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napeng/Anna Google Drive/Anna/PhD/Codes/2. CMTS-1/results/analyses/"/>
    </mc:Choice>
  </mc:AlternateContent>
  <bookViews>
    <workbookView xWindow="0" yWindow="460" windowWidth="28800" windowHeight="16480" firstSheet="3" activeTab="10"/>
  </bookViews>
  <sheets>
    <sheet name="Raw Data after 70% exclusuon" sheetId="1" r:id="rId1"/>
    <sheet name="Accuracy Mixing &amp; Switch Costs" sheetId="2" r:id="rId2"/>
    <sheet name="RT Mixing &amp; Switch Costs" sheetId="4" r:id="rId3"/>
    <sheet name="Accuracy Modality" sheetId="7" r:id="rId4"/>
    <sheet name="RT Modality" sheetId="6" r:id="rId5"/>
    <sheet name="RT MSE" sheetId="5" r:id="rId6"/>
    <sheet name="Pure A2V vs V2A" sheetId="3" r:id="rId7"/>
    <sheet name="Mixed A2V vs V2A" sheetId="9" r:id="rId8"/>
    <sheet name="RT RR effect" sheetId="10" r:id="rId9"/>
    <sheet name="RT RR cost" sheetId="11" r:id="rId10"/>
    <sheet name="Target Modality" sheetId="12" r:id="rId1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7" i="12" l="1"/>
  <c r="F57" i="12"/>
  <c r="G32" i="12"/>
  <c r="F32" i="12"/>
  <c r="G3" i="12"/>
  <c r="F3" i="12"/>
  <c r="P56" i="12"/>
  <c r="N57" i="12"/>
  <c r="R57" i="12"/>
  <c r="N58" i="12"/>
  <c r="R58" i="12"/>
  <c r="N59" i="12"/>
  <c r="R59" i="12"/>
  <c r="N60" i="12"/>
  <c r="R60" i="12"/>
  <c r="N61" i="12"/>
  <c r="R61" i="12"/>
  <c r="N62" i="12"/>
  <c r="R62" i="12"/>
  <c r="N63" i="12"/>
  <c r="R63" i="12"/>
  <c r="N64" i="12"/>
  <c r="R64" i="12"/>
  <c r="N65" i="12"/>
  <c r="R65" i="12"/>
  <c r="N66" i="12"/>
  <c r="R66" i="12"/>
  <c r="N67" i="12"/>
  <c r="R67" i="12"/>
  <c r="N68" i="12"/>
  <c r="R68" i="12"/>
  <c r="N69" i="12"/>
  <c r="R69" i="12"/>
  <c r="N70" i="12"/>
  <c r="R70" i="12"/>
  <c r="N71" i="12"/>
  <c r="R71" i="12"/>
  <c r="N72" i="12"/>
  <c r="R72" i="12"/>
  <c r="N73" i="12"/>
  <c r="R73" i="12"/>
  <c r="N74" i="12"/>
  <c r="R74" i="12"/>
  <c r="N75" i="12"/>
  <c r="R75" i="12"/>
  <c r="N77" i="12"/>
  <c r="R77" i="12"/>
  <c r="N78" i="12"/>
  <c r="R78" i="12"/>
  <c r="N79" i="12"/>
  <c r="R79" i="12"/>
  <c r="N80" i="12"/>
  <c r="R80" i="12"/>
  <c r="N81" i="12"/>
  <c r="R81" i="12"/>
  <c r="N56" i="12"/>
  <c r="R56" i="12"/>
  <c r="P31" i="12"/>
  <c r="N32" i="12"/>
  <c r="R32" i="12"/>
  <c r="N33" i="12"/>
  <c r="R33" i="12"/>
  <c r="N34" i="12"/>
  <c r="R34" i="12"/>
  <c r="N35" i="12"/>
  <c r="R35" i="12"/>
  <c r="N36" i="12"/>
  <c r="R36" i="12"/>
  <c r="N37" i="12"/>
  <c r="R37" i="12"/>
  <c r="N38" i="12"/>
  <c r="R38" i="12"/>
  <c r="N39" i="12"/>
  <c r="R39" i="12"/>
  <c r="N40" i="12"/>
  <c r="R40" i="12"/>
  <c r="N41" i="12"/>
  <c r="R41" i="12"/>
  <c r="N42" i="12"/>
  <c r="R42" i="12"/>
  <c r="N43" i="12"/>
  <c r="R43" i="12"/>
  <c r="N44" i="12"/>
  <c r="R44" i="12"/>
  <c r="N45" i="12"/>
  <c r="R45" i="12"/>
  <c r="N46" i="12"/>
  <c r="R46" i="12"/>
  <c r="N47" i="12"/>
  <c r="R47" i="12"/>
  <c r="N48" i="12"/>
  <c r="R48" i="12"/>
  <c r="N51" i="12"/>
  <c r="R51" i="12"/>
  <c r="N52" i="12"/>
  <c r="R52" i="12"/>
  <c r="N53" i="12"/>
  <c r="R53" i="12"/>
  <c r="N54" i="12"/>
  <c r="R54" i="12"/>
  <c r="N55" i="12"/>
  <c r="R55" i="12"/>
  <c r="N31" i="12"/>
  <c r="R31" i="12"/>
  <c r="P2" i="12"/>
  <c r="N3" i="12"/>
  <c r="R3" i="12"/>
  <c r="N4" i="12"/>
  <c r="R4" i="12"/>
  <c r="N6" i="12"/>
  <c r="R6" i="12"/>
  <c r="N7" i="12"/>
  <c r="R7" i="12"/>
  <c r="N8" i="12"/>
  <c r="R8" i="12"/>
  <c r="N9" i="12"/>
  <c r="R9" i="12"/>
  <c r="N10" i="12"/>
  <c r="R10" i="12"/>
  <c r="N11" i="12"/>
  <c r="R11" i="12"/>
  <c r="N12" i="12"/>
  <c r="R12" i="12"/>
  <c r="N13" i="12"/>
  <c r="R13" i="12"/>
  <c r="N14" i="12"/>
  <c r="R14" i="12"/>
  <c r="N15" i="12"/>
  <c r="R15" i="12"/>
  <c r="N16" i="12"/>
  <c r="R16" i="12"/>
  <c r="N17" i="12"/>
  <c r="R17" i="12"/>
  <c r="N18" i="12"/>
  <c r="R18" i="12"/>
  <c r="N19" i="12"/>
  <c r="R19" i="12"/>
  <c r="N20" i="12"/>
  <c r="R20" i="12"/>
  <c r="N21" i="12"/>
  <c r="R21" i="12"/>
  <c r="N22" i="12"/>
  <c r="R22" i="12"/>
  <c r="N23" i="12"/>
  <c r="R23" i="12"/>
  <c r="N24" i="12"/>
  <c r="R24" i="12"/>
  <c r="N25" i="12"/>
  <c r="R25" i="12"/>
  <c r="N26" i="12"/>
  <c r="R26" i="12"/>
  <c r="N27" i="12"/>
  <c r="R27" i="12"/>
  <c r="N28" i="12"/>
  <c r="R28" i="12"/>
  <c r="N29" i="12"/>
  <c r="R29" i="12"/>
  <c r="N30" i="12"/>
  <c r="R30" i="12"/>
  <c r="N2" i="12"/>
  <c r="R2" i="12"/>
  <c r="O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7" i="12"/>
  <c r="Q78" i="12"/>
  <c r="Q79" i="12"/>
  <c r="Q80" i="12"/>
  <c r="Q81" i="12"/>
  <c r="Q56" i="12"/>
  <c r="O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51" i="12"/>
  <c r="Q52" i="12"/>
  <c r="Q53" i="12"/>
  <c r="Q54" i="12"/>
  <c r="Q55" i="12"/>
  <c r="Q31" i="12"/>
  <c r="O2" i="12"/>
  <c r="Q3" i="12"/>
  <c r="Q4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F56" i="12"/>
  <c r="E57" i="12"/>
  <c r="H57" i="12"/>
  <c r="E58" i="12"/>
  <c r="H58" i="12"/>
  <c r="E59" i="12"/>
  <c r="H59" i="12"/>
  <c r="E60" i="12"/>
  <c r="H60" i="12"/>
  <c r="E61" i="12"/>
  <c r="H61" i="12"/>
  <c r="E62" i="12"/>
  <c r="H62" i="12"/>
  <c r="E63" i="12"/>
  <c r="H63" i="12"/>
  <c r="E64" i="12"/>
  <c r="H64" i="12"/>
  <c r="E65" i="12"/>
  <c r="H65" i="12"/>
  <c r="E66" i="12"/>
  <c r="H66" i="12"/>
  <c r="E67" i="12"/>
  <c r="H67" i="12"/>
  <c r="E68" i="12"/>
  <c r="H68" i="12"/>
  <c r="E69" i="12"/>
  <c r="H69" i="12"/>
  <c r="E70" i="12"/>
  <c r="H70" i="12"/>
  <c r="E71" i="12"/>
  <c r="H71" i="12"/>
  <c r="E72" i="12"/>
  <c r="H72" i="12"/>
  <c r="E73" i="12"/>
  <c r="H73" i="12"/>
  <c r="E74" i="12"/>
  <c r="H74" i="12"/>
  <c r="E75" i="12"/>
  <c r="H75" i="12"/>
  <c r="E77" i="12"/>
  <c r="H77" i="12"/>
  <c r="E78" i="12"/>
  <c r="H78" i="12"/>
  <c r="E79" i="12"/>
  <c r="H79" i="12"/>
  <c r="E80" i="12"/>
  <c r="H80" i="12"/>
  <c r="E81" i="12"/>
  <c r="H81" i="12"/>
  <c r="E56" i="12"/>
  <c r="H56" i="12"/>
  <c r="F31" i="12"/>
  <c r="E51" i="12"/>
  <c r="H51" i="12"/>
  <c r="E52" i="12"/>
  <c r="H52" i="12"/>
  <c r="E53" i="12"/>
  <c r="H53" i="12"/>
  <c r="E54" i="12"/>
  <c r="H54" i="12"/>
  <c r="E55" i="12"/>
  <c r="H55" i="12"/>
  <c r="E32" i="12"/>
  <c r="H32" i="12"/>
  <c r="E33" i="12"/>
  <c r="H33" i="12"/>
  <c r="E34" i="12"/>
  <c r="H34" i="12"/>
  <c r="E35" i="12"/>
  <c r="H35" i="12"/>
  <c r="E36" i="12"/>
  <c r="H36" i="12"/>
  <c r="E37" i="12"/>
  <c r="H37" i="12"/>
  <c r="E38" i="12"/>
  <c r="H38" i="12"/>
  <c r="E39" i="12"/>
  <c r="H39" i="12"/>
  <c r="E40" i="12"/>
  <c r="H40" i="12"/>
  <c r="E41" i="12"/>
  <c r="H41" i="12"/>
  <c r="E42" i="12"/>
  <c r="H42" i="12"/>
  <c r="E43" i="12"/>
  <c r="H43" i="12"/>
  <c r="E44" i="12"/>
  <c r="H44" i="12"/>
  <c r="E45" i="12"/>
  <c r="H45" i="12"/>
  <c r="E46" i="12"/>
  <c r="H46" i="12"/>
  <c r="E47" i="12"/>
  <c r="H47" i="12"/>
  <c r="E48" i="12"/>
  <c r="H48" i="12"/>
  <c r="E31" i="12"/>
  <c r="H31" i="12"/>
  <c r="F2" i="12"/>
  <c r="E3" i="12"/>
  <c r="H3" i="12"/>
  <c r="E4" i="12"/>
  <c r="H4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29" i="12"/>
  <c r="H29" i="12"/>
  <c r="E30" i="12"/>
  <c r="H30" i="12"/>
  <c r="E2" i="12"/>
  <c r="H2" i="12"/>
  <c r="Q2" i="12"/>
  <c r="G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7" i="12"/>
  <c r="I78" i="12"/>
  <c r="I79" i="12"/>
  <c r="I80" i="12"/>
  <c r="I81" i="12"/>
  <c r="I56" i="12"/>
  <c r="G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51" i="12"/>
  <c r="I52" i="12"/>
  <c r="I53" i="12"/>
  <c r="I54" i="12"/>
  <c r="I55" i="12"/>
  <c r="I31" i="12"/>
  <c r="G2" i="12"/>
  <c r="I3" i="12"/>
  <c r="I4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2" i="12"/>
  <c r="O87" i="12"/>
  <c r="P87" i="12"/>
  <c r="S2" i="12"/>
  <c r="Q87" i="12"/>
  <c r="O86" i="12"/>
  <c r="P86" i="12"/>
  <c r="S31" i="12"/>
  <c r="Q86" i="12"/>
  <c r="O85" i="12"/>
  <c r="P85" i="12"/>
  <c r="S56" i="12"/>
  <c r="Q85" i="12"/>
  <c r="J56" i="12"/>
  <c r="H85" i="12"/>
  <c r="G85" i="12"/>
  <c r="F85" i="12"/>
  <c r="J31" i="12"/>
  <c r="H86" i="12"/>
  <c r="G86" i="12"/>
  <c r="F86" i="12"/>
  <c r="J2" i="12"/>
  <c r="H87" i="12"/>
  <c r="G87" i="12"/>
  <c r="F87" i="12"/>
  <c r="G88" i="11"/>
  <c r="H2" i="11"/>
  <c r="H88" i="11"/>
  <c r="G87" i="11"/>
  <c r="H31" i="11"/>
  <c r="H87" i="11"/>
  <c r="G86" i="11"/>
  <c r="H56" i="11"/>
  <c r="H86" i="11"/>
  <c r="F86" i="11"/>
  <c r="F87" i="11"/>
  <c r="F88" i="11"/>
  <c r="D88" i="11"/>
  <c r="E88" i="11"/>
  <c r="D87" i="11"/>
  <c r="E87" i="11"/>
  <c r="D86" i="11"/>
  <c r="E86" i="11"/>
  <c r="C86" i="11"/>
  <c r="C87" i="11"/>
  <c r="C88" i="11"/>
  <c r="G56" i="11"/>
  <c r="G31" i="11"/>
  <c r="G2" i="11"/>
  <c r="F56" i="11"/>
  <c r="F31" i="11"/>
  <c r="F2" i="11"/>
  <c r="Z8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56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31" i="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2" i="4"/>
  <c r="O2" i="2"/>
  <c r="P2" i="2"/>
  <c r="N2" i="2"/>
  <c r="Q2" i="2"/>
  <c r="R2" i="2"/>
  <c r="N3" i="2"/>
  <c r="Q3" i="2"/>
  <c r="N4" i="2"/>
  <c r="Q4" i="2"/>
  <c r="N5" i="2"/>
  <c r="Q5" i="2"/>
  <c r="N6" i="2"/>
  <c r="Q6" i="2"/>
  <c r="N7" i="2"/>
  <c r="Q7" i="2"/>
  <c r="N8" i="2"/>
  <c r="Q8" i="2"/>
  <c r="N9" i="2"/>
  <c r="Q9" i="2"/>
  <c r="N10" i="2"/>
  <c r="Q10" i="2"/>
  <c r="N11" i="2"/>
  <c r="Q11" i="2"/>
  <c r="N12" i="2"/>
  <c r="Q12" i="2"/>
  <c r="N13" i="2"/>
  <c r="Q13" i="2"/>
  <c r="N14" i="2"/>
  <c r="Q14" i="2"/>
  <c r="N15" i="2"/>
  <c r="Q15" i="2"/>
  <c r="N16" i="2"/>
  <c r="Q16" i="2"/>
  <c r="N17" i="2"/>
  <c r="Q17" i="2"/>
  <c r="N18" i="2"/>
  <c r="Q18" i="2"/>
  <c r="N19" i="2"/>
  <c r="Q19" i="2"/>
  <c r="N20" i="2"/>
  <c r="Q20" i="2"/>
  <c r="N21" i="2"/>
  <c r="Q21" i="2"/>
  <c r="N22" i="2"/>
  <c r="Q22" i="2"/>
  <c r="N23" i="2"/>
  <c r="Q23" i="2"/>
  <c r="N24" i="2"/>
  <c r="Q24" i="2"/>
  <c r="N25" i="2"/>
  <c r="Q25" i="2"/>
  <c r="N26" i="2"/>
  <c r="Q26" i="2"/>
  <c r="N27" i="2"/>
  <c r="Q27" i="2"/>
  <c r="N28" i="2"/>
  <c r="Q28" i="2"/>
  <c r="N29" i="2"/>
  <c r="Q29" i="2"/>
  <c r="N30" i="2"/>
  <c r="Q30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N31" i="2"/>
  <c r="O31" i="2"/>
  <c r="P31" i="2"/>
  <c r="Q31" i="2"/>
  <c r="R31" i="2"/>
  <c r="N32" i="2"/>
  <c r="Q32" i="2"/>
  <c r="N33" i="2"/>
  <c r="Q33" i="2"/>
  <c r="N34" i="2"/>
  <c r="Q34" i="2"/>
  <c r="N35" i="2"/>
  <c r="Q35" i="2"/>
  <c r="N36" i="2"/>
  <c r="Q36" i="2"/>
  <c r="N37" i="2"/>
  <c r="Q37" i="2"/>
  <c r="N38" i="2"/>
  <c r="Q38" i="2"/>
  <c r="N39" i="2"/>
  <c r="Q39" i="2"/>
  <c r="N40" i="2"/>
  <c r="Q40" i="2"/>
  <c r="N41" i="2"/>
  <c r="Q41" i="2"/>
  <c r="N42" i="2"/>
  <c r="Q42" i="2"/>
  <c r="N43" i="2"/>
  <c r="Q43" i="2"/>
  <c r="N44" i="2"/>
  <c r="Q44" i="2"/>
  <c r="N45" i="2"/>
  <c r="Q45" i="2"/>
  <c r="N46" i="2"/>
  <c r="Q46" i="2"/>
  <c r="N47" i="2"/>
  <c r="Q47" i="2"/>
  <c r="N48" i="2"/>
  <c r="Q48" i="2"/>
  <c r="N49" i="2"/>
  <c r="Q49" i="2"/>
  <c r="N50" i="2"/>
  <c r="Q50" i="2"/>
  <c r="N51" i="2"/>
  <c r="Q51" i="2"/>
  <c r="N52" i="2"/>
  <c r="Q52" i="2"/>
  <c r="N53" i="2"/>
  <c r="Q53" i="2"/>
  <c r="N54" i="2"/>
  <c r="Q54" i="2"/>
  <c r="N55" i="2"/>
  <c r="Q55" i="2"/>
  <c r="S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N56" i="2"/>
  <c r="O56" i="2"/>
  <c r="P56" i="2"/>
  <c r="Q56" i="2"/>
  <c r="R56" i="2"/>
  <c r="N57" i="2"/>
  <c r="Q57" i="2"/>
  <c r="N58" i="2"/>
  <c r="Q58" i="2"/>
  <c r="N59" i="2"/>
  <c r="Q59" i="2"/>
  <c r="N60" i="2"/>
  <c r="Q60" i="2"/>
  <c r="N61" i="2"/>
  <c r="Q61" i="2"/>
  <c r="N62" i="2"/>
  <c r="Q62" i="2"/>
  <c r="N63" i="2"/>
  <c r="Q63" i="2"/>
  <c r="N64" i="2"/>
  <c r="Q64" i="2"/>
  <c r="N65" i="2"/>
  <c r="Q65" i="2"/>
  <c r="N66" i="2"/>
  <c r="Q66" i="2"/>
  <c r="N67" i="2"/>
  <c r="Q67" i="2"/>
  <c r="N68" i="2"/>
  <c r="Q68" i="2"/>
  <c r="N69" i="2"/>
  <c r="Q69" i="2"/>
  <c r="N70" i="2"/>
  <c r="Q70" i="2"/>
  <c r="N71" i="2"/>
  <c r="Q71" i="2"/>
  <c r="N72" i="2"/>
  <c r="Q72" i="2"/>
  <c r="N73" i="2"/>
  <c r="Q73" i="2"/>
  <c r="N74" i="2"/>
  <c r="Q74" i="2"/>
  <c r="N75" i="2"/>
  <c r="Q75" i="2"/>
  <c r="N76" i="2"/>
  <c r="Q76" i="2"/>
  <c r="N77" i="2"/>
  <c r="Q77" i="2"/>
  <c r="N78" i="2"/>
  <c r="Q78" i="2"/>
  <c r="N79" i="2"/>
  <c r="Q79" i="2"/>
  <c r="N80" i="2"/>
  <c r="Q80" i="2"/>
  <c r="N81" i="2"/>
  <c r="Q81" i="2"/>
  <c r="S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O85" i="2"/>
  <c r="P85" i="2"/>
  <c r="Q85" i="2"/>
  <c r="O86" i="2"/>
  <c r="P86" i="2"/>
  <c r="Q86" i="2"/>
  <c r="O87" i="2"/>
  <c r="P87" i="2"/>
  <c r="Q87" i="2"/>
  <c r="N89" i="2"/>
  <c r="O89" i="2"/>
  <c r="P89" i="2"/>
  <c r="O90" i="2"/>
  <c r="P90" i="2"/>
  <c r="Q90" i="2"/>
  <c r="O91" i="2"/>
  <c r="P91" i="2"/>
  <c r="Q91" i="2"/>
  <c r="O92" i="2"/>
  <c r="P92" i="2"/>
  <c r="Q92" i="2"/>
  <c r="Y56" i="4"/>
  <c r="AC56" i="4"/>
  <c r="AA87" i="4"/>
  <c r="Z56" i="4"/>
  <c r="Z87" i="4"/>
  <c r="Y87" i="4"/>
  <c r="Y31" i="4"/>
  <c r="AC31" i="4"/>
  <c r="AA86" i="4"/>
  <c r="Z31" i="4"/>
  <c r="Z86" i="4"/>
  <c r="Y86" i="4"/>
  <c r="Y2" i="4"/>
  <c r="AC2" i="4"/>
  <c r="AA85" i="4"/>
  <c r="Z2" i="4"/>
  <c r="Y85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I82" i="3"/>
  <c r="H82" i="3"/>
  <c r="I56" i="3"/>
  <c r="H56" i="3"/>
  <c r="I31" i="3"/>
  <c r="H31" i="3"/>
  <c r="I2" i="3"/>
  <c r="H2" i="3"/>
  <c r="E82" i="3"/>
  <c r="D82" i="3"/>
  <c r="E56" i="3"/>
  <c r="E31" i="3"/>
  <c r="E2" i="3"/>
  <c r="D56" i="3"/>
  <c r="D31" i="3"/>
  <c r="D2" i="3"/>
  <c r="N56" i="10"/>
  <c r="O56" i="10"/>
  <c r="Q56" i="10"/>
  <c r="N57" i="10"/>
  <c r="Q57" i="10"/>
  <c r="N58" i="10"/>
  <c r="Q58" i="10"/>
  <c r="N59" i="10"/>
  <c r="Q59" i="10"/>
  <c r="N60" i="10"/>
  <c r="Q60" i="10"/>
  <c r="N61" i="10"/>
  <c r="Q61" i="10"/>
  <c r="N62" i="10"/>
  <c r="Q62" i="10"/>
  <c r="N63" i="10"/>
  <c r="Q63" i="10"/>
  <c r="N64" i="10"/>
  <c r="Q64" i="10"/>
  <c r="N65" i="10"/>
  <c r="Q65" i="10"/>
  <c r="N66" i="10"/>
  <c r="Q66" i="10"/>
  <c r="N67" i="10"/>
  <c r="Q67" i="10"/>
  <c r="N68" i="10"/>
  <c r="Q68" i="10"/>
  <c r="N69" i="10"/>
  <c r="Q69" i="10"/>
  <c r="N70" i="10"/>
  <c r="Q70" i="10"/>
  <c r="N71" i="10"/>
  <c r="Q71" i="10"/>
  <c r="N72" i="10"/>
  <c r="Q72" i="10"/>
  <c r="N73" i="10"/>
  <c r="Q73" i="10"/>
  <c r="N74" i="10"/>
  <c r="Q74" i="10"/>
  <c r="N75" i="10"/>
  <c r="Q75" i="10"/>
  <c r="N76" i="10"/>
  <c r="Q76" i="10"/>
  <c r="N77" i="10"/>
  <c r="Q77" i="10"/>
  <c r="N78" i="10"/>
  <c r="Q78" i="10"/>
  <c r="N79" i="10"/>
  <c r="Q79" i="10"/>
  <c r="N80" i="10"/>
  <c r="Q80" i="10"/>
  <c r="N81" i="10"/>
  <c r="Q81" i="10"/>
  <c r="S56" i="10"/>
  <c r="Q87" i="10"/>
  <c r="P56" i="10"/>
  <c r="P87" i="10"/>
  <c r="O87" i="10"/>
  <c r="D56" i="10"/>
  <c r="E56" i="10"/>
  <c r="G56" i="10"/>
  <c r="D57" i="10"/>
  <c r="G57" i="10"/>
  <c r="D58" i="10"/>
  <c r="G58" i="10"/>
  <c r="D59" i="10"/>
  <c r="G59" i="10"/>
  <c r="D60" i="10"/>
  <c r="G60" i="10"/>
  <c r="D61" i="10"/>
  <c r="G61" i="10"/>
  <c r="D62" i="10"/>
  <c r="G62" i="10"/>
  <c r="D63" i="10"/>
  <c r="G63" i="10"/>
  <c r="D64" i="10"/>
  <c r="G64" i="10"/>
  <c r="D65" i="10"/>
  <c r="G65" i="10"/>
  <c r="D66" i="10"/>
  <c r="G66" i="10"/>
  <c r="D67" i="10"/>
  <c r="G67" i="10"/>
  <c r="D68" i="10"/>
  <c r="G68" i="10"/>
  <c r="D69" i="10"/>
  <c r="G69" i="10"/>
  <c r="D70" i="10"/>
  <c r="G70" i="10"/>
  <c r="D71" i="10"/>
  <c r="G71" i="10"/>
  <c r="D72" i="10"/>
  <c r="G72" i="10"/>
  <c r="D73" i="10"/>
  <c r="G73" i="10"/>
  <c r="D74" i="10"/>
  <c r="G74" i="10"/>
  <c r="D75" i="10"/>
  <c r="G75" i="10"/>
  <c r="D76" i="10"/>
  <c r="G76" i="10"/>
  <c r="D77" i="10"/>
  <c r="G77" i="10"/>
  <c r="D78" i="10"/>
  <c r="G78" i="10"/>
  <c r="D79" i="10"/>
  <c r="G79" i="10"/>
  <c r="D80" i="10"/>
  <c r="G80" i="10"/>
  <c r="D81" i="10"/>
  <c r="G81" i="10"/>
  <c r="I56" i="10"/>
  <c r="G87" i="10"/>
  <c r="F56" i="10"/>
  <c r="F87" i="10"/>
  <c r="E87" i="10"/>
  <c r="N31" i="10"/>
  <c r="O31" i="10"/>
  <c r="Q31" i="10"/>
  <c r="N32" i="10"/>
  <c r="Q32" i="10"/>
  <c r="N33" i="10"/>
  <c r="Q33" i="10"/>
  <c r="N34" i="10"/>
  <c r="Q34" i="10"/>
  <c r="N35" i="10"/>
  <c r="Q35" i="10"/>
  <c r="N36" i="10"/>
  <c r="Q36" i="10"/>
  <c r="N37" i="10"/>
  <c r="Q37" i="10"/>
  <c r="N38" i="10"/>
  <c r="Q38" i="10"/>
  <c r="N39" i="10"/>
  <c r="Q39" i="10"/>
  <c r="N40" i="10"/>
  <c r="Q40" i="10"/>
  <c r="N41" i="10"/>
  <c r="Q41" i="10"/>
  <c r="N42" i="10"/>
  <c r="Q42" i="10"/>
  <c r="N43" i="10"/>
  <c r="Q43" i="10"/>
  <c r="N44" i="10"/>
  <c r="Q44" i="10"/>
  <c r="N45" i="10"/>
  <c r="Q45" i="10"/>
  <c r="N46" i="10"/>
  <c r="Q46" i="10"/>
  <c r="N47" i="10"/>
  <c r="Q47" i="10"/>
  <c r="N48" i="10"/>
  <c r="Q48" i="10"/>
  <c r="N49" i="10"/>
  <c r="Q49" i="10"/>
  <c r="N50" i="10"/>
  <c r="Q50" i="10"/>
  <c r="N51" i="10"/>
  <c r="Q51" i="10"/>
  <c r="N52" i="10"/>
  <c r="Q52" i="10"/>
  <c r="N53" i="10"/>
  <c r="Q53" i="10"/>
  <c r="N54" i="10"/>
  <c r="Q54" i="10"/>
  <c r="N55" i="10"/>
  <c r="Q55" i="10"/>
  <c r="S31" i="10"/>
  <c r="Q86" i="10"/>
  <c r="P31" i="10"/>
  <c r="P86" i="10"/>
  <c r="O86" i="10"/>
  <c r="D31" i="10"/>
  <c r="E31" i="10"/>
  <c r="G31" i="10"/>
  <c r="D32" i="10"/>
  <c r="G32" i="10"/>
  <c r="D33" i="10"/>
  <c r="G33" i="10"/>
  <c r="D34" i="10"/>
  <c r="G34" i="10"/>
  <c r="D35" i="10"/>
  <c r="G35" i="10"/>
  <c r="D36" i="10"/>
  <c r="G36" i="10"/>
  <c r="D37" i="10"/>
  <c r="G37" i="10"/>
  <c r="D38" i="10"/>
  <c r="G38" i="10"/>
  <c r="D39" i="10"/>
  <c r="G39" i="10"/>
  <c r="D40" i="10"/>
  <c r="G40" i="10"/>
  <c r="D41" i="10"/>
  <c r="G41" i="10"/>
  <c r="D42" i="10"/>
  <c r="G42" i="10"/>
  <c r="D43" i="10"/>
  <c r="G43" i="10"/>
  <c r="D44" i="10"/>
  <c r="G44" i="10"/>
  <c r="D45" i="10"/>
  <c r="G45" i="10"/>
  <c r="D46" i="10"/>
  <c r="G46" i="10"/>
  <c r="D47" i="10"/>
  <c r="G47" i="10"/>
  <c r="D48" i="10"/>
  <c r="G48" i="10"/>
  <c r="D49" i="10"/>
  <c r="G49" i="10"/>
  <c r="D50" i="10"/>
  <c r="G50" i="10"/>
  <c r="D51" i="10"/>
  <c r="G51" i="10"/>
  <c r="D52" i="10"/>
  <c r="G52" i="10"/>
  <c r="D53" i="10"/>
  <c r="G53" i="10"/>
  <c r="D54" i="10"/>
  <c r="G54" i="10"/>
  <c r="D55" i="10"/>
  <c r="G55" i="10"/>
  <c r="I31" i="10"/>
  <c r="G86" i="10"/>
  <c r="F31" i="10"/>
  <c r="F86" i="10"/>
  <c r="E86" i="10"/>
  <c r="N2" i="10"/>
  <c r="O2" i="10"/>
  <c r="Q2" i="10"/>
  <c r="N3" i="10"/>
  <c r="Q3" i="10"/>
  <c r="N4" i="10"/>
  <c r="Q4" i="10"/>
  <c r="N5" i="10"/>
  <c r="Q5" i="10"/>
  <c r="N6" i="10"/>
  <c r="Q6" i="10"/>
  <c r="N7" i="10"/>
  <c r="Q7" i="10"/>
  <c r="N8" i="10"/>
  <c r="Q8" i="10"/>
  <c r="N9" i="10"/>
  <c r="Q9" i="10"/>
  <c r="N10" i="10"/>
  <c r="Q10" i="10"/>
  <c r="N11" i="10"/>
  <c r="Q11" i="10"/>
  <c r="N12" i="10"/>
  <c r="Q12" i="10"/>
  <c r="N13" i="10"/>
  <c r="Q13" i="10"/>
  <c r="N14" i="10"/>
  <c r="Q14" i="10"/>
  <c r="N15" i="10"/>
  <c r="Q15" i="10"/>
  <c r="N16" i="10"/>
  <c r="Q16" i="10"/>
  <c r="N17" i="10"/>
  <c r="Q17" i="10"/>
  <c r="N18" i="10"/>
  <c r="Q18" i="10"/>
  <c r="N19" i="10"/>
  <c r="Q19" i="10"/>
  <c r="N20" i="10"/>
  <c r="Q20" i="10"/>
  <c r="N21" i="10"/>
  <c r="Q21" i="10"/>
  <c r="N22" i="10"/>
  <c r="Q22" i="10"/>
  <c r="N23" i="10"/>
  <c r="Q23" i="10"/>
  <c r="N24" i="10"/>
  <c r="Q24" i="10"/>
  <c r="N25" i="10"/>
  <c r="Q25" i="10"/>
  <c r="N26" i="10"/>
  <c r="Q26" i="10"/>
  <c r="N27" i="10"/>
  <c r="Q27" i="10"/>
  <c r="N28" i="10"/>
  <c r="Q28" i="10"/>
  <c r="N29" i="10"/>
  <c r="Q29" i="10"/>
  <c r="N30" i="10"/>
  <c r="Q30" i="10"/>
  <c r="S2" i="10"/>
  <c r="Q85" i="10"/>
  <c r="P2" i="10"/>
  <c r="P85" i="10"/>
  <c r="O85" i="10"/>
  <c r="D2" i="10"/>
  <c r="E2" i="10"/>
  <c r="G2" i="10"/>
  <c r="D3" i="10"/>
  <c r="G3" i="10"/>
  <c r="D4" i="10"/>
  <c r="G4" i="10"/>
  <c r="D5" i="10"/>
  <c r="G5" i="10"/>
  <c r="D6" i="10"/>
  <c r="G6" i="10"/>
  <c r="D7" i="10"/>
  <c r="G7" i="10"/>
  <c r="D8" i="10"/>
  <c r="G8" i="10"/>
  <c r="D9" i="10"/>
  <c r="G9" i="10"/>
  <c r="D10" i="10"/>
  <c r="G10" i="10"/>
  <c r="D11" i="10"/>
  <c r="G11" i="10"/>
  <c r="D12" i="10"/>
  <c r="G12" i="10"/>
  <c r="D13" i="10"/>
  <c r="G13" i="10"/>
  <c r="D14" i="10"/>
  <c r="G14" i="10"/>
  <c r="D15" i="10"/>
  <c r="G15" i="10"/>
  <c r="D16" i="10"/>
  <c r="G16" i="10"/>
  <c r="D17" i="10"/>
  <c r="G17" i="10"/>
  <c r="D18" i="10"/>
  <c r="G18" i="10"/>
  <c r="D19" i="10"/>
  <c r="G19" i="10"/>
  <c r="D20" i="10"/>
  <c r="G20" i="10"/>
  <c r="D21" i="10"/>
  <c r="G21" i="10"/>
  <c r="D22" i="10"/>
  <c r="G22" i="10"/>
  <c r="D23" i="10"/>
  <c r="G23" i="10"/>
  <c r="D24" i="10"/>
  <c r="G24" i="10"/>
  <c r="D25" i="10"/>
  <c r="G25" i="10"/>
  <c r="D26" i="10"/>
  <c r="G26" i="10"/>
  <c r="D27" i="10"/>
  <c r="G27" i="10"/>
  <c r="D28" i="10"/>
  <c r="G28" i="10"/>
  <c r="D29" i="10"/>
  <c r="G29" i="10"/>
  <c r="D30" i="10"/>
  <c r="G30" i="10"/>
  <c r="I2" i="10"/>
  <c r="G85" i="10"/>
  <c r="F2" i="10"/>
  <c r="F85" i="10"/>
  <c r="E85" i="10"/>
  <c r="R81" i="10"/>
  <c r="H81" i="10"/>
  <c r="R80" i="10"/>
  <c r="H80" i="10"/>
  <c r="R79" i="10"/>
  <c r="H79" i="10"/>
  <c r="R78" i="10"/>
  <c r="H78" i="10"/>
  <c r="R77" i="10"/>
  <c r="H77" i="10"/>
  <c r="R76" i="10"/>
  <c r="H76" i="10"/>
  <c r="R75" i="10"/>
  <c r="H75" i="10"/>
  <c r="R74" i="10"/>
  <c r="H74" i="10"/>
  <c r="R73" i="10"/>
  <c r="H73" i="10"/>
  <c r="R72" i="10"/>
  <c r="H72" i="10"/>
  <c r="R71" i="10"/>
  <c r="H71" i="10"/>
  <c r="R70" i="10"/>
  <c r="H70" i="10"/>
  <c r="R69" i="10"/>
  <c r="H69" i="10"/>
  <c r="R68" i="10"/>
  <c r="H68" i="10"/>
  <c r="R67" i="10"/>
  <c r="H67" i="10"/>
  <c r="R66" i="10"/>
  <c r="H66" i="10"/>
  <c r="R65" i="10"/>
  <c r="H65" i="10"/>
  <c r="R64" i="10"/>
  <c r="H64" i="10"/>
  <c r="R63" i="10"/>
  <c r="H63" i="10"/>
  <c r="R62" i="10"/>
  <c r="H62" i="10"/>
  <c r="R61" i="10"/>
  <c r="H61" i="10"/>
  <c r="R60" i="10"/>
  <c r="H60" i="10"/>
  <c r="R59" i="10"/>
  <c r="H59" i="10"/>
  <c r="R58" i="10"/>
  <c r="H58" i="10"/>
  <c r="R57" i="10"/>
  <c r="H57" i="10"/>
  <c r="R56" i="10"/>
  <c r="H56" i="10"/>
  <c r="R55" i="10"/>
  <c r="H55" i="10"/>
  <c r="R54" i="10"/>
  <c r="H54" i="10"/>
  <c r="R53" i="10"/>
  <c r="H53" i="10"/>
  <c r="R52" i="10"/>
  <c r="H52" i="10"/>
  <c r="R51" i="10"/>
  <c r="H51" i="10"/>
  <c r="R50" i="10"/>
  <c r="H50" i="10"/>
  <c r="R49" i="10"/>
  <c r="H49" i="10"/>
  <c r="R48" i="10"/>
  <c r="H48" i="10"/>
  <c r="R47" i="10"/>
  <c r="H47" i="10"/>
  <c r="R46" i="10"/>
  <c r="H46" i="10"/>
  <c r="R45" i="10"/>
  <c r="H45" i="10"/>
  <c r="R44" i="10"/>
  <c r="H44" i="10"/>
  <c r="R43" i="10"/>
  <c r="H43" i="10"/>
  <c r="R42" i="10"/>
  <c r="H42" i="10"/>
  <c r="R41" i="10"/>
  <c r="H41" i="10"/>
  <c r="R40" i="10"/>
  <c r="H40" i="10"/>
  <c r="R39" i="10"/>
  <c r="H39" i="10"/>
  <c r="R38" i="10"/>
  <c r="H38" i="10"/>
  <c r="R37" i="10"/>
  <c r="H37" i="10"/>
  <c r="R36" i="10"/>
  <c r="H36" i="10"/>
  <c r="R35" i="10"/>
  <c r="H35" i="10"/>
  <c r="R34" i="10"/>
  <c r="H34" i="10"/>
  <c r="R33" i="10"/>
  <c r="H33" i="10"/>
  <c r="R32" i="10"/>
  <c r="H32" i="10"/>
  <c r="R31" i="10"/>
  <c r="H31" i="10"/>
  <c r="R30" i="10"/>
  <c r="H30" i="10"/>
  <c r="R29" i="10"/>
  <c r="H29" i="10"/>
  <c r="R28" i="10"/>
  <c r="H28" i="10"/>
  <c r="R27" i="10"/>
  <c r="H27" i="10"/>
  <c r="R26" i="10"/>
  <c r="H26" i="10"/>
  <c r="R25" i="10"/>
  <c r="H25" i="10"/>
  <c r="R24" i="10"/>
  <c r="H24" i="10"/>
  <c r="R23" i="10"/>
  <c r="H23" i="10"/>
  <c r="R22" i="10"/>
  <c r="H22" i="10"/>
  <c r="R21" i="10"/>
  <c r="H21" i="10"/>
  <c r="R20" i="10"/>
  <c r="H20" i="10"/>
  <c r="R19" i="10"/>
  <c r="H19" i="10"/>
  <c r="R18" i="10"/>
  <c r="H18" i="10"/>
  <c r="R17" i="10"/>
  <c r="H17" i="10"/>
  <c r="R16" i="10"/>
  <c r="H16" i="10"/>
  <c r="R15" i="10"/>
  <c r="H15" i="10"/>
  <c r="R14" i="10"/>
  <c r="H14" i="10"/>
  <c r="R13" i="10"/>
  <c r="H13" i="10"/>
  <c r="R12" i="10"/>
  <c r="H12" i="10"/>
  <c r="R11" i="10"/>
  <c r="H11" i="10"/>
  <c r="R10" i="10"/>
  <c r="H10" i="10"/>
  <c r="R9" i="10"/>
  <c r="H9" i="10"/>
  <c r="R8" i="10"/>
  <c r="H8" i="10"/>
  <c r="R7" i="10"/>
  <c r="H7" i="10"/>
  <c r="R6" i="10"/>
  <c r="H6" i="10"/>
  <c r="R5" i="10"/>
  <c r="H5" i="10"/>
  <c r="R4" i="10"/>
  <c r="H4" i="10"/>
  <c r="R3" i="10"/>
  <c r="H3" i="10"/>
  <c r="R2" i="10"/>
  <c r="H2" i="10"/>
  <c r="G2" i="9"/>
  <c r="G3" i="9"/>
  <c r="G4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I2" i="9"/>
  <c r="M89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I31" i="9"/>
  <c r="M88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I56" i="9"/>
  <c r="M87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H56" i="9"/>
  <c r="L87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H31" i="9"/>
  <c r="L88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H2" i="9"/>
  <c r="L89" i="9"/>
  <c r="N56" i="9"/>
  <c r="O56" i="9"/>
  <c r="Q56" i="9"/>
  <c r="N57" i="9"/>
  <c r="Q57" i="9"/>
  <c r="N58" i="9"/>
  <c r="Q58" i="9"/>
  <c r="N59" i="9"/>
  <c r="Q59" i="9"/>
  <c r="N60" i="9"/>
  <c r="Q60" i="9"/>
  <c r="N61" i="9"/>
  <c r="Q61" i="9"/>
  <c r="N62" i="9"/>
  <c r="Q62" i="9"/>
  <c r="N63" i="9"/>
  <c r="Q63" i="9"/>
  <c r="N64" i="9"/>
  <c r="Q64" i="9"/>
  <c r="N65" i="9"/>
  <c r="Q65" i="9"/>
  <c r="N66" i="9"/>
  <c r="Q66" i="9"/>
  <c r="N67" i="9"/>
  <c r="Q67" i="9"/>
  <c r="N68" i="9"/>
  <c r="Q68" i="9"/>
  <c r="N69" i="9"/>
  <c r="Q69" i="9"/>
  <c r="N70" i="9"/>
  <c r="Q70" i="9"/>
  <c r="N71" i="9"/>
  <c r="Q71" i="9"/>
  <c r="N72" i="9"/>
  <c r="Q72" i="9"/>
  <c r="N73" i="9"/>
  <c r="Q73" i="9"/>
  <c r="N74" i="9"/>
  <c r="Q74" i="9"/>
  <c r="N75" i="9"/>
  <c r="Q75" i="9"/>
  <c r="N76" i="9"/>
  <c r="Q76" i="9"/>
  <c r="N77" i="9"/>
  <c r="Q77" i="9"/>
  <c r="N78" i="9"/>
  <c r="Q78" i="9"/>
  <c r="N79" i="9"/>
  <c r="Q79" i="9"/>
  <c r="N80" i="9"/>
  <c r="Q80" i="9"/>
  <c r="N81" i="9"/>
  <c r="Q81" i="9"/>
  <c r="S56" i="9"/>
  <c r="N31" i="9"/>
  <c r="O31" i="9"/>
  <c r="Q31" i="9"/>
  <c r="N32" i="9"/>
  <c r="Q32" i="9"/>
  <c r="N33" i="9"/>
  <c r="Q33" i="9"/>
  <c r="N34" i="9"/>
  <c r="Q34" i="9"/>
  <c r="N35" i="9"/>
  <c r="Q35" i="9"/>
  <c r="N36" i="9"/>
  <c r="Q36" i="9"/>
  <c r="N37" i="9"/>
  <c r="Q37" i="9"/>
  <c r="N38" i="9"/>
  <c r="Q38" i="9"/>
  <c r="N39" i="9"/>
  <c r="Q39" i="9"/>
  <c r="N40" i="9"/>
  <c r="Q40" i="9"/>
  <c r="N41" i="9"/>
  <c r="Q41" i="9"/>
  <c r="N42" i="9"/>
  <c r="Q42" i="9"/>
  <c r="N43" i="9"/>
  <c r="Q43" i="9"/>
  <c r="N44" i="9"/>
  <c r="Q44" i="9"/>
  <c r="N45" i="9"/>
  <c r="Q45" i="9"/>
  <c r="N46" i="9"/>
  <c r="Q46" i="9"/>
  <c r="N47" i="9"/>
  <c r="Q47" i="9"/>
  <c r="N48" i="9"/>
  <c r="Q48" i="9"/>
  <c r="N49" i="9"/>
  <c r="Q49" i="9"/>
  <c r="N50" i="9"/>
  <c r="Q50" i="9"/>
  <c r="N51" i="9"/>
  <c r="Q51" i="9"/>
  <c r="N52" i="9"/>
  <c r="Q52" i="9"/>
  <c r="N53" i="9"/>
  <c r="Q53" i="9"/>
  <c r="N54" i="9"/>
  <c r="Q54" i="9"/>
  <c r="N55" i="9"/>
  <c r="Q55" i="9"/>
  <c r="S31" i="9"/>
  <c r="P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56" i="9"/>
  <c r="P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31" i="9"/>
  <c r="N30" i="9"/>
  <c r="O2" i="9"/>
  <c r="Q30" i="9"/>
  <c r="N2" i="9"/>
  <c r="Q2" i="9"/>
  <c r="N3" i="9"/>
  <c r="Q3" i="9"/>
  <c r="N4" i="9"/>
  <c r="Q4" i="9"/>
  <c r="Q5" i="9"/>
  <c r="N6" i="9"/>
  <c r="Q6" i="9"/>
  <c r="N7" i="9"/>
  <c r="Q7" i="9"/>
  <c r="N8" i="9"/>
  <c r="Q8" i="9"/>
  <c r="N9" i="9"/>
  <c r="Q9" i="9"/>
  <c r="N10" i="9"/>
  <c r="Q10" i="9"/>
  <c r="N11" i="9"/>
  <c r="Q11" i="9"/>
  <c r="N12" i="9"/>
  <c r="Q12" i="9"/>
  <c r="N13" i="9"/>
  <c r="Q13" i="9"/>
  <c r="N14" i="9"/>
  <c r="Q14" i="9"/>
  <c r="N15" i="9"/>
  <c r="Q15" i="9"/>
  <c r="N16" i="9"/>
  <c r="Q16" i="9"/>
  <c r="N17" i="9"/>
  <c r="Q17" i="9"/>
  <c r="N18" i="9"/>
  <c r="Q18" i="9"/>
  <c r="N19" i="9"/>
  <c r="Q19" i="9"/>
  <c r="N20" i="9"/>
  <c r="Q20" i="9"/>
  <c r="N21" i="9"/>
  <c r="Q21" i="9"/>
  <c r="N22" i="9"/>
  <c r="Q22" i="9"/>
  <c r="N23" i="9"/>
  <c r="Q23" i="9"/>
  <c r="N24" i="9"/>
  <c r="Q24" i="9"/>
  <c r="N25" i="9"/>
  <c r="Q25" i="9"/>
  <c r="N26" i="9"/>
  <c r="Q26" i="9"/>
  <c r="N27" i="9"/>
  <c r="Q27" i="9"/>
  <c r="N28" i="9"/>
  <c r="Q28" i="9"/>
  <c r="N29" i="9"/>
  <c r="Q29" i="9"/>
  <c r="S2" i="9"/>
  <c r="P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2" i="9"/>
  <c r="W81" i="5"/>
  <c r="Y56" i="5"/>
  <c r="AA81" i="5"/>
  <c r="W69" i="5"/>
  <c r="X56" i="5"/>
  <c r="Z69" i="5"/>
  <c r="AA69" i="5"/>
  <c r="W70" i="5"/>
  <c r="Z70" i="5"/>
  <c r="AA70" i="5"/>
  <c r="W71" i="5"/>
  <c r="Z71" i="5"/>
  <c r="AA71" i="5"/>
  <c r="W72" i="5"/>
  <c r="Z72" i="5"/>
  <c r="AA72" i="5"/>
  <c r="W73" i="5"/>
  <c r="Z73" i="5"/>
  <c r="AA73" i="5"/>
  <c r="W74" i="5"/>
  <c r="Z74" i="5"/>
  <c r="AA74" i="5"/>
  <c r="W75" i="5"/>
  <c r="Z75" i="5"/>
  <c r="AA75" i="5"/>
  <c r="W76" i="5"/>
  <c r="Z76" i="5"/>
  <c r="AA76" i="5"/>
  <c r="W77" i="5"/>
  <c r="Z77" i="5"/>
  <c r="AA77" i="5"/>
  <c r="W78" i="5"/>
  <c r="Z78" i="5"/>
  <c r="AA78" i="5"/>
  <c r="W79" i="5"/>
  <c r="Z79" i="5"/>
  <c r="AA79" i="5"/>
  <c r="W80" i="5"/>
  <c r="Z80" i="5"/>
  <c r="AA80" i="5"/>
  <c r="Z81" i="5"/>
  <c r="W57" i="5"/>
  <c r="Z57" i="5"/>
  <c r="AA57" i="5"/>
  <c r="W58" i="5"/>
  <c r="Z58" i="5"/>
  <c r="AA58" i="5"/>
  <c r="W59" i="5"/>
  <c r="Z59" i="5"/>
  <c r="AA59" i="5"/>
  <c r="W60" i="5"/>
  <c r="Z60" i="5"/>
  <c r="AA60" i="5"/>
  <c r="W61" i="5"/>
  <c r="Z61" i="5"/>
  <c r="AA61" i="5"/>
  <c r="W62" i="5"/>
  <c r="Z62" i="5"/>
  <c r="AA62" i="5"/>
  <c r="W63" i="5"/>
  <c r="Z63" i="5"/>
  <c r="AA63" i="5"/>
  <c r="W64" i="5"/>
  <c r="Z64" i="5"/>
  <c r="AA64" i="5"/>
  <c r="W65" i="5"/>
  <c r="Z65" i="5"/>
  <c r="AA65" i="5"/>
  <c r="W66" i="5"/>
  <c r="Z66" i="5"/>
  <c r="AA66" i="5"/>
  <c r="W67" i="5"/>
  <c r="Z67" i="5"/>
  <c r="AA67" i="5"/>
  <c r="W68" i="5"/>
  <c r="Z68" i="5"/>
  <c r="AA68" i="5"/>
  <c r="W56" i="5"/>
  <c r="AA56" i="5"/>
  <c r="Z56" i="5"/>
  <c r="W32" i="5"/>
  <c r="X31" i="5"/>
  <c r="Z32" i="5"/>
  <c r="Y31" i="5"/>
  <c r="AA32" i="5"/>
  <c r="W33" i="5"/>
  <c r="Z33" i="5"/>
  <c r="AA33" i="5"/>
  <c r="W34" i="5"/>
  <c r="Z34" i="5"/>
  <c r="AA34" i="5"/>
  <c r="W35" i="5"/>
  <c r="Z35" i="5"/>
  <c r="AA35" i="5"/>
  <c r="W36" i="5"/>
  <c r="Z36" i="5"/>
  <c r="AA36" i="5"/>
  <c r="W37" i="5"/>
  <c r="Z37" i="5"/>
  <c r="AA37" i="5"/>
  <c r="W38" i="5"/>
  <c r="Z38" i="5"/>
  <c r="AA38" i="5"/>
  <c r="W39" i="5"/>
  <c r="Z39" i="5"/>
  <c r="AA39" i="5"/>
  <c r="W40" i="5"/>
  <c r="Z40" i="5"/>
  <c r="AA40" i="5"/>
  <c r="W41" i="5"/>
  <c r="Z41" i="5"/>
  <c r="AA41" i="5"/>
  <c r="W42" i="5"/>
  <c r="Z42" i="5"/>
  <c r="AA42" i="5"/>
  <c r="W43" i="5"/>
  <c r="Z43" i="5"/>
  <c r="AA43" i="5"/>
  <c r="W44" i="5"/>
  <c r="Z44" i="5"/>
  <c r="AA44" i="5"/>
  <c r="W45" i="5"/>
  <c r="Z45" i="5"/>
  <c r="AA45" i="5"/>
  <c r="W46" i="5"/>
  <c r="Z46" i="5"/>
  <c r="AA46" i="5"/>
  <c r="W47" i="5"/>
  <c r="Z47" i="5"/>
  <c r="AA47" i="5"/>
  <c r="W48" i="5"/>
  <c r="Z48" i="5"/>
  <c r="AA48" i="5"/>
  <c r="W49" i="5"/>
  <c r="Z49" i="5"/>
  <c r="AA49" i="5"/>
  <c r="W50" i="5"/>
  <c r="Z50" i="5"/>
  <c r="AA50" i="5"/>
  <c r="W51" i="5"/>
  <c r="Z51" i="5"/>
  <c r="AA51" i="5"/>
  <c r="W52" i="5"/>
  <c r="Z52" i="5"/>
  <c r="AA52" i="5"/>
  <c r="W53" i="5"/>
  <c r="Z53" i="5"/>
  <c r="AA53" i="5"/>
  <c r="W54" i="5"/>
  <c r="Z54" i="5"/>
  <c r="AA54" i="5"/>
  <c r="W55" i="5"/>
  <c r="Z55" i="5"/>
  <c r="AA55" i="5"/>
  <c r="W31" i="5"/>
  <c r="AA31" i="5"/>
  <c r="Z31" i="5"/>
  <c r="W3" i="5"/>
  <c r="X2" i="5"/>
  <c r="Z3" i="5"/>
  <c r="Y2" i="5"/>
  <c r="AA3" i="5"/>
  <c r="W4" i="5"/>
  <c r="Z4" i="5"/>
  <c r="AA4" i="5"/>
  <c r="W5" i="5"/>
  <c r="Z5" i="5"/>
  <c r="AA5" i="5"/>
  <c r="W6" i="5"/>
  <c r="Z6" i="5"/>
  <c r="AA6" i="5"/>
  <c r="W7" i="5"/>
  <c r="Z7" i="5"/>
  <c r="AA7" i="5"/>
  <c r="W8" i="5"/>
  <c r="Z8" i="5"/>
  <c r="AA8" i="5"/>
  <c r="W9" i="5"/>
  <c r="Z9" i="5"/>
  <c r="AA9" i="5"/>
  <c r="W10" i="5"/>
  <c r="Z10" i="5"/>
  <c r="AA10" i="5"/>
  <c r="W11" i="5"/>
  <c r="Z11" i="5"/>
  <c r="AA11" i="5"/>
  <c r="W12" i="5"/>
  <c r="Z12" i="5"/>
  <c r="AA12" i="5"/>
  <c r="W13" i="5"/>
  <c r="Z13" i="5"/>
  <c r="AA13" i="5"/>
  <c r="W14" i="5"/>
  <c r="Z14" i="5"/>
  <c r="AA14" i="5"/>
  <c r="W15" i="5"/>
  <c r="Z15" i="5"/>
  <c r="AA15" i="5"/>
  <c r="W16" i="5"/>
  <c r="Z16" i="5"/>
  <c r="AA16" i="5"/>
  <c r="W17" i="5"/>
  <c r="Z17" i="5"/>
  <c r="AA17" i="5"/>
  <c r="W18" i="5"/>
  <c r="Z18" i="5"/>
  <c r="AA18" i="5"/>
  <c r="W19" i="5"/>
  <c r="Z19" i="5"/>
  <c r="AA19" i="5"/>
  <c r="W20" i="5"/>
  <c r="Z20" i="5"/>
  <c r="AA20" i="5"/>
  <c r="W21" i="5"/>
  <c r="Z21" i="5"/>
  <c r="AA21" i="5"/>
  <c r="W22" i="5"/>
  <c r="Z22" i="5"/>
  <c r="AA22" i="5"/>
  <c r="W23" i="5"/>
  <c r="Z23" i="5"/>
  <c r="AA23" i="5"/>
  <c r="W24" i="5"/>
  <c r="Z24" i="5"/>
  <c r="AA24" i="5"/>
  <c r="W25" i="5"/>
  <c r="Z25" i="5"/>
  <c r="AA25" i="5"/>
  <c r="W26" i="5"/>
  <c r="Z26" i="5"/>
  <c r="AA26" i="5"/>
  <c r="W27" i="5"/>
  <c r="Z27" i="5"/>
  <c r="AA27" i="5"/>
  <c r="W28" i="5"/>
  <c r="Z28" i="5"/>
  <c r="AA28" i="5"/>
  <c r="W29" i="5"/>
  <c r="Z29" i="5"/>
  <c r="AA29" i="5"/>
  <c r="W30" i="5"/>
  <c r="Z30" i="5"/>
  <c r="AA30" i="5"/>
  <c r="W2" i="5"/>
  <c r="AA2" i="5"/>
  <c r="Z2" i="5"/>
  <c r="Y87" i="5"/>
  <c r="X87" i="5"/>
  <c r="AB87" i="5"/>
  <c r="AB56" i="5"/>
  <c r="Z87" i="5"/>
  <c r="Y86" i="5"/>
  <c r="X86" i="5"/>
  <c r="AB86" i="5"/>
  <c r="AB31" i="5"/>
  <c r="Z86" i="5"/>
  <c r="Y85" i="5"/>
  <c r="X85" i="5"/>
  <c r="AB85" i="5"/>
  <c r="AB2" i="5"/>
  <c r="Z85" i="5"/>
  <c r="FG68" i="1"/>
  <c r="FH68" i="1"/>
  <c r="FG69" i="1"/>
  <c r="FH69" i="1"/>
  <c r="FG70" i="1"/>
  <c r="FH70" i="1"/>
  <c r="FG71" i="1"/>
  <c r="FH71" i="1"/>
  <c r="FG72" i="1"/>
  <c r="FH72" i="1"/>
  <c r="FG73" i="1"/>
  <c r="FH73" i="1"/>
  <c r="FG74" i="1"/>
  <c r="FH74" i="1"/>
  <c r="FG75" i="1"/>
  <c r="FH75" i="1"/>
  <c r="FG76" i="1"/>
  <c r="FH76" i="1"/>
  <c r="FG77" i="1"/>
  <c r="FH77" i="1"/>
  <c r="FG78" i="1"/>
  <c r="FH78" i="1"/>
  <c r="FG79" i="1"/>
  <c r="FH79" i="1"/>
  <c r="FG80" i="1"/>
  <c r="FH80" i="1"/>
  <c r="FG81" i="1"/>
  <c r="FH81" i="1"/>
  <c r="FG40" i="1"/>
  <c r="FH40" i="1"/>
  <c r="FG41" i="1"/>
  <c r="FH41" i="1"/>
  <c r="FG42" i="1"/>
  <c r="FH42" i="1"/>
  <c r="FG43" i="1"/>
  <c r="FH43" i="1"/>
  <c r="FG44" i="1"/>
  <c r="FH44" i="1"/>
  <c r="FG45" i="1"/>
  <c r="FH45" i="1"/>
  <c r="FG46" i="1"/>
  <c r="FH46" i="1"/>
  <c r="FG47" i="1"/>
  <c r="FH47" i="1"/>
  <c r="FG48" i="1"/>
  <c r="FH48" i="1"/>
  <c r="FG49" i="1"/>
  <c r="FH49" i="1"/>
  <c r="FG50" i="1"/>
  <c r="FH50" i="1"/>
  <c r="FG51" i="1"/>
  <c r="FH51" i="1"/>
  <c r="FG52" i="1"/>
  <c r="FH52" i="1"/>
  <c r="FG53" i="1"/>
  <c r="FH53" i="1"/>
  <c r="FG54" i="1"/>
  <c r="FH54" i="1"/>
  <c r="FG55" i="1"/>
  <c r="FH55" i="1"/>
  <c r="FG56" i="1"/>
  <c r="FH56" i="1"/>
  <c r="FG57" i="1"/>
  <c r="FH57" i="1"/>
  <c r="FG58" i="1"/>
  <c r="FH58" i="1"/>
  <c r="FG59" i="1"/>
  <c r="FH59" i="1"/>
  <c r="FG60" i="1"/>
  <c r="FH60" i="1"/>
  <c r="FG61" i="1"/>
  <c r="FH61" i="1"/>
  <c r="FG62" i="1"/>
  <c r="FH62" i="1"/>
  <c r="FG63" i="1"/>
  <c r="FH63" i="1"/>
  <c r="FG64" i="1"/>
  <c r="FH64" i="1"/>
  <c r="FG65" i="1"/>
  <c r="FH65" i="1"/>
  <c r="FG66" i="1"/>
  <c r="FH66" i="1"/>
  <c r="FG67" i="1"/>
  <c r="FH67" i="1"/>
  <c r="FG3" i="1"/>
  <c r="FH3" i="1"/>
  <c r="FG4" i="1"/>
  <c r="FH4" i="1"/>
  <c r="FG5" i="1"/>
  <c r="FH5" i="1"/>
  <c r="FG6" i="1"/>
  <c r="FH6" i="1"/>
  <c r="FG7" i="1"/>
  <c r="FH7" i="1"/>
  <c r="FG8" i="1"/>
  <c r="FH8" i="1"/>
  <c r="FG9" i="1"/>
  <c r="FH9" i="1"/>
  <c r="FG10" i="1"/>
  <c r="FH10" i="1"/>
  <c r="FG11" i="1"/>
  <c r="FH11" i="1"/>
  <c r="FG12" i="1"/>
  <c r="FH12" i="1"/>
  <c r="FG13" i="1"/>
  <c r="FH13" i="1"/>
  <c r="FG14" i="1"/>
  <c r="FH14" i="1"/>
  <c r="FG15" i="1"/>
  <c r="FH15" i="1"/>
  <c r="FG16" i="1"/>
  <c r="FH16" i="1"/>
  <c r="FG17" i="1"/>
  <c r="FH17" i="1"/>
  <c r="FG18" i="1"/>
  <c r="FH18" i="1"/>
  <c r="FG19" i="1"/>
  <c r="FH19" i="1"/>
  <c r="FG20" i="1"/>
  <c r="FH20" i="1"/>
  <c r="FG21" i="1"/>
  <c r="FH21" i="1"/>
  <c r="FG22" i="1"/>
  <c r="FH22" i="1"/>
  <c r="FG23" i="1"/>
  <c r="FH23" i="1"/>
  <c r="FG24" i="1"/>
  <c r="FH24" i="1"/>
  <c r="FG25" i="1"/>
  <c r="FH25" i="1"/>
  <c r="FG26" i="1"/>
  <c r="FH26" i="1"/>
  <c r="FG27" i="1"/>
  <c r="FH27" i="1"/>
  <c r="FG28" i="1"/>
  <c r="FH28" i="1"/>
  <c r="FG29" i="1"/>
  <c r="FH29" i="1"/>
  <c r="FG30" i="1"/>
  <c r="FH30" i="1"/>
  <c r="FG31" i="1"/>
  <c r="FH31" i="1"/>
  <c r="FG32" i="1"/>
  <c r="FH32" i="1"/>
  <c r="FG33" i="1"/>
  <c r="FH33" i="1"/>
  <c r="FG34" i="1"/>
  <c r="FH34" i="1"/>
  <c r="FG35" i="1"/>
  <c r="FH35" i="1"/>
  <c r="FG36" i="1"/>
  <c r="FH36" i="1"/>
  <c r="FG37" i="1"/>
  <c r="FH37" i="1"/>
  <c r="FG38" i="1"/>
  <c r="FH38" i="1"/>
  <c r="FG39" i="1"/>
  <c r="FH39" i="1"/>
  <c r="FH2" i="1"/>
  <c r="FG2" i="1"/>
  <c r="P56" i="5"/>
  <c r="P87" i="5"/>
  <c r="O56" i="5"/>
  <c r="O87" i="5"/>
  <c r="S87" i="5"/>
  <c r="P31" i="5"/>
  <c r="P86" i="5"/>
  <c r="O31" i="5"/>
  <c r="O86" i="5"/>
  <c r="S86" i="5"/>
  <c r="P2" i="5"/>
  <c r="P85" i="5"/>
  <c r="O2" i="5"/>
  <c r="O85" i="5"/>
  <c r="S85" i="5"/>
  <c r="F31" i="5"/>
  <c r="F86" i="5"/>
  <c r="E31" i="5"/>
  <c r="E86" i="5"/>
  <c r="I86" i="5"/>
  <c r="F56" i="5"/>
  <c r="F87" i="5"/>
  <c r="E56" i="5"/>
  <c r="E87" i="5"/>
  <c r="I87" i="5"/>
  <c r="F2" i="5"/>
  <c r="F85" i="5"/>
  <c r="E2" i="5"/>
  <c r="E85" i="5"/>
  <c r="I85" i="5"/>
  <c r="P31" i="7"/>
  <c r="O86" i="7"/>
  <c r="O91" i="7"/>
  <c r="Q31" i="7"/>
  <c r="P86" i="7"/>
  <c r="P91" i="7"/>
  <c r="R31" i="7"/>
  <c r="Q86" i="7"/>
  <c r="Q91" i="7"/>
  <c r="P56" i="7"/>
  <c r="O87" i="7"/>
  <c r="O92" i="7"/>
  <c r="Q56" i="7"/>
  <c r="P87" i="7"/>
  <c r="P92" i="7"/>
  <c r="R56" i="7"/>
  <c r="Q87" i="7"/>
  <c r="Q92" i="7"/>
  <c r="Q2" i="7"/>
  <c r="P85" i="7"/>
  <c r="P90" i="7"/>
  <c r="R2" i="7"/>
  <c r="Q85" i="7"/>
  <c r="Q90" i="7"/>
  <c r="P2" i="7"/>
  <c r="O85" i="7"/>
  <c r="O90" i="7"/>
  <c r="E31" i="7"/>
  <c r="E86" i="7"/>
  <c r="E91" i="7"/>
  <c r="F31" i="7"/>
  <c r="F86" i="7"/>
  <c r="F91" i="7"/>
  <c r="E56" i="7"/>
  <c r="E87" i="7"/>
  <c r="E92" i="7"/>
  <c r="F56" i="7"/>
  <c r="F87" i="7"/>
  <c r="F92" i="7"/>
  <c r="F2" i="7"/>
  <c r="F85" i="7"/>
  <c r="F90" i="7"/>
  <c r="E2" i="7"/>
  <c r="E85" i="7"/>
  <c r="E90" i="7"/>
  <c r="D31" i="2"/>
  <c r="E31" i="2"/>
  <c r="G31" i="2"/>
  <c r="D32" i="2"/>
  <c r="G32" i="2"/>
  <c r="D33" i="2"/>
  <c r="G33" i="2"/>
  <c r="D34" i="2"/>
  <c r="G34" i="2"/>
  <c r="D35" i="2"/>
  <c r="G35" i="2"/>
  <c r="D36" i="2"/>
  <c r="G36" i="2"/>
  <c r="D37" i="2"/>
  <c r="G37" i="2"/>
  <c r="D38" i="2"/>
  <c r="G38" i="2"/>
  <c r="D39" i="2"/>
  <c r="G39" i="2"/>
  <c r="D40" i="2"/>
  <c r="G40" i="2"/>
  <c r="D41" i="2"/>
  <c r="G41" i="2"/>
  <c r="D42" i="2"/>
  <c r="G42" i="2"/>
  <c r="D43" i="2"/>
  <c r="G43" i="2"/>
  <c r="D44" i="2"/>
  <c r="G44" i="2"/>
  <c r="D45" i="2"/>
  <c r="G45" i="2"/>
  <c r="D46" i="2"/>
  <c r="G46" i="2"/>
  <c r="D47" i="2"/>
  <c r="G47" i="2"/>
  <c r="D48" i="2"/>
  <c r="G48" i="2"/>
  <c r="D49" i="2"/>
  <c r="G49" i="2"/>
  <c r="D50" i="2"/>
  <c r="G50" i="2"/>
  <c r="D51" i="2"/>
  <c r="G51" i="2"/>
  <c r="D52" i="2"/>
  <c r="G52" i="2"/>
  <c r="D53" i="2"/>
  <c r="G53" i="2"/>
  <c r="D54" i="2"/>
  <c r="G54" i="2"/>
  <c r="D55" i="2"/>
  <c r="G55" i="2"/>
  <c r="I31" i="2"/>
  <c r="G86" i="2"/>
  <c r="G91" i="2"/>
  <c r="D56" i="2"/>
  <c r="E56" i="2"/>
  <c r="G56" i="2"/>
  <c r="D57" i="2"/>
  <c r="G57" i="2"/>
  <c r="D58" i="2"/>
  <c r="G58" i="2"/>
  <c r="D59" i="2"/>
  <c r="G59" i="2"/>
  <c r="D60" i="2"/>
  <c r="G60" i="2"/>
  <c r="D61" i="2"/>
  <c r="G61" i="2"/>
  <c r="D62" i="2"/>
  <c r="G62" i="2"/>
  <c r="D63" i="2"/>
  <c r="G63" i="2"/>
  <c r="D64" i="2"/>
  <c r="G64" i="2"/>
  <c r="D65" i="2"/>
  <c r="G65" i="2"/>
  <c r="D66" i="2"/>
  <c r="G66" i="2"/>
  <c r="D67" i="2"/>
  <c r="G67" i="2"/>
  <c r="D68" i="2"/>
  <c r="G68" i="2"/>
  <c r="D69" i="2"/>
  <c r="G69" i="2"/>
  <c r="D70" i="2"/>
  <c r="G70" i="2"/>
  <c r="D71" i="2"/>
  <c r="G71" i="2"/>
  <c r="D72" i="2"/>
  <c r="G72" i="2"/>
  <c r="D73" i="2"/>
  <c r="G73" i="2"/>
  <c r="D74" i="2"/>
  <c r="G74" i="2"/>
  <c r="D75" i="2"/>
  <c r="G75" i="2"/>
  <c r="D76" i="2"/>
  <c r="G76" i="2"/>
  <c r="D77" i="2"/>
  <c r="G77" i="2"/>
  <c r="D78" i="2"/>
  <c r="G78" i="2"/>
  <c r="D79" i="2"/>
  <c r="G79" i="2"/>
  <c r="D80" i="2"/>
  <c r="G80" i="2"/>
  <c r="D81" i="2"/>
  <c r="G81" i="2"/>
  <c r="I56" i="2"/>
  <c r="G87" i="2"/>
  <c r="G92" i="2"/>
  <c r="D2" i="2"/>
  <c r="E2" i="2"/>
  <c r="G2" i="2"/>
  <c r="D3" i="2"/>
  <c r="G3" i="2"/>
  <c r="D4" i="2"/>
  <c r="G4" i="2"/>
  <c r="D5" i="2"/>
  <c r="G5" i="2"/>
  <c r="D6" i="2"/>
  <c r="G6" i="2"/>
  <c r="D7" i="2"/>
  <c r="G7" i="2"/>
  <c r="D8" i="2"/>
  <c r="G8" i="2"/>
  <c r="D9" i="2"/>
  <c r="G9" i="2"/>
  <c r="D10" i="2"/>
  <c r="G10" i="2"/>
  <c r="D11" i="2"/>
  <c r="G11" i="2"/>
  <c r="D12" i="2"/>
  <c r="G12" i="2"/>
  <c r="D13" i="2"/>
  <c r="G13" i="2"/>
  <c r="D14" i="2"/>
  <c r="G14" i="2"/>
  <c r="D15" i="2"/>
  <c r="G15" i="2"/>
  <c r="D16" i="2"/>
  <c r="G16" i="2"/>
  <c r="D17" i="2"/>
  <c r="G17" i="2"/>
  <c r="D18" i="2"/>
  <c r="G18" i="2"/>
  <c r="D19" i="2"/>
  <c r="G19" i="2"/>
  <c r="D20" i="2"/>
  <c r="G20" i="2"/>
  <c r="D21" i="2"/>
  <c r="G21" i="2"/>
  <c r="D22" i="2"/>
  <c r="G22" i="2"/>
  <c r="D23" i="2"/>
  <c r="G23" i="2"/>
  <c r="D24" i="2"/>
  <c r="G24" i="2"/>
  <c r="D25" i="2"/>
  <c r="G25" i="2"/>
  <c r="D26" i="2"/>
  <c r="G26" i="2"/>
  <c r="D27" i="2"/>
  <c r="G27" i="2"/>
  <c r="D28" i="2"/>
  <c r="G28" i="2"/>
  <c r="D29" i="2"/>
  <c r="G29" i="2"/>
  <c r="D30" i="2"/>
  <c r="G30" i="2"/>
  <c r="I2" i="2"/>
  <c r="G85" i="2"/>
  <c r="G90" i="2"/>
  <c r="E86" i="2"/>
  <c r="E91" i="2"/>
  <c r="F31" i="2"/>
  <c r="F86" i="2"/>
  <c r="F91" i="2"/>
  <c r="E87" i="2"/>
  <c r="E92" i="2"/>
  <c r="F56" i="2"/>
  <c r="F87" i="2"/>
  <c r="F92" i="2"/>
  <c r="F2" i="2"/>
  <c r="F85" i="2"/>
  <c r="F90" i="2"/>
  <c r="E85" i="2"/>
  <c r="E90" i="2"/>
  <c r="K87" i="9"/>
  <c r="J87" i="9"/>
  <c r="K88" i="9"/>
  <c r="J88" i="9"/>
  <c r="K89" i="9"/>
  <c r="J89" i="9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O2" i="3"/>
  <c r="S89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M52" i="3"/>
  <c r="M53" i="3"/>
  <c r="M54" i="3"/>
  <c r="M55" i="3"/>
  <c r="O31" i="3"/>
  <c r="S88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7" i="3"/>
  <c r="M78" i="3"/>
  <c r="M79" i="3"/>
  <c r="M80" i="3"/>
  <c r="M81" i="3"/>
  <c r="O56" i="3"/>
  <c r="S87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N56" i="3"/>
  <c r="R87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1" i="3"/>
  <c r="J52" i="3"/>
  <c r="J53" i="3"/>
  <c r="J54" i="3"/>
  <c r="J55" i="3"/>
  <c r="N31" i="3"/>
  <c r="R88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N2" i="3"/>
  <c r="R89" i="3"/>
  <c r="Q87" i="3"/>
  <c r="Q88" i="3"/>
  <c r="Q89" i="3"/>
  <c r="P87" i="3"/>
  <c r="P88" i="3"/>
  <c r="P89" i="3"/>
  <c r="O56" i="7"/>
  <c r="S56" i="7"/>
  <c r="O57" i="7"/>
  <c r="S57" i="7"/>
  <c r="O58" i="7"/>
  <c r="S58" i="7"/>
  <c r="O59" i="7"/>
  <c r="S59" i="7"/>
  <c r="O60" i="7"/>
  <c r="S60" i="7"/>
  <c r="O61" i="7"/>
  <c r="S61" i="7"/>
  <c r="O62" i="7"/>
  <c r="S62" i="7"/>
  <c r="O63" i="7"/>
  <c r="S63" i="7"/>
  <c r="O64" i="7"/>
  <c r="S64" i="7"/>
  <c r="O65" i="7"/>
  <c r="S65" i="7"/>
  <c r="O66" i="7"/>
  <c r="S66" i="7"/>
  <c r="O67" i="7"/>
  <c r="S67" i="7"/>
  <c r="O68" i="7"/>
  <c r="S68" i="7"/>
  <c r="O69" i="7"/>
  <c r="S69" i="7"/>
  <c r="O70" i="7"/>
  <c r="S70" i="7"/>
  <c r="O71" i="7"/>
  <c r="S71" i="7"/>
  <c r="O72" i="7"/>
  <c r="S72" i="7"/>
  <c r="O73" i="7"/>
  <c r="S73" i="7"/>
  <c r="O74" i="7"/>
  <c r="S74" i="7"/>
  <c r="O75" i="7"/>
  <c r="S75" i="7"/>
  <c r="O76" i="7"/>
  <c r="S76" i="7"/>
  <c r="O77" i="7"/>
  <c r="S77" i="7"/>
  <c r="O78" i="7"/>
  <c r="S78" i="7"/>
  <c r="O79" i="7"/>
  <c r="S79" i="7"/>
  <c r="O80" i="7"/>
  <c r="S80" i="7"/>
  <c r="O81" i="7"/>
  <c r="S81" i="7"/>
  <c r="V56" i="7"/>
  <c r="R87" i="7"/>
  <c r="R92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W56" i="7"/>
  <c r="S87" i="7"/>
  <c r="S92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X56" i="7"/>
  <c r="T87" i="7"/>
  <c r="T92" i="7"/>
  <c r="O31" i="7"/>
  <c r="S31" i="7"/>
  <c r="O32" i="7"/>
  <c r="S32" i="7"/>
  <c r="O33" i="7"/>
  <c r="S33" i="7"/>
  <c r="O34" i="7"/>
  <c r="S34" i="7"/>
  <c r="O35" i="7"/>
  <c r="S35" i="7"/>
  <c r="O36" i="7"/>
  <c r="S36" i="7"/>
  <c r="O37" i="7"/>
  <c r="S37" i="7"/>
  <c r="O38" i="7"/>
  <c r="S38" i="7"/>
  <c r="O39" i="7"/>
  <c r="S39" i="7"/>
  <c r="O40" i="7"/>
  <c r="S40" i="7"/>
  <c r="O41" i="7"/>
  <c r="S41" i="7"/>
  <c r="O42" i="7"/>
  <c r="S42" i="7"/>
  <c r="O43" i="7"/>
  <c r="S43" i="7"/>
  <c r="O44" i="7"/>
  <c r="S44" i="7"/>
  <c r="O45" i="7"/>
  <c r="S45" i="7"/>
  <c r="O46" i="7"/>
  <c r="S46" i="7"/>
  <c r="O47" i="7"/>
  <c r="S47" i="7"/>
  <c r="O48" i="7"/>
  <c r="S48" i="7"/>
  <c r="O49" i="7"/>
  <c r="S49" i="7"/>
  <c r="O50" i="7"/>
  <c r="S50" i="7"/>
  <c r="O51" i="7"/>
  <c r="S51" i="7"/>
  <c r="O52" i="7"/>
  <c r="S52" i="7"/>
  <c r="O53" i="7"/>
  <c r="S53" i="7"/>
  <c r="O54" i="7"/>
  <c r="S54" i="7"/>
  <c r="O55" i="7"/>
  <c r="S55" i="7"/>
  <c r="V31" i="7"/>
  <c r="R86" i="7"/>
  <c r="R91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W31" i="7"/>
  <c r="S86" i="7"/>
  <c r="S91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X31" i="7"/>
  <c r="T86" i="7"/>
  <c r="T91" i="7"/>
  <c r="O2" i="7"/>
  <c r="S2" i="7"/>
  <c r="O3" i="7"/>
  <c r="S3" i="7"/>
  <c r="O4" i="7"/>
  <c r="S4" i="7"/>
  <c r="O5" i="7"/>
  <c r="S5" i="7"/>
  <c r="O6" i="7"/>
  <c r="S6" i="7"/>
  <c r="O7" i="7"/>
  <c r="S7" i="7"/>
  <c r="O8" i="7"/>
  <c r="S8" i="7"/>
  <c r="O9" i="7"/>
  <c r="S9" i="7"/>
  <c r="O10" i="7"/>
  <c r="S10" i="7"/>
  <c r="O11" i="7"/>
  <c r="S11" i="7"/>
  <c r="O12" i="7"/>
  <c r="S12" i="7"/>
  <c r="O13" i="7"/>
  <c r="S13" i="7"/>
  <c r="O14" i="7"/>
  <c r="S14" i="7"/>
  <c r="O15" i="7"/>
  <c r="S15" i="7"/>
  <c r="O16" i="7"/>
  <c r="S16" i="7"/>
  <c r="O17" i="7"/>
  <c r="S17" i="7"/>
  <c r="O18" i="7"/>
  <c r="S18" i="7"/>
  <c r="O19" i="7"/>
  <c r="S19" i="7"/>
  <c r="O20" i="7"/>
  <c r="S20" i="7"/>
  <c r="O21" i="7"/>
  <c r="S21" i="7"/>
  <c r="O22" i="7"/>
  <c r="S22" i="7"/>
  <c r="O23" i="7"/>
  <c r="S23" i="7"/>
  <c r="O24" i="7"/>
  <c r="S24" i="7"/>
  <c r="O25" i="7"/>
  <c r="S25" i="7"/>
  <c r="O26" i="7"/>
  <c r="S26" i="7"/>
  <c r="O27" i="7"/>
  <c r="S27" i="7"/>
  <c r="O28" i="7"/>
  <c r="S28" i="7"/>
  <c r="O29" i="7"/>
  <c r="S29" i="7"/>
  <c r="O30" i="7"/>
  <c r="S30" i="7"/>
  <c r="V2" i="7"/>
  <c r="R85" i="7"/>
  <c r="R90" i="7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W2" i="7"/>
  <c r="S85" i="7"/>
  <c r="S90" i="7"/>
  <c r="U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X2" i="7"/>
  <c r="T85" i="7"/>
  <c r="T90" i="7"/>
  <c r="D31" i="7"/>
  <c r="G31" i="7"/>
  <c r="D32" i="7"/>
  <c r="G32" i="7"/>
  <c r="D33" i="7"/>
  <c r="G33" i="7"/>
  <c r="D34" i="7"/>
  <c r="G34" i="7"/>
  <c r="D35" i="7"/>
  <c r="G35" i="7"/>
  <c r="D36" i="7"/>
  <c r="G36" i="7"/>
  <c r="D37" i="7"/>
  <c r="G37" i="7"/>
  <c r="D38" i="7"/>
  <c r="G38" i="7"/>
  <c r="D39" i="7"/>
  <c r="G39" i="7"/>
  <c r="D40" i="7"/>
  <c r="G40" i="7"/>
  <c r="D41" i="7"/>
  <c r="G41" i="7"/>
  <c r="D42" i="7"/>
  <c r="G42" i="7"/>
  <c r="D43" i="7"/>
  <c r="G43" i="7"/>
  <c r="D44" i="7"/>
  <c r="G44" i="7"/>
  <c r="D45" i="7"/>
  <c r="G45" i="7"/>
  <c r="D46" i="7"/>
  <c r="G46" i="7"/>
  <c r="D47" i="7"/>
  <c r="G47" i="7"/>
  <c r="D48" i="7"/>
  <c r="G48" i="7"/>
  <c r="D49" i="7"/>
  <c r="G49" i="7"/>
  <c r="D50" i="7"/>
  <c r="G50" i="7"/>
  <c r="D51" i="7"/>
  <c r="G51" i="7"/>
  <c r="D52" i="7"/>
  <c r="G52" i="7"/>
  <c r="D53" i="7"/>
  <c r="G53" i="7"/>
  <c r="D54" i="7"/>
  <c r="G54" i="7"/>
  <c r="D55" i="7"/>
  <c r="G55" i="7"/>
  <c r="I31" i="7"/>
  <c r="G86" i="7"/>
  <c r="G91" i="7"/>
  <c r="D56" i="7"/>
  <c r="G56" i="7"/>
  <c r="D57" i="7"/>
  <c r="G57" i="7"/>
  <c r="D58" i="7"/>
  <c r="G58" i="7"/>
  <c r="D59" i="7"/>
  <c r="G59" i="7"/>
  <c r="D60" i="7"/>
  <c r="G60" i="7"/>
  <c r="D61" i="7"/>
  <c r="G61" i="7"/>
  <c r="D62" i="7"/>
  <c r="G62" i="7"/>
  <c r="D63" i="7"/>
  <c r="G63" i="7"/>
  <c r="D64" i="7"/>
  <c r="G64" i="7"/>
  <c r="D65" i="7"/>
  <c r="G65" i="7"/>
  <c r="D66" i="7"/>
  <c r="G66" i="7"/>
  <c r="D67" i="7"/>
  <c r="G67" i="7"/>
  <c r="D68" i="7"/>
  <c r="G68" i="7"/>
  <c r="D69" i="7"/>
  <c r="G69" i="7"/>
  <c r="D70" i="7"/>
  <c r="G70" i="7"/>
  <c r="D71" i="7"/>
  <c r="G71" i="7"/>
  <c r="D72" i="7"/>
  <c r="G72" i="7"/>
  <c r="D73" i="7"/>
  <c r="G73" i="7"/>
  <c r="D74" i="7"/>
  <c r="G74" i="7"/>
  <c r="D75" i="7"/>
  <c r="G75" i="7"/>
  <c r="D76" i="7"/>
  <c r="G76" i="7"/>
  <c r="D77" i="7"/>
  <c r="G77" i="7"/>
  <c r="D78" i="7"/>
  <c r="G78" i="7"/>
  <c r="D79" i="7"/>
  <c r="G79" i="7"/>
  <c r="D80" i="7"/>
  <c r="G80" i="7"/>
  <c r="D81" i="7"/>
  <c r="G81" i="7"/>
  <c r="I56" i="7"/>
  <c r="G87" i="7"/>
  <c r="G92" i="7"/>
  <c r="D2" i="7"/>
  <c r="G2" i="7"/>
  <c r="D3" i="7"/>
  <c r="G3" i="7"/>
  <c r="D4" i="7"/>
  <c r="G4" i="7"/>
  <c r="D5" i="7"/>
  <c r="G5" i="7"/>
  <c r="D6" i="7"/>
  <c r="G6" i="7"/>
  <c r="D7" i="7"/>
  <c r="G7" i="7"/>
  <c r="D8" i="7"/>
  <c r="G8" i="7"/>
  <c r="D9" i="7"/>
  <c r="G9" i="7"/>
  <c r="D10" i="7"/>
  <c r="G10" i="7"/>
  <c r="D11" i="7"/>
  <c r="G11" i="7"/>
  <c r="D12" i="7"/>
  <c r="G12" i="7"/>
  <c r="D13" i="7"/>
  <c r="G13" i="7"/>
  <c r="D14" i="7"/>
  <c r="G14" i="7"/>
  <c r="D15" i="7"/>
  <c r="G15" i="7"/>
  <c r="D16" i="7"/>
  <c r="G16" i="7"/>
  <c r="D17" i="7"/>
  <c r="G17" i="7"/>
  <c r="D18" i="7"/>
  <c r="G18" i="7"/>
  <c r="D19" i="7"/>
  <c r="G19" i="7"/>
  <c r="D20" i="7"/>
  <c r="G20" i="7"/>
  <c r="D21" i="7"/>
  <c r="G21" i="7"/>
  <c r="D22" i="7"/>
  <c r="G22" i="7"/>
  <c r="D23" i="7"/>
  <c r="G23" i="7"/>
  <c r="D24" i="7"/>
  <c r="G24" i="7"/>
  <c r="D25" i="7"/>
  <c r="G25" i="7"/>
  <c r="D26" i="7"/>
  <c r="G26" i="7"/>
  <c r="D27" i="7"/>
  <c r="G27" i="7"/>
  <c r="D28" i="7"/>
  <c r="G28" i="7"/>
  <c r="D29" i="7"/>
  <c r="G29" i="7"/>
  <c r="D30" i="7"/>
  <c r="G30" i="7"/>
  <c r="I2" i="7"/>
  <c r="G85" i="7"/>
  <c r="G90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Q2" i="6"/>
  <c r="P85" i="6"/>
  <c r="R56" i="6"/>
  <c r="Q87" i="6"/>
  <c r="R31" i="6"/>
  <c r="Q86" i="6"/>
  <c r="R2" i="6"/>
  <c r="Q85" i="6"/>
  <c r="P2" i="6"/>
  <c r="O2" i="6"/>
  <c r="T2" i="6"/>
  <c r="O3" i="6"/>
  <c r="T3" i="6"/>
  <c r="O4" i="6"/>
  <c r="T4" i="6"/>
  <c r="O5" i="6"/>
  <c r="T5" i="6"/>
  <c r="O6" i="6"/>
  <c r="T6" i="6"/>
  <c r="O7" i="6"/>
  <c r="T7" i="6"/>
  <c r="O8" i="6"/>
  <c r="T8" i="6"/>
  <c r="O9" i="6"/>
  <c r="T9" i="6"/>
  <c r="O10" i="6"/>
  <c r="T10" i="6"/>
  <c r="O11" i="6"/>
  <c r="T11" i="6"/>
  <c r="O12" i="6"/>
  <c r="T12" i="6"/>
  <c r="O13" i="6"/>
  <c r="T13" i="6"/>
  <c r="O14" i="6"/>
  <c r="T14" i="6"/>
  <c r="O15" i="6"/>
  <c r="T15" i="6"/>
  <c r="O16" i="6"/>
  <c r="T16" i="6"/>
  <c r="O17" i="6"/>
  <c r="T17" i="6"/>
  <c r="O18" i="6"/>
  <c r="T18" i="6"/>
  <c r="O19" i="6"/>
  <c r="T19" i="6"/>
  <c r="O20" i="6"/>
  <c r="T20" i="6"/>
  <c r="O21" i="6"/>
  <c r="T21" i="6"/>
  <c r="O22" i="6"/>
  <c r="T22" i="6"/>
  <c r="O23" i="6"/>
  <c r="T23" i="6"/>
  <c r="O24" i="6"/>
  <c r="T24" i="6"/>
  <c r="O25" i="6"/>
  <c r="T25" i="6"/>
  <c r="O26" i="6"/>
  <c r="T26" i="6"/>
  <c r="O27" i="6"/>
  <c r="T27" i="6"/>
  <c r="O28" i="6"/>
  <c r="T28" i="6"/>
  <c r="O29" i="6"/>
  <c r="T29" i="6"/>
  <c r="O30" i="6"/>
  <c r="T30" i="6"/>
  <c r="W2" i="6"/>
  <c r="S85" i="6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X2" i="6"/>
  <c r="T85" i="6"/>
  <c r="P31" i="6"/>
  <c r="O31" i="6"/>
  <c r="Q31" i="6"/>
  <c r="T31" i="6"/>
  <c r="O32" i="6"/>
  <c r="T32" i="6"/>
  <c r="O33" i="6"/>
  <c r="T33" i="6"/>
  <c r="O34" i="6"/>
  <c r="T34" i="6"/>
  <c r="O35" i="6"/>
  <c r="T35" i="6"/>
  <c r="O36" i="6"/>
  <c r="T36" i="6"/>
  <c r="O37" i="6"/>
  <c r="T37" i="6"/>
  <c r="O38" i="6"/>
  <c r="T38" i="6"/>
  <c r="O39" i="6"/>
  <c r="T39" i="6"/>
  <c r="O40" i="6"/>
  <c r="T40" i="6"/>
  <c r="O41" i="6"/>
  <c r="T41" i="6"/>
  <c r="O42" i="6"/>
  <c r="T42" i="6"/>
  <c r="O43" i="6"/>
  <c r="T43" i="6"/>
  <c r="O44" i="6"/>
  <c r="T44" i="6"/>
  <c r="O45" i="6"/>
  <c r="T45" i="6"/>
  <c r="O46" i="6"/>
  <c r="T46" i="6"/>
  <c r="O47" i="6"/>
  <c r="T47" i="6"/>
  <c r="O48" i="6"/>
  <c r="T48" i="6"/>
  <c r="O49" i="6"/>
  <c r="T49" i="6"/>
  <c r="O50" i="6"/>
  <c r="T50" i="6"/>
  <c r="O51" i="6"/>
  <c r="T51" i="6"/>
  <c r="O52" i="6"/>
  <c r="T52" i="6"/>
  <c r="O53" i="6"/>
  <c r="T53" i="6"/>
  <c r="O54" i="6"/>
  <c r="T54" i="6"/>
  <c r="O55" i="6"/>
  <c r="T55" i="6"/>
  <c r="W31" i="6"/>
  <c r="S86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X31" i="6"/>
  <c r="T86" i="6"/>
  <c r="P56" i="6"/>
  <c r="O56" i="6"/>
  <c r="Q56" i="6"/>
  <c r="T56" i="6"/>
  <c r="O57" i="6"/>
  <c r="T57" i="6"/>
  <c r="O58" i="6"/>
  <c r="T58" i="6"/>
  <c r="O59" i="6"/>
  <c r="T59" i="6"/>
  <c r="O60" i="6"/>
  <c r="T60" i="6"/>
  <c r="O61" i="6"/>
  <c r="T61" i="6"/>
  <c r="O62" i="6"/>
  <c r="T62" i="6"/>
  <c r="O63" i="6"/>
  <c r="T63" i="6"/>
  <c r="O64" i="6"/>
  <c r="T64" i="6"/>
  <c r="O65" i="6"/>
  <c r="T65" i="6"/>
  <c r="O66" i="6"/>
  <c r="T66" i="6"/>
  <c r="O67" i="6"/>
  <c r="T67" i="6"/>
  <c r="O68" i="6"/>
  <c r="T68" i="6"/>
  <c r="O69" i="6"/>
  <c r="T69" i="6"/>
  <c r="O70" i="6"/>
  <c r="T70" i="6"/>
  <c r="O71" i="6"/>
  <c r="T71" i="6"/>
  <c r="O72" i="6"/>
  <c r="T72" i="6"/>
  <c r="O73" i="6"/>
  <c r="T73" i="6"/>
  <c r="O74" i="6"/>
  <c r="T74" i="6"/>
  <c r="O75" i="6"/>
  <c r="T75" i="6"/>
  <c r="O76" i="6"/>
  <c r="T76" i="6"/>
  <c r="O77" i="6"/>
  <c r="T77" i="6"/>
  <c r="O78" i="6"/>
  <c r="T78" i="6"/>
  <c r="O79" i="6"/>
  <c r="T79" i="6"/>
  <c r="O80" i="6"/>
  <c r="T80" i="6"/>
  <c r="O81" i="6"/>
  <c r="T81" i="6"/>
  <c r="W56" i="6"/>
  <c r="S87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X56" i="6"/>
  <c r="T87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V56" i="6"/>
  <c r="R87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V31" i="6"/>
  <c r="R86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V2" i="6"/>
  <c r="R85" i="6"/>
  <c r="P87" i="6"/>
  <c r="O87" i="6"/>
  <c r="D56" i="6"/>
  <c r="E56" i="6"/>
  <c r="G56" i="6"/>
  <c r="D57" i="6"/>
  <c r="G57" i="6"/>
  <c r="D58" i="6"/>
  <c r="G58" i="6"/>
  <c r="D59" i="6"/>
  <c r="G59" i="6"/>
  <c r="D60" i="6"/>
  <c r="G60" i="6"/>
  <c r="D61" i="6"/>
  <c r="G61" i="6"/>
  <c r="D62" i="6"/>
  <c r="G62" i="6"/>
  <c r="D63" i="6"/>
  <c r="G63" i="6"/>
  <c r="D64" i="6"/>
  <c r="G64" i="6"/>
  <c r="D65" i="6"/>
  <c r="G65" i="6"/>
  <c r="D66" i="6"/>
  <c r="G66" i="6"/>
  <c r="D67" i="6"/>
  <c r="G67" i="6"/>
  <c r="D68" i="6"/>
  <c r="G68" i="6"/>
  <c r="D69" i="6"/>
  <c r="G69" i="6"/>
  <c r="D70" i="6"/>
  <c r="G70" i="6"/>
  <c r="D71" i="6"/>
  <c r="G71" i="6"/>
  <c r="D72" i="6"/>
  <c r="G72" i="6"/>
  <c r="D73" i="6"/>
  <c r="G73" i="6"/>
  <c r="D74" i="6"/>
  <c r="G74" i="6"/>
  <c r="D75" i="6"/>
  <c r="G75" i="6"/>
  <c r="D76" i="6"/>
  <c r="G76" i="6"/>
  <c r="D77" i="6"/>
  <c r="G77" i="6"/>
  <c r="D78" i="6"/>
  <c r="G78" i="6"/>
  <c r="D79" i="6"/>
  <c r="G79" i="6"/>
  <c r="D80" i="6"/>
  <c r="G80" i="6"/>
  <c r="D81" i="6"/>
  <c r="G81" i="6"/>
  <c r="I56" i="6"/>
  <c r="G87" i="6"/>
  <c r="F56" i="6"/>
  <c r="F87" i="6"/>
  <c r="E87" i="6"/>
  <c r="P86" i="6"/>
  <c r="O86" i="6"/>
  <c r="D31" i="6"/>
  <c r="E31" i="6"/>
  <c r="G31" i="6"/>
  <c r="D32" i="6"/>
  <c r="G32" i="6"/>
  <c r="D33" i="6"/>
  <c r="G33" i="6"/>
  <c r="D34" i="6"/>
  <c r="G34" i="6"/>
  <c r="D35" i="6"/>
  <c r="G35" i="6"/>
  <c r="D36" i="6"/>
  <c r="G36" i="6"/>
  <c r="D37" i="6"/>
  <c r="G37" i="6"/>
  <c r="D38" i="6"/>
  <c r="G38" i="6"/>
  <c r="D39" i="6"/>
  <c r="G39" i="6"/>
  <c r="D40" i="6"/>
  <c r="G40" i="6"/>
  <c r="D41" i="6"/>
  <c r="G41" i="6"/>
  <c r="D42" i="6"/>
  <c r="G42" i="6"/>
  <c r="D43" i="6"/>
  <c r="G43" i="6"/>
  <c r="D44" i="6"/>
  <c r="G44" i="6"/>
  <c r="D45" i="6"/>
  <c r="G45" i="6"/>
  <c r="D46" i="6"/>
  <c r="G46" i="6"/>
  <c r="D47" i="6"/>
  <c r="G47" i="6"/>
  <c r="D48" i="6"/>
  <c r="G48" i="6"/>
  <c r="D49" i="6"/>
  <c r="G49" i="6"/>
  <c r="D50" i="6"/>
  <c r="G50" i="6"/>
  <c r="D51" i="6"/>
  <c r="G51" i="6"/>
  <c r="D52" i="6"/>
  <c r="G52" i="6"/>
  <c r="D53" i="6"/>
  <c r="G53" i="6"/>
  <c r="D54" i="6"/>
  <c r="G54" i="6"/>
  <c r="D55" i="6"/>
  <c r="G55" i="6"/>
  <c r="I31" i="6"/>
  <c r="G86" i="6"/>
  <c r="F31" i="6"/>
  <c r="F86" i="6"/>
  <c r="E86" i="6"/>
  <c r="O85" i="6"/>
  <c r="D2" i="6"/>
  <c r="E2" i="6"/>
  <c r="G2" i="6"/>
  <c r="D3" i="6"/>
  <c r="G3" i="6"/>
  <c r="D4" i="6"/>
  <c r="G4" i="6"/>
  <c r="D5" i="6"/>
  <c r="G5" i="6"/>
  <c r="D6" i="6"/>
  <c r="G6" i="6"/>
  <c r="D7" i="6"/>
  <c r="G7" i="6"/>
  <c r="D8" i="6"/>
  <c r="G8" i="6"/>
  <c r="D9" i="6"/>
  <c r="G9" i="6"/>
  <c r="D10" i="6"/>
  <c r="G10" i="6"/>
  <c r="D11" i="6"/>
  <c r="G11" i="6"/>
  <c r="D12" i="6"/>
  <c r="G12" i="6"/>
  <c r="D13" i="6"/>
  <c r="G13" i="6"/>
  <c r="D14" i="6"/>
  <c r="G14" i="6"/>
  <c r="D15" i="6"/>
  <c r="G15" i="6"/>
  <c r="D16" i="6"/>
  <c r="G16" i="6"/>
  <c r="D17" i="6"/>
  <c r="G17" i="6"/>
  <c r="D18" i="6"/>
  <c r="G18" i="6"/>
  <c r="D19" i="6"/>
  <c r="G19" i="6"/>
  <c r="D20" i="6"/>
  <c r="G20" i="6"/>
  <c r="D21" i="6"/>
  <c r="G21" i="6"/>
  <c r="D22" i="6"/>
  <c r="G22" i="6"/>
  <c r="D23" i="6"/>
  <c r="G23" i="6"/>
  <c r="D24" i="6"/>
  <c r="G24" i="6"/>
  <c r="D25" i="6"/>
  <c r="G25" i="6"/>
  <c r="D26" i="6"/>
  <c r="G26" i="6"/>
  <c r="D27" i="6"/>
  <c r="G27" i="6"/>
  <c r="D28" i="6"/>
  <c r="G28" i="6"/>
  <c r="D29" i="6"/>
  <c r="G29" i="6"/>
  <c r="D30" i="6"/>
  <c r="G30" i="6"/>
  <c r="I2" i="6"/>
  <c r="G85" i="6"/>
  <c r="F2" i="6"/>
  <c r="F85" i="6"/>
  <c r="E85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N56" i="5"/>
  <c r="Q56" i="5"/>
  <c r="N57" i="5"/>
  <c r="Q57" i="5"/>
  <c r="N58" i="5"/>
  <c r="Q58" i="5"/>
  <c r="N59" i="5"/>
  <c r="Q59" i="5"/>
  <c r="N60" i="5"/>
  <c r="Q60" i="5"/>
  <c r="N61" i="5"/>
  <c r="Q61" i="5"/>
  <c r="N62" i="5"/>
  <c r="Q62" i="5"/>
  <c r="N63" i="5"/>
  <c r="Q63" i="5"/>
  <c r="N64" i="5"/>
  <c r="Q64" i="5"/>
  <c r="N65" i="5"/>
  <c r="Q65" i="5"/>
  <c r="N66" i="5"/>
  <c r="Q66" i="5"/>
  <c r="N67" i="5"/>
  <c r="Q67" i="5"/>
  <c r="N68" i="5"/>
  <c r="Q68" i="5"/>
  <c r="N69" i="5"/>
  <c r="Q69" i="5"/>
  <c r="N70" i="5"/>
  <c r="Q70" i="5"/>
  <c r="N71" i="5"/>
  <c r="Q71" i="5"/>
  <c r="N72" i="5"/>
  <c r="Q72" i="5"/>
  <c r="N73" i="5"/>
  <c r="Q73" i="5"/>
  <c r="N74" i="5"/>
  <c r="Q74" i="5"/>
  <c r="N75" i="5"/>
  <c r="Q75" i="5"/>
  <c r="N76" i="5"/>
  <c r="Q76" i="5"/>
  <c r="N77" i="5"/>
  <c r="Q77" i="5"/>
  <c r="N78" i="5"/>
  <c r="Q78" i="5"/>
  <c r="N79" i="5"/>
  <c r="Q79" i="5"/>
  <c r="N80" i="5"/>
  <c r="Q80" i="5"/>
  <c r="N81" i="5"/>
  <c r="Q81" i="5"/>
  <c r="S56" i="5"/>
  <c r="Q87" i="5"/>
  <c r="D56" i="5"/>
  <c r="G56" i="5"/>
  <c r="D57" i="5"/>
  <c r="G57" i="5"/>
  <c r="D58" i="5"/>
  <c r="G58" i="5"/>
  <c r="D59" i="5"/>
  <c r="G59" i="5"/>
  <c r="D60" i="5"/>
  <c r="G60" i="5"/>
  <c r="D61" i="5"/>
  <c r="G61" i="5"/>
  <c r="D62" i="5"/>
  <c r="G62" i="5"/>
  <c r="D63" i="5"/>
  <c r="G63" i="5"/>
  <c r="D64" i="5"/>
  <c r="G64" i="5"/>
  <c r="D65" i="5"/>
  <c r="G65" i="5"/>
  <c r="D66" i="5"/>
  <c r="G66" i="5"/>
  <c r="D67" i="5"/>
  <c r="G67" i="5"/>
  <c r="D68" i="5"/>
  <c r="G68" i="5"/>
  <c r="D69" i="5"/>
  <c r="G69" i="5"/>
  <c r="D70" i="5"/>
  <c r="G70" i="5"/>
  <c r="D71" i="5"/>
  <c r="G71" i="5"/>
  <c r="D72" i="5"/>
  <c r="G72" i="5"/>
  <c r="D73" i="5"/>
  <c r="G73" i="5"/>
  <c r="D74" i="5"/>
  <c r="G74" i="5"/>
  <c r="D75" i="5"/>
  <c r="G75" i="5"/>
  <c r="D76" i="5"/>
  <c r="G76" i="5"/>
  <c r="D77" i="5"/>
  <c r="G77" i="5"/>
  <c r="D78" i="5"/>
  <c r="G78" i="5"/>
  <c r="D79" i="5"/>
  <c r="G79" i="5"/>
  <c r="D80" i="5"/>
  <c r="G80" i="5"/>
  <c r="D81" i="5"/>
  <c r="G81" i="5"/>
  <c r="I56" i="5"/>
  <c r="G87" i="5"/>
  <c r="N31" i="5"/>
  <c r="Q31" i="5"/>
  <c r="N32" i="5"/>
  <c r="Q32" i="5"/>
  <c r="N33" i="5"/>
  <c r="Q33" i="5"/>
  <c r="N34" i="5"/>
  <c r="Q34" i="5"/>
  <c r="N35" i="5"/>
  <c r="Q35" i="5"/>
  <c r="N36" i="5"/>
  <c r="Q36" i="5"/>
  <c r="N37" i="5"/>
  <c r="Q37" i="5"/>
  <c r="N38" i="5"/>
  <c r="Q38" i="5"/>
  <c r="N39" i="5"/>
  <c r="Q39" i="5"/>
  <c r="N40" i="5"/>
  <c r="Q40" i="5"/>
  <c r="N41" i="5"/>
  <c r="Q41" i="5"/>
  <c r="N42" i="5"/>
  <c r="Q42" i="5"/>
  <c r="N43" i="5"/>
  <c r="Q43" i="5"/>
  <c r="N44" i="5"/>
  <c r="Q44" i="5"/>
  <c r="N45" i="5"/>
  <c r="Q45" i="5"/>
  <c r="N46" i="5"/>
  <c r="Q46" i="5"/>
  <c r="N47" i="5"/>
  <c r="Q47" i="5"/>
  <c r="N48" i="5"/>
  <c r="Q48" i="5"/>
  <c r="N49" i="5"/>
  <c r="Q49" i="5"/>
  <c r="N50" i="5"/>
  <c r="Q50" i="5"/>
  <c r="N51" i="5"/>
  <c r="Q51" i="5"/>
  <c r="N52" i="5"/>
  <c r="Q52" i="5"/>
  <c r="N53" i="5"/>
  <c r="Q53" i="5"/>
  <c r="N54" i="5"/>
  <c r="Q54" i="5"/>
  <c r="N55" i="5"/>
  <c r="Q55" i="5"/>
  <c r="S31" i="5"/>
  <c r="Q86" i="5"/>
  <c r="D31" i="5"/>
  <c r="G31" i="5"/>
  <c r="D32" i="5"/>
  <c r="G32" i="5"/>
  <c r="D33" i="5"/>
  <c r="G33" i="5"/>
  <c r="D34" i="5"/>
  <c r="G34" i="5"/>
  <c r="D35" i="5"/>
  <c r="G35" i="5"/>
  <c r="D36" i="5"/>
  <c r="G36" i="5"/>
  <c r="D37" i="5"/>
  <c r="G37" i="5"/>
  <c r="D38" i="5"/>
  <c r="G38" i="5"/>
  <c r="D39" i="5"/>
  <c r="G39" i="5"/>
  <c r="D40" i="5"/>
  <c r="G40" i="5"/>
  <c r="D41" i="5"/>
  <c r="G41" i="5"/>
  <c r="D42" i="5"/>
  <c r="G42" i="5"/>
  <c r="D43" i="5"/>
  <c r="G43" i="5"/>
  <c r="D44" i="5"/>
  <c r="G44" i="5"/>
  <c r="D45" i="5"/>
  <c r="G45" i="5"/>
  <c r="D46" i="5"/>
  <c r="G46" i="5"/>
  <c r="D47" i="5"/>
  <c r="G47" i="5"/>
  <c r="D48" i="5"/>
  <c r="G48" i="5"/>
  <c r="D49" i="5"/>
  <c r="G49" i="5"/>
  <c r="D50" i="5"/>
  <c r="G50" i="5"/>
  <c r="D51" i="5"/>
  <c r="G51" i="5"/>
  <c r="D52" i="5"/>
  <c r="G52" i="5"/>
  <c r="D53" i="5"/>
  <c r="G53" i="5"/>
  <c r="D54" i="5"/>
  <c r="G54" i="5"/>
  <c r="D55" i="5"/>
  <c r="G55" i="5"/>
  <c r="I31" i="5"/>
  <c r="G86" i="5"/>
  <c r="N2" i="5"/>
  <c r="Q2" i="5"/>
  <c r="N3" i="5"/>
  <c r="Q3" i="5"/>
  <c r="N4" i="5"/>
  <c r="Q4" i="5"/>
  <c r="N5" i="5"/>
  <c r="Q5" i="5"/>
  <c r="N6" i="5"/>
  <c r="Q6" i="5"/>
  <c r="N7" i="5"/>
  <c r="Q7" i="5"/>
  <c r="N8" i="5"/>
  <c r="Q8" i="5"/>
  <c r="N9" i="5"/>
  <c r="Q9" i="5"/>
  <c r="N10" i="5"/>
  <c r="Q10" i="5"/>
  <c r="N11" i="5"/>
  <c r="Q11" i="5"/>
  <c r="N12" i="5"/>
  <c r="Q12" i="5"/>
  <c r="N13" i="5"/>
  <c r="Q13" i="5"/>
  <c r="N14" i="5"/>
  <c r="Q14" i="5"/>
  <c r="N15" i="5"/>
  <c r="Q15" i="5"/>
  <c r="N16" i="5"/>
  <c r="Q16" i="5"/>
  <c r="N17" i="5"/>
  <c r="Q17" i="5"/>
  <c r="N18" i="5"/>
  <c r="Q18" i="5"/>
  <c r="N19" i="5"/>
  <c r="Q19" i="5"/>
  <c r="N20" i="5"/>
  <c r="Q20" i="5"/>
  <c r="N21" i="5"/>
  <c r="Q21" i="5"/>
  <c r="N22" i="5"/>
  <c r="Q22" i="5"/>
  <c r="N23" i="5"/>
  <c r="Q23" i="5"/>
  <c r="N24" i="5"/>
  <c r="Q24" i="5"/>
  <c r="N25" i="5"/>
  <c r="Q25" i="5"/>
  <c r="N26" i="5"/>
  <c r="Q26" i="5"/>
  <c r="N27" i="5"/>
  <c r="Q27" i="5"/>
  <c r="N28" i="5"/>
  <c r="Q28" i="5"/>
  <c r="N29" i="5"/>
  <c r="Q29" i="5"/>
  <c r="N30" i="5"/>
  <c r="Q30" i="5"/>
  <c r="S2" i="5"/>
  <c r="Q85" i="5"/>
  <c r="D2" i="5"/>
  <c r="G2" i="5"/>
  <c r="D3" i="5"/>
  <c r="G3" i="5"/>
  <c r="D4" i="5"/>
  <c r="G4" i="5"/>
  <c r="D5" i="5"/>
  <c r="G5" i="5"/>
  <c r="D6" i="5"/>
  <c r="G6" i="5"/>
  <c r="D7" i="5"/>
  <c r="G7" i="5"/>
  <c r="D8" i="5"/>
  <c r="G8" i="5"/>
  <c r="D9" i="5"/>
  <c r="G9" i="5"/>
  <c r="D10" i="5"/>
  <c r="G10" i="5"/>
  <c r="D11" i="5"/>
  <c r="G11" i="5"/>
  <c r="D12" i="5"/>
  <c r="G12" i="5"/>
  <c r="D13" i="5"/>
  <c r="G13" i="5"/>
  <c r="D14" i="5"/>
  <c r="G14" i="5"/>
  <c r="D15" i="5"/>
  <c r="G15" i="5"/>
  <c r="D16" i="5"/>
  <c r="G16" i="5"/>
  <c r="D17" i="5"/>
  <c r="G17" i="5"/>
  <c r="D18" i="5"/>
  <c r="G18" i="5"/>
  <c r="D19" i="5"/>
  <c r="G19" i="5"/>
  <c r="D20" i="5"/>
  <c r="G20" i="5"/>
  <c r="D21" i="5"/>
  <c r="G21" i="5"/>
  <c r="D22" i="5"/>
  <c r="G22" i="5"/>
  <c r="D23" i="5"/>
  <c r="G23" i="5"/>
  <c r="D24" i="5"/>
  <c r="G24" i="5"/>
  <c r="D25" i="5"/>
  <c r="G25" i="5"/>
  <c r="D26" i="5"/>
  <c r="G26" i="5"/>
  <c r="D27" i="5"/>
  <c r="G27" i="5"/>
  <c r="D28" i="5"/>
  <c r="G28" i="5"/>
  <c r="D29" i="5"/>
  <c r="G29" i="5"/>
  <c r="D30" i="5"/>
  <c r="G30" i="5"/>
  <c r="I2" i="5"/>
  <c r="G85" i="5"/>
  <c r="R81" i="5"/>
  <c r="H81" i="5"/>
  <c r="R80" i="5"/>
  <c r="H80" i="5"/>
  <c r="R79" i="5"/>
  <c r="H79" i="5"/>
  <c r="R78" i="5"/>
  <c r="H78" i="5"/>
  <c r="R77" i="5"/>
  <c r="H77" i="5"/>
  <c r="R76" i="5"/>
  <c r="H76" i="5"/>
  <c r="R75" i="5"/>
  <c r="H75" i="5"/>
  <c r="R74" i="5"/>
  <c r="H74" i="5"/>
  <c r="R73" i="5"/>
  <c r="H73" i="5"/>
  <c r="R72" i="5"/>
  <c r="H72" i="5"/>
  <c r="R71" i="5"/>
  <c r="H71" i="5"/>
  <c r="R70" i="5"/>
  <c r="H70" i="5"/>
  <c r="R69" i="5"/>
  <c r="H69" i="5"/>
  <c r="R68" i="5"/>
  <c r="H68" i="5"/>
  <c r="R67" i="5"/>
  <c r="H67" i="5"/>
  <c r="R66" i="5"/>
  <c r="H66" i="5"/>
  <c r="R65" i="5"/>
  <c r="H65" i="5"/>
  <c r="R64" i="5"/>
  <c r="H64" i="5"/>
  <c r="R63" i="5"/>
  <c r="H63" i="5"/>
  <c r="R62" i="5"/>
  <c r="H62" i="5"/>
  <c r="R61" i="5"/>
  <c r="H61" i="5"/>
  <c r="R60" i="5"/>
  <c r="H60" i="5"/>
  <c r="R59" i="5"/>
  <c r="H59" i="5"/>
  <c r="R58" i="5"/>
  <c r="H58" i="5"/>
  <c r="R57" i="5"/>
  <c r="H57" i="5"/>
  <c r="R56" i="5"/>
  <c r="H56" i="5"/>
  <c r="R55" i="5"/>
  <c r="H55" i="5"/>
  <c r="R54" i="5"/>
  <c r="H54" i="5"/>
  <c r="R53" i="5"/>
  <c r="H53" i="5"/>
  <c r="R52" i="5"/>
  <c r="H52" i="5"/>
  <c r="R51" i="5"/>
  <c r="H51" i="5"/>
  <c r="R50" i="5"/>
  <c r="H50" i="5"/>
  <c r="R49" i="5"/>
  <c r="H49" i="5"/>
  <c r="R48" i="5"/>
  <c r="H48" i="5"/>
  <c r="R47" i="5"/>
  <c r="H47" i="5"/>
  <c r="R46" i="5"/>
  <c r="H46" i="5"/>
  <c r="R45" i="5"/>
  <c r="H45" i="5"/>
  <c r="R44" i="5"/>
  <c r="H44" i="5"/>
  <c r="R43" i="5"/>
  <c r="H43" i="5"/>
  <c r="R42" i="5"/>
  <c r="H42" i="5"/>
  <c r="R41" i="5"/>
  <c r="H41" i="5"/>
  <c r="R40" i="5"/>
  <c r="H40" i="5"/>
  <c r="R39" i="5"/>
  <c r="H39" i="5"/>
  <c r="R38" i="5"/>
  <c r="H38" i="5"/>
  <c r="R37" i="5"/>
  <c r="H37" i="5"/>
  <c r="R36" i="5"/>
  <c r="H36" i="5"/>
  <c r="R35" i="5"/>
  <c r="H35" i="5"/>
  <c r="R34" i="5"/>
  <c r="H34" i="5"/>
  <c r="R33" i="5"/>
  <c r="H33" i="5"/>
  <c r="R32" i="5"/>
  <c r="H32" i="5"/>
  <c r="R31" i="5"/>
  <c r="H31" i="5"/>
  <c r="R30" i="5"/>
  <c r="H30" i="5"/>
  <c r="R29" i="5"/>
  <c r="H29" i="5"/>
  <c r="R28" i="5"/>
  <c r="H28" i="5"/>
  <c r="R27" i="5"/>
  <c r="H27" i="5"/>
  <c r="R26" i="5"/>
  <c r="H26" i="5"/>
  <c r="R25" i="5"/>
  <c r="H25" i="5"/>
  <c r="R24" i="5"/>
  <c r="H24" i="5"/>
  <c r="R23" i="5"/>
  <c r="H23" i="5"/>
  <c r="R22" i="5"/>
  <c r="H22" i="5"/>
  <c r="R21" i="5"/>
  <c r="H21" i="5"/>
  <c r="R20" i="5"/>
  <c r="H20" i="5"/>
  <c r="R19" i="5"/>
  <c r="H19" i="5"/>
  <c r="R18" i="5"/>
  <c r="H18" i="5"/>
  <c r="R17" i="5"/>
  <c r="H17" i="5"/>
  <c r="R16" i="5"/>
  <c r="H16" i="5"/>
  <c r="R15" i="5"/>
  <c r="H15" i="5"/>
  <c r="R14" i="5"/>
  <c r="H14" i="5"/>
  <c r="R13" i="5"/>
  <c r="H13" i="5"/>
  <c r="R12" i="5"/>
  <c r="H12" i="5"/>
  <c r="R11" i="5"/>
  <c r="H11" i="5"/>
  <c r="R10" i="5"/>
  <c r="H10" i="5"/>
  <c r="R9" i="5"/>
  <c r="H9" i="5"/>
  <c r="R8" i="5"/>
  <c r="H8" i="5"/>
  <c r="R7" i="5"/>
  <c r="H7" i="5"/>
  <c r="R6" i="5"/>
  <c r="H6" i="5"/>
  <c r="R5" i="5"/>
  <c r="H5" i="5"/>
  <c r="R4" i="5"/>
  <c r="H4" i="5"/>
  <c r="R3" i="5"/>
  <c r="H3" i="5"/>
  <c r="R2" i="5"/>
  <c r="H2" i="5"/>
  <c r="N56" i="4"/>
  <c r="O56" i="4"/>
  <c r="Q56" i="4"/>
  <c r="N57" i="4"/>
  <c r="Q57" i="4"/>
  <c r="N58" i="4"/>
  <c r="Q58" i="4"/>
  <c r="N59" i="4"/>
  <c r="Q59" i="4"/>
  <c r="N60" i="4"/>
  <c r="Q60" i="4"/>
  <c r="N61" i="4"/>
  <c r="Q61" i="4"/>
  <c r="N62" i="4"/>
  <c r="Q62" i="4"/>
  <c r="N63" i="4"/>
  <c r="Q63" i="4"/>
  <c r="N64" i="4"/>
  <c r="Q64" i="4"/>
  <c r="N65" i="4"/>
  <c r="Q65" i="4"/>
  <c r="N66" i="4"/>
  <c r="Q66" i="4"/>
  <c r="N67" i="4"/>
  <c r="Q67" i="4"/>
  <c r="N68" i="4"/>
  <c r="Q68" i="4"/>
  <c r="N69" i="4"/>
  <c r="Q69" i="4"/>
  <c r="N70" i="4"/>
  <c r="Q70" i="4"/>
  <c r="N71" i="4"/>
  <c r="Q71" i="4"/>
  <c r="N72" i="4"/>
  <c r="Q72" i="4"/>
  <c r="N73" i="4"/>
  <c r="Q73" i="4"/>
  <c r="N74" i="4"/>
  <c r="Q74" i="4"/>
  <c r="N75" i="4"/>
  <c r="Q75" i="4"/>
  <c r="N76" i="4"/>
  <c r="Q76" i="4"/>
  <c r="N77" i="4"/>
  <c r="Q77" i="4"/>
  <c r="N78" i="4"/>
  <c r="Q78" i="4"/>
  <c r="N79" i="4"/>
  <c r="Q79" i="4"/>
  <c r="N80" i="4"/>
  <c r="Q80" i="4"/>
  <c r="N81" i="4"/>
  <c r="Q81" i="4"/>
  <c r="S56" i="4"/>
  <c r="Q87" i="4"/>
  <c r="P56" i="4"/>
  <c r="P87" i="4"/>
  <c r="O87" i="4"/>
  <c r="N31" i="4"/>
  <c r="O31" i="4"/>
  <c r="Q31" i="4"/>
  <c r="N32" i="4"/>
  <c r="Q32" i="4"/>
  <c r="N33" i="4"/>
  <c r="Q33" i="4"/>
  <c r="N34" i="4"/>
  <c r="Q34" i="4"/>
  <c r="N35" i="4"/>
  <c r="Q35" i="4"/>
  <c r="N36" i="4"/>
  <c r="Q36" i="4"/>
  <c r="N37" i="4"/>
  <c r="Q37" i="4"/>
  <c r="N38" i="4"/>
  <c r="Q38" i="4"/>
  <c r="N39" i="4"/>
  <c r="Q39" i="4"/>
  <c r="N40" i="4"/>
  <c r="Q40" i="4"/>
  <c r="N41" i="4"/>
  <c r="Q41" i="4"/>
  <c r="N42" i="4"/>
  <c r="Q42" i="4"/>
  <c r="N43" i="4"/>
  <c r="Q43" i="4"/>
  <c r="N44" i="4"/>
  <c r="Q44" i="4"/>
  <c r="N45" i="4"/>
  <c r="Q45" i="4"/>
  <c r="N46" i="4"/>
  <c r="Q46" i="4"/>
  <c r="N47" i="4"/>
  <c r="Q47" i="4"/>
  <c r="N48" i="4"/>
  <c r="Q48" i="4"/>
  <c r="N49" i="4"/>
  <c r="Q49" i="4"/>
  <c r="N50" i="4"/>
  <c r="Q50" i="4"/>
  <c r="N51" i="4"/>
  <c r="Q51" i="4"/>
  <c r="N52" i="4"/>
  <c r="Q52" i="4"/>
  <c r="N53" i="4"/>
  <c r="Q53" i="4"/>
  <c r="N54" i="4"/>
  <c r="Q54" i="4"/>
  <c r="N55" i="4"/>
  <c r="Q55" i="4"/>
  <c r="S31" i="4"/>
  <c r="Q86" i="4"/>
  <c r="P31" i="4"/>
  <c r="P86" i="4"/>
  <c r="O86" i="4"/>
  <c r="N2" i="4"/>
  <c r="O2" i="4"/>
  <c r="Q2" i="4"/>
  <c r="N3" i="4"/>
  <c r="Q3" i="4"/>
  <c r="N4" i="4"/>
  <c r="Q4" i="4"/>
  <c r="N5" i="4"/>
  <c r="Q5" i="4"/>
  <c r="N6" i="4"/>
  <c r="Q6" i="4"/>
  <c r="N7" i="4"/>
  <c r="Q7" i="4"/>
  <c r="N8" i="4"/>
  <c r="Q8" i="4"/>
  <c r="N9" i="4"/>
  <c r="Q9" i="4"/>
  <c r="N10" i="4"/>
  <c r="Q10" i="4"/>
  <c r="N11" i="4"/>
  <c r="Q11" i="4"/>
  <c r="N12" i="4"/>
  <c r="Q12" i="4"/>
  <c r="N13" i="4"/>
  <c r="Q13" i="4"/>
  <c r="N14" i="4"/>
  <c r="Q14" i="4"/>
  <c r="N15" i="4"/>
  <c r="Q15" i="4"/>
  <c r="N16" i="4"/>
  <c r="Q16" i="4"/>
  <c r="N17" i="4"/>
  <c r="Q17" i="4"/>
  <c r="N18" i="4"/>
  <c r="Q18" i="4"/>
  <c r="N19" i="4"/>
  <c r="Q19" i="4"/>
  <c r="N20" i="4"/>
  <c r="Q20" i="4"/>
  <c r="N21" i="4"/>
  <c r="Q21" i="4"/>
  <c r="N22" i="4"/>
  <c r="Q22" i="4"/>
  <c r="N23" i="4"/>
  <c r="Q23" i="4"/>
  <c r="N24" i="4"/>
  <c r="Q24" i="4"/>
  <c r="N25" i="4"/>
  <c r="Q25" i="4"/>
  <c r="N26" i="4"/>
  <c r="Q26" i="4"/>
  <c r="N27" i="4"/>
  <c r="Q27" i="4"/>
  <c r="N28" i="4"/>
  <c r="Q28" i="4"/>
  <c r="N29" i="4"/>
  <c r="Q29" i="4"/>
  <c r="N30" i="4"/>
  <c r="Q30" i="4"/>
  <c r="S2" i="4"/>
  <c r="Q85" i="4"/>
  <c r="P2" i="4"/>
  <c r="P85" i="4"/>
  <c r="O85" i="4"/>
  <c r="D56" i="4"/>
  <c r="E56" i="4"/>
  <c r="G56" i="4"/>
  <c r="D57" i="4"/>
  <c r="G57" i="4"/>
  <c r="D58" i="4"/>
  <c r="G58" i="4"/>
  <c r="D59" i="4"/>
  <c r="G59" i="4"/>
  <c r="D60" i="4"/>
  <c r="G60" i="4"/>
  <c r="D61" i="4"/>
  <c r="G61" i="4"/>
  <c r="D62" i="4"/>
  <c r="G62" i="4"/>
  <c r="D63" i="4"/>
  <c r="G63" i="4"/>
  <c r="D64" i="4"/>
  <c r="G64" i="4"/>
  <c r="D65" i="4"/>
  <c r="G65" i="4"/>
  <c r="D66" i="4"/>
  <c r="G66" i="4"/>
  <c r="D67" i="4"/>
  <c r="G67" i="4"/>
  <c r="D68" i="4"/>
  <c r="G68" i="4"/>
  <c r="D69" i="4"/>
  <c r="G69" i="4"/>
  <c r="D70" i="4"/>
  <c r="G70" i="4"/>
  <c r="D71" i="4"/>
  <c r="G71" i="4"/>
  <c r="D72" i="4"/>
  <c r="G72" i="4"/>
  <c r="D73" i="4"/>
  <c r="G73" i="4"/>
  <c r="D74" i="4"/>
  <c r="G74" i="4"/>
  <c r="D75" i="4"/>
  <c r="G75" i="4"/>
  <c r="D76" i="4"/>
  <c r="G76" i="4"/>
  <c r="D77" i="4"/>
  <c r="G77" i="4"/>
  <c r="D78" i="4"/>
  <c r="G78" i="4"/>
  <c r="D79" i="4"/>
  <c r="G79" i="4"/>
  <c r="D80" i="4"/>
  <c r="G80" i="4"/>
  <c r="D81" i="4"/>
  <c r="G81" i="4"/>
  <c r="I56" i="4"/>
  <c r="G87" i="4"/>
  <c r="D31" i="4"/>
  <c r="E31" i="4"/>
  <c r="G31" i="4"/>
  <c r="D32" i="4"/>
  <c r="G32" i="4"/>
  <c r="D33" i="4"/>
  <c r="G33" i="4"/>
  <c r="D34" i="4"/>
  <c r="G34" i="4"/>
  <c r="D35" i="4"/>
  <c r="G35" i="4"/>
  <c r="D36" i="4"/>
  <c r="G36" i="4"/>
  <c r="D37" i="4"/>
  <c r="G37" i="4"/>
  <c r="D38" i="4"/>
  <c r="G38" i="4"/>
  <c r="D39" i="4"/>
  <c r="G39" i="4"/>
  <c r="D40" i="4"/>
  <c r="G40" i="4"/>
  <c r="D41" i="4"/>
  <c r="G41" i="4"/>
  <c r="D42" i="4"/>
  <c r="G42" i="4"/>
  <c r="D43" i="4"/>
  <c r="G43" i="4"/>
  <c r="D44" i="4"/>
  <c r="G44" i="4"/>
  <c r="D45" i="4"/>
  <c r="G45" i="4"/>
  <c r="D46" i="4"/>
  <c r="G46" i="4"/>
  <c r="D47" i="4"/>
  <c r="G47" i="4"/>
  <c r="D48" i="4"/>
  <c r="G48" i="4"/>
  <c r="D49" i="4"/>
  <c r="G49" i="4"/>
  <c r="D50" i="4"/>
  <c r="G50" i="4"/>
  <c r="D51" i="4"/>
  <c r="G51" i="4"/>
  <c r="D52" i="4"/>
  <c r="G52" i="4"/>
  <c r="D53" i="4"/>
  <c r="G53" i="4"/>
  <c r="D54" i="4"/>
  <c r="G54" i="4"/>
  <c r="D55" i="4"/>
  <c r="G55" i="4"/>
  <c r="I31" i="4"/>
  <c r="G86" i="4"/>
  <c r="D2" i="4"/>
  <c r="E2" i="4"/>
  <c r="G2" i="4"/>
  <c r="D3" i="4"/>
  <c r="G3" i="4"/>
  <c r="D4" i="4"/>
  <c r="G4" i="4"/>
  <c r="D5" i="4"/>
  <c r="G5" i="4"/>
  <c r="D6" i="4"/>
  <c r="G6" i="4"/>
  <c r="D7" i="4"/>
  <c r="G7" i="4"/>
  <c r="D8" i="4"/>
  <c r="G8" i="4"/>
  <c r="D9" i="4"/>
  <c r="G9" i="4"/>
  <c r="D10" i="4"/>
  <c r="G10" i="4"/>
  <c r="D11" i="4"/>
  <c r="G11" i="4"/>
  <c r="D12" i="4"/>
  <c r="G12" i="4"/>
  <c r="D13" i="4"/>
  <c r="G13" i="4"/>
  <c r="D14" i="4"/>
  <c r="G14" i="4"/>
  <c r="D15" i="4"/>
  <c r="G15" i="4"/>
  <c r="D16" i="4"/>
  <c r="G16" i="4"/>
  <c r="D17" i="4"/>
  <c r="G17" i="4"/>
  <c r="D18" i="4"/>
  <c r="G18" i="4"/>
  <c r="D19" i="4"/>
  <c r="G19" i="4"/>
  <c r="D20" i="4"/>
  <c r="G20" i="4"/>
  <c r="D21" i="4"/>
  <c r="G21" i="4"/>
  <c r="D22" i="4"/>
  <c r="G22" i="4"/>
  <c r="D23" i="4"/>
  <c r="G23" i="4"/>
  <c r="D24" i="4"/>
  <c r="G24" i="4"/>
  <c r="D25" i="4"/>
  <c r="G25" i="4"/>
  <c r="D26" i="4"/>
  <c r="G26" i="4"/>
  <c r="D27" i="4"/>
  <c r="G27" i="4"/>
  <c r="D28" i="4"/>
  <c r="G28" i="4"/>
  <c r="D29" i="4"/>
  <c r="G29" i="4"/>
  <c r="D30" i="4"/>
  <c r="G30" i="4"/>
  <c r="I2" i="4"/>
  <c r="G85" i="4"/>
  <c r="F2" i="4"/>
  <c r="F85" i="4"/>
  <c r="F31" i="4"/>
  <c r="F86" i="4"/>
  <c r="F56" i="4"/>
  <c r="F87" i="4"/>
  <c r="E87" i="4"/>
  <c r="E86" i="4"/>
  <c r="E85" i="4"/>
  <c r="R81" i="4"/>
  <c r="H81" i="4"/>
  <c r="R80" i="4"/>
  <c r="H80" i="4"/>
  <c r="R79" i="4"/>
  <c r="H79" i="4"/>
  <c r="R78" i="4"/>
  <c r="H78" i="4"/>
  <c r="R77" i="4"/>
  <c r="H77" i="4"/>
  <c r="R76" i="4"/>
  <c r="H76" i="4"/>
  <c r="R75" i="4"/>
  <c r="H75" i="4"/>
  <c r="R74" i="4"/>
  <c r="H74" i="4"/>
  <c r="R73" i="4"/>
  <c r="H73" i="4"/>
  <c r="R72" i="4"/>
  <c r="H72" i="4"/>
  <c r="R71" i="4"/>
  <c r="H71" i="4"/>
  <c r="R70" i="4"/>
  <c r="H70" i="4"/>
  <c r="R69" i="4"/>
  <c r="H69" i="4"/>
  <c r="R68" i="4"/>
  <c r="H68" i="4"/>
  <c r="R67" i="4"/>
  <c r="H67" i="4"/>
  <c r="R66" i="4"/>
  <c r="H66" i="4"/>
  <c r="R65" i="4"/>
  <c r="H65" i="4"/>
  <c r="R64" i="4"/>
  <c r="H64" i="4"/>
  <c r="R63" i="4"/>
  <c r="H63" i="4"/>
  <c r="R62" i="4"/>
  <c r="H62" i="4"/>
  <c r="R61" i="4"/>
  <c r="H61" i="4"/>
  <c r="R60" i="4"/>
  <c r="H60" i="4"/>
  <c r="R59" i="4"/>
  <c r="H59" i="4"/>
  <c r="R58" i="4"/>
  <c r="H58" i="4"/>
  <c r="R57" i="4"/>
  <c r="H57" i="4"/>
  <c r="R56" i="4"/>
  <c r="H56" i="4"/>
  <c r="R55" i="4"/>
  <c r="H55" i="4"/>
  <c r="R54" i="4"/>
  <c r="H54" i="4"/>
  <c r="R53" i="4"/>
  <c r="H53" i="4"/>
  <c r="R52" i="4"/>
  <c r="H52" i="4"/>
  <c r="R51" i="4"/>
  <c r="H51" i="4"/>
  <c r="R50" i="4"/>
  <c r="H50" i="4"/>
  <c r="R49" i="4"/>
  <c r="H49" i="4"/>
  <c r="R48" i="4"/>
  <c r="H48" i="4"/>
  <c r="R47" i="4"/>
  <c r="H47" i="4"/>
  <c r="R46" i="4"/>
  <c r="H46" i="4"/>
  <c r="R45" i="4"/>
  <c r="H45" i="4"/>
  <c r="R44" i="4"/>
  <c r="H44" i="4"/>
  <c r="R43" i="4"/>
  <c r="H43" i="4"/>
  <c r="R42" i="4"/>
  <c r="H42" i="4"/>
  <c r="R41" i="4"/>
  <c r="H41" i="4"/>
  <c r="R40" i="4"/>
  <c r="H40" i="4"/>
  <c r="R39" i="4"/>
  <c r="H39" i="4"/>
  <c r="R38" i="4"/>
  <c r="H38" i="4"/>
  <c r="R37" i="4"/>
  <c r="H37" i="4"/>
  <c r="R36" i="4"/>
  <c r="H36" i="4"/>
  <c r="R35" i="4"/>
  <c r="H35" i="4"/>
  <c r="R34" i="4"/>
  <c r="H34" i="4"/>
  <c r="R33" i="4"/>
  <c r="H33" i="4"/>
  <c r="R32" i="4"/>
  <c r="H32" i="4"/>
  <c r="R31" i="4"/>
  <c r="H31" i="4"/>
  <c r="R30" i="4"/>
  <c r="H30" i="4"/>
  <c r="R29" i="4"/>
  <c r="H29" i="4"/>
  <c r="R28" i="4"/>
  <c r="H28" i="4"/>
  <c r="R27" i="4"/>
  <c r="H27" i="4"/>
  <c r="R26" i="4"/>
  <c r="H26" i="4"/>
  <c r="R25" i="4"/>
  <c r="H25" i="4"/>
  <c r="R24" i="4"/>
  <c r="H24" i="4"/>
  <c r="R23" i="4"/>
  <c r="H23" i="4"/>
  <c r="R22" i="4"/>
  <c r="H22" i="4"/>
  <c r="R21" i="4"/>
  <c r="H21" i="4"/>
  <c r="R20" i="4"/>
  <c r="H20" i="4"/>
  <c r="R19" i="4"/>
  <c r="H19" i="4"/>
  <c r="R18" i="4"/>
  <c r="H18" i="4"/>
  <c r="R17" i="4"/>
  <c r="H17" i="4"/>
  <c r="R16" i="4"/>
  <c r="H16" i="4"/>
  <c r="R15" i="4"/>
  <c r="H15" i="4"/>
  <c r="R14" i="4"/>
  <c r="H14" i="4"/>
  <c r="R13" i="4"/>
  <c r="H13" i="4"/>
  <c r="R12" i="4"/>
  <c r="H12" i="4"/>
  <c r="R11" i="4"/>
  <c r="H11" i="4"/>
  <c r="R10" i="4"/>
  <c r="H10" i="4"/>
  <c r="R9" i="4"/>
  <c r="H9" i="4"/>
  <c r="R8" i="4"/>
  <c r="H8" i="4"/>
  <c r="R7" i="4"/>
  <c r="H7" i="4"/>
  <c r="R6" i="4"/>
  <c r="H6" i="4"/>
  <c r="R5" i="4"/>
  <c r="H5" i="4"/>
  <c r="R4" i="4"/>
  <c r="H4" i="4"/>
  <c r="R3" i="4"/>
  <c r="H3" i="4"/>
  <c r="R2" i="4"/>
  <c r="H2" i="4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56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3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2" i="2"/>
</calcChain>
</file>

<file path=xl/sharedStrings.xml><?xml version="1.0" encoding="utf-8"?>
<sst xmlns="http://schemas.openxmlformats.org/spreadsheetml/2006/main" count="1566" uniqueCount="322">
  <si>
    <t>ID</t>
  </si>
  <si>
    <t>Month</t>
  </si>
  <si>
    <t>age</t>
  </si>
  <si>
    <t>gender</t>
  </si>
  <si>
    <t>targetset</t>
  </si>
  <si>
    <t>accuracy</t>
  </si>
  <si>
    <t>Paccu</t>
  </si>
  <si>
    <t>P1accu</t>
  </si>
  <si>
    <t>P2accu</t>
  </si>
  <si>
    <t>P3accu</t>
  </si>
  <si>
    <t>P4accu</t>
  </si>
  <si>
    <t>P234accu</t>
  </si>
  <si>
    <t>Maccu</t>
  </si>
  <si>
    <t>M1accu</t>
  </si>
  <si>
    <t>M2accu</t>
  </si>
  <si>
    <t>M3accu</t>
  </si>
  <si>
    <t>M4accu</t>
  </si>
  <si>
    <t>M234accu</t>
  </si>
  <si>
    <t>PVaccu</t>
  </si>
  <si>
    <t>PAaccu</t>
  </si>
  <si>
    <t>MVaccu</t>
  </si>
  <si>
    <t>MAaccu</t>
  </si>
  <si>
    <t>PVsingAccu</t>
  </si>
  <si>
    <t>PAsingAccu</t>
  </si>
  <si>
    <t>MVsingAccu</t>
  </si>
  <si>
    <t>MAsingAccu</t>
  </si>
  <si>
    <t>PV2Vaccu</t>
  </si>
  <si>
    <t>MV2Vaccu</t>
  </si>
  <si>
    <t>PA2Vaccu</t>
  </si>
  <si>
    <t>MA2Vaccu</t>
  </si>
  <si>
    <t>PA2Aaccu</t>
  </si>
  <si>
    <t>MA2Aaccu</t>
  </si>
  <si>
    <t>PV2Aaccu</t>
  </si>
  <si>
    <t>MV2Aaccu</t>
  </si>
  <si>
    <t>rtmean</t>
  </si>
  <si>
    <t>Pno</t>
  </si>
  <si>
    <t>Prt</t>
  </si>
  <si>
    <t>Mno</t>
  </si>
  <si>
    <t>Mrt</t>
  </si>
  <si>
    <t>P1no</t>
  </si>
  <si>
    <t>P1rt</t>
  </si>
  <si>
    <t>P2no</t>
  </si>
  <si>
    <t>P2rt</t>
  </si>
  <si>
    <t>P3no</t>
  </si>
  <si>
    <t>P3rt</t>
  </si>
  <si>
    <t>P4no</t>
  </si>
  <si>
    <t>P4rt</t>
  </si>
  <si>
    <t>P234no</t>
  </si>
  <si>
    <t>P234rt</t>
  </si>
  <si>
    <t>M1no</t>
  </si>
  <si>
    <t>M1rt</t>
  </si>
  <si>
    <t>M2no</t>
  </si>
  <si>
    <t>M2rt</t>
  </si>
  <si>
    <t>M3no</t>
  </si>
  <si>
    <t>M3rt</t>
  </si>
  <si>
    <t>M4no</t>
  </si>
  <si>
    <t>M4rt</t>
  </si>
  <si>
    <t>M234no</t>
  </si>
  <si>
    <t>M234rt</t>
  </si>
  <si>
    <t>PVno</t>
  </si>
  <si>
    <t>PVrt</t>
  </si>
  <si>
    <t>PAno</t>
  </si>
  <si>
    <t>PArt</t>
  </si>
  <si>
    <t>MVno</t>
  </si>
  <si>
    <t>MVrt</t>
  </si>
  <si>
    <t>MAno</t>
  </si>
  <si>
    <t>MArt</t>
  </si>
  <si>
    <t>MAVno</t>
  </si>
  <si>
    <t>MAVrt</t>
  </si>
  <si>
    <t>Vsingno</t>
  </si>
  <si>
    <t>Vsingrt</t>
  </si>
  <si>
    <t>Asingno</t>
  </si>
  <si>
    <t>Asingrt</t>
  </si>
  <si>
    <t>V2Ano</t>
  </si>
  <si>
    <t>V2Art</t>
  </si>
  <si>
    <t>A2Vno</t>
  </si>
  <si>
    <t>A2Vrt</t>
  </si>
  <si>
    <t>V2Vno</t>
  </si>
  <si>
    <t>V2Vrt</t>
  </si>
  <si>
    <t>A2Ano</t>
  </si>
  <si>
    <t>A2Art</t>
  </si>
  <si>
    <t>PVsingno</t>
  </si>
  <si>
    <t>PVsingrt</t>
  </si>
  <si>
    <t>PAsingno</t>
  </si>
  <si>
    <t>PAsingrt</t>
  </si>
  <si>
    <t>MVsingno</t>
  </si>
  <si>
    <t>MVsingrt</t>
  </si>
  <si>
    <t>MAsingno</t>
  </si>
  <si>
    <t>MAsingrt</t>
  </si>
  <si>
    <t>P1Vsingno</t>
  </si>
  <si>
    <t>P1Vsingrt</t>
  </si>
  <si>
    <t>P1Asingno</t>
  </si>
  <si>
    <t>P1Asingrt</t>
  </si>
  <si>
    <t>M1Vsingno</t>
  </si>
  <si>
    <t>M1Vsingrt</t>
  </si>
  <si>
    <t>M1Asingno</t>
  </si>
  <si>
    <t>M1Asingrt</t>
  </si>
  <si>
    <t>PV2Ano</t>
  </si>
  <si>
    <t>PV2Art</t>
  </si>
  <si>
    <t>PA2Vno</t>
  </si>
  <si>
    <t>PA2Vrt</t>
  </si>
  <si>
    <t>MV2Ano</t>
  </si>
  <si>
    <t>MV2Art</t>
  </si>
  <si>
    <t>MA2Vno</t>
  </si>
  <si>
    <t>MA2Vrt</t>
  </si>
  <si>
    <t>PV2Vno</t>
  </si>
  <si>
    <t>PV2Vrt</t>
  </si>
  <si>
    <t>PA2Ano</t>
  </si>
  <si>
    <t>PA2Art</t>
  </si>
  <si>
    <t>MV2Vno</t>
  </si>
  <si>
    <t>MV2Vrt</t>
  </si>
  <si>
    <t>MA2Ano</t>
  </si>
  <si>
    <t>MA2Art</t>
  </si>
  <si>
    <t>P1V2Ano</t>
  </si>
  <si>
    <t>P1V2Art</t>
  </si>
  <si>
    <t>P1A2Vno</t>
  </si>
  <si>
    <t>P1A2Vrt</t>
  </si>
  <si>
    <t>M1V2Ano</t>
  </si>
  <si>
    <t>M1V2Art</t>
  </si>
  <si>
    <t>M1A2Vno</t>
  </si>
  <si>
    <t>M1A2Vrt</t>
  </si>
  <si>
    <t>P1V2Vno</t>
  </si>
  <si>
    <t>P1V2Vrt</t>
  </si>
  <si>
    <t>P1A2Ano</t>
  </si>
  <si>
    <t>P1A2Art</t>
  </si>
  <si>
    <t>M1V2Vno</t>
  </si>
  <si>
    <t>M1V2Vrt</t>
  </si>
  <si>
    <t>M1A2Ano</t>
  </si>
  <si>
    <t>M1A2Art</t>
  </si>
  <si>
    <t>P1Vno</t>
  </si>
  <si>
    <t>P1Vrt</t>
  </si>
  <si>
    <t>P1Ano</t>
  </si>
  <si>
    <t>P1Art</t>
  </si>
  <si>
    <t>M1Vno</t>
  </si>
  <si>
    <t>M1Vrt</t>
  </si>
  <si>
    <t>M1Ano</t>
  </si>
  <si>
    <t>M1Art</t>
  </si>
  <si>
    <t>PRrno</t>
  </si>
  <si>
    <t>PRrrt</t>
  </si>
  <si>
    <t>PRsno</t>
  </si>
  <si>
    <t>PRsrt</t>
  </si>
  <si>
    <t>MRrno</t>
  </si>
  <si>
    <t>MRrrt</t>
  </si>
  <si>
    <t>MRsno</t>
  </si>
  <si>
    <t>MRsrt</t>
  </si>
  <si>
    <t>crossno</t>
  </si>
  <si>
    <t>crossrt</t>
  </si>
  <si>
    <t>nocrossno</t>
  </si>
  <si>
    <t>nocrossrt</t>
  </si>
  <si>
    <t>T1Vno</t>
  </si>
  <si>
    <t>T1Vrt</t>
  </si>
  <si>
    <t>T1Ano</t>
  </si>
  <si>
    <t>T1Art</t>
  </si>
  <si>
    <t>T2Vno</t>
  </si>
  <si>
    <t>T2Vrt</t>
  </si>
  <si>
    <t>T2Ano</t>
  </si>
  <si>
    <t>T2Art</t>
  </si>
  <si>
    <t>PModShift</t>
  </si>
  <si>
    <t>MModShift</t>
  </si>
  <si>
    <t>PModRep</t>
  </si>
  <si>
    <t>MModRep</t>
  </si>
  <si>
    <t>Cum70</t>
  </si>
  <si>
    <t>Cum75</t>
  </si>
  <si>
    <t>filter_$</t>
  </si>
  <si>
    <t>Y01</t>
  </si>
  <si>
    <t>1</t>
  </si>
  <si>
    <t>F</t>
  </si>
  <si>
    <t>Y02</t>
  </si>
  <si>
    <t>M</t>
  </si>
  <si>
    <t>Y03</t>
  </si>
  <si>
    <t>Y04</t>
  </si>
  <si>
    <t>Y05</t>
  </si>
  <si>
    <t>Y06</t>
  </si>
  <si>
    <t>Y08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</si>
  <si>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</si>
  <si>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</si>
  <si>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</si>
  <si>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</si>
  <si>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</si>
  <si>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</si>
  <si>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</si>
  <si>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</si>
  <si>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</si>
  <si>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</si>
  <si>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Y21</t>
  </si>
  <si>
    <t>Y22</t>
  </si>
  <si>
    <t>Y23</t>
  </si>
  <si>
    <t>Y24</t>
  </si>
  <si>
    <t>Y25</t>
  </si>
  <si>
    <t>Y27</t>
  </si>
  <si>
    <t>Y28</t>
  </si>
  <si>
    <t>Y29</t>
  </si>
  <si>
    <t>Y31</t>
  </si>
  <si>
    <t>Y32</t>
  </si>
  <si>
    <t>Y33</t>
  </si>
  <si>
    <t>Y34</t>
  </si>
  <si>
    <t>M01</t>
  </si>
  <si>
    <t>2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</si>
  <si>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</si>
  <si>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</si>
  <si>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</si>
  <si>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</si>
  <si>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</si>
  <si>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</si>
  <si>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</si>
  <si>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</si>
  <si>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</si>
  <si>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</si>
  <si>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</si>
  <si>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</si>
  <si>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</si>
  <si>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</si>
  <si>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</si>
  <si>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</si>
  <si>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</si>
  <si>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</si>
  <si>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</si>
  <si>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</si>
  <si>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</si>
  <si>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</si>
  <si>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</si>
  <si>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</si>
  <si>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A01</t>
  </si>
  <si>
    <t>3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</si>
  <si>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</si>
  <si>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</si>
  <si>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</si>
  <si>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</si>
  <si>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</si>
  <si>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</si>
  <si>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</si>
  <si>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</si>
  <si>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</si>
  <si>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</si>
  <si>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</si>
  <si>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</si>
  <si>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</si>
  <si>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</si>
  <si>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</si>
  <si>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</si>
  <si>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</si>
  <si>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</si>
  <si>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</si>
  <si>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</si>
  <si>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</si>
  <si>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</si>
  <si>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</si>
  <si>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</si>
  <si>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</si>
  <si>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Within Mean</t>
  </si>
  <si>
    <t>Mean Var1</t>
  </si>
  <si>
    <t>Mean Var2</t>
  </si>
  <si>
    <t>95% CI</t>
  </si>
  <si>
    <t>Group Mean1</t>
  </si>
  <si>
    <t>Group Mean 2</t>
  </si>
  <si>
    <t>Mixing Costs</t>
  </si>
  <si>
    <t>4-year-old</t>
  </si>
  <si>
    <t>6-year-old</t>
  </si>
  <si>
    <t>adult</t>
  </si>
  <si>
    <t>Pure</t>
  </si>
  <si>
    <t>Mixed</t>
  </si>
  <si>
    <t>Switch Costs</t>
  </si>
  <si>
    <t>Rep</t>
  </si>
  <si>
    <t>Switch</t>
  </si>
  <si>
    <t>Mixed Mod Shift</t>
  </si>
  <si>
    <t>Pure MSE</t>
  </si>
  <si>
    <t>Mod. Rep.</t>
  </si>
  <si>
    <t>Mod. Shift</t>
  </si>
  <si>
    <t>Mixed MSE</t>
  </si>
  <si>
    <t>Group Mean 3</t>
  </si>
  <si>
    <t>Mean Var3</t>
  </si>
  <si>
    <t>95% CI 1</t>
  </si>
  <si>
    <t>95% CI 2</t>
  </si>
  <si>
    <t>95% CI 3</t>
  </si>
  <si>
    <t>CI1</t>
  </si>
  <si>
    <t>CI2</t>
  </si>
  <si>
    <t>CI3</t>
  </si>
  <si>
    <t>Vis</t>
  </si>
  <si>
    <t>Aud</t>
  </si>
  <si>
    <t>AV</t>
  </si>
  <si>
    <t>MAVaccu</t>
  </si>
  <si>
    <t>PA2V Cost</t>
  </si>
  <si>
    <t>PV2A Cost</t>
  </si>
  <si>
    <t>Pure Mod Shift</t>
  </si>
  <si>
    <t>MA2V Cost</t>
  </si>
  <si>
    <t>MS Cost</t>
  </si>
  <si>
    <t>ModShift</t>
  </si>
  <si>
    <t>ModRep</t>
  </si>
  <si>
    <t>Overall</t>
  </si>
  <si>
    <t>Within</t>
  </si>
  <si>
    <t>Group Mean</t>
  </si>
  <si>
    <t>New Var1</t>
  </si>
  <si>
    <t>New Var2</t>
  </si>
  <si>
    <t>Between CI</t>
  </si>
  <si>
    <t>Between CI2</t>
  </si>
  <si>
    <t>RR in Mixed</t>
  </si>
  <si>
    <t>Resp. Rep. (pure)</t>
  </si>
  <si>
    <t>Resp. Single (pure)</t>
  </si>
  <si>
    <t>Resp. Rep. (mixed)</t>
  </si>
  <si>
    <t>Resp. Single (mixed)</t>
  </si>
  <si>
    <t>MSE to Vis. Target</t>
  </si>
  <si>
    <t>MSE to Aud. Target</t>
  </si>
  <si>
    <t xml:space="preserve">Comparing </t>
  </si>
  <si>
    <t>MSTR</t>
  </si>
  <si>
    <t>Pure RR cost</t>
  </si>
  <si>
    <t>Rep RR cost</t>
  </si>
  <si>
    <t>Swi RR cost</t>
  </si>
  <si>
    <t>Ref</t>
  </si>
  <si>
    <t>Age</t>
  </si>
  <si>
    <t>Adult</t>
  </si>
  <si>
    <t>Rep.</t>
  </si>
  <si>
    <t>Swi.</t>
  </si>
  <si>
    <t>CCI1</t>
  </si>
  <si>
    <t>PVRR</t>
  </si>
  <si>
    <t>PARR</t>
  </si>
  <si>
    <t>MVRR</t>
  </si>
  <si>
    <t>MARR</t>
  </si>
  <si>
    <t>Pure Vis</t>
  </si>
  <si>
    <t>Pure Aud</t>
  </si>
  <si>
    <t>Mix</t>
  </si>
  <si>
    <t>Mix Vis</t>
  </si>
  <si>
    <t>Mix 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</si>
</sst>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2" borderId="0" xfId="0" applyFill="1"/>
    <xf numFmtId="166" fontId="0" fillId="2" borderId="0" xfId="0" applyNumberFormat="1" applyFill="1"/>
    <xf numFmtId="0" fontId="0" fillId="0" borderId="0" xfId="0" applyFill="1"/>
    <xf numFmtId="0" fontId="0" fillId="3" borderId="0" xfId="0" applyFill="1"/>
    <xf numFmtId="166" fontId="0" fillId="3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165" fontId="0" fillId="2" borderId="0" xfId="0" applyNumberFormat="1" applyFill="1"/>
    <xf numFmtId="10" fontId="0" fillId="2" borderId="0" xfId="0" applyNumberFormat="1" applyFill="1"/>
    <xf numFmtId="2" fontId="0" fillId="3" borderId="0" xfId="0" applyNumberFormat="1" applyFill="1"/>
    <xf numFmtId="1" fontId="0" fillId="3" borderId="0" xfId="0" applyNumberFormat="1" applyFill="1"/>
    <xf numFmtId="2" fontId="0" fillId="2" borderId="0" xfId="0" applyNumberFormat="1" applyFill="1"/>
    <xf numFmtId="2" fontId="0" fillId="0" borderId="0" xfId="0" applyNumberFormat="1" applyFill="1"/>
    <xf numFmtId="1" fontId="0" fillId="2" borderId="0" xfId="0" applyNumberFormat="1" applyFill="1"/>
    <xf numFmtId="1" fontId="0" fillId="0" borderId="0" xfId="0" applyNumberFormat="1" applyFill="1"/>
    <xf numFmtId="9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5638888888889"/>
          <c:y val="0.0361111111111111"/>
          <c:w val="0.825166666666667"/>
          <c:h val="0.866222222222222"/>
        </c:manualLayout>
      </c:layout>
      <c:lineChart>
        <c:grouping val="standard"/>
        <c:varyColors val="0"/>
        <c:ser>
          <c:idx val="1"/>
          <c:order val="1"/>
          <c:tx>
            <c:strRef>
              <c:f>'Accuracy Mixing &amp; Switch Costs'!$F$89</c:f>
              <c:strCache>
                <c:ptCount val="1"/>
                <c:pt idx="0">
                  <c:v>Mixed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'Accuracy Mixing &amp; Switch Costs'!$G$90:$G$92</c:f>
                <c:numCache>
                  <c:formatCode>General</c:formatCode>
                  <c:ptCount val="3"/>
                  <c:pt idx="0">
                    <c:v>2.015736517628912</c:v>
                  </c:pt>
                  <c:pt idx="1">
                    <c:v>0.776869934692048</c:v>
                  </c:pt>
                  <c:pt idx="2">
                    <c:v>0.655921077238528</c:v>
                  </c:pt>
                </c:numCache>
              </c:numRef>
            </c:plus>
            <c:minus>
              <c:numRef>
                <c:f>'Accuracy Mixing &amp; Switch Costs'!$G$90:$G$92</c:f>
                <c:numCache>
                  <c:formatCode>General</c:formatCode>
                  <c:ptCount val="3"/>
                  <c:pt idx="0">
                    <c:v>2.015736517628912</c:v>
                  </c:pt>
                  <c:pt idx="1">
                    <c:v>0.776869934692048</c:v>
                  </c:pt>
                  <c:pt idx="2">
                    <c:v>0.655921077238528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'Accuracy Mixing &amp; Switch Costs'!$D$90:$D$92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'Accuracy Mixing &amp; Switch Costs'!$F$90:$F$92</c:f>
              <c:numCache>
                <c:formatCode>General</c:formatCode>
                <c:ptCount val="3"/>
                <c:pt idx="0">
                  <c:v>14.75858620689652</c:v>
                </c:pt>
                <c:pt idx="1">
                  <c:v>4.319999999999979</c:v>
                </c:pt>
                <c:pt idx="2">
                  <c:v>1.487115384615379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'Accuracy Mixing &amp; Switch Costs'!$E$89</c:f>
              <c:strCache>
                <c:ptCount val="1"/>
                <c:pt idx="0">
                  <c:v>Pure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'Accuracy Mixing &amp; Switch Costs'!$G$90:$G$92</c:f>
                <c:numCache>
                  <c:formatCode>General</c:formatCode>
                  <c:ptCount val="3"/>
                  <c:pt idx="0">
                    <c:v>2.015736517628912</c:v>
                  </c:pt>
                  <c:pt idx="1">
                    <c:v>0.776869934692048</c:v>
                  </c:pt>
                  <c:pt idx="2">
                    <c:v>0.655921077238528</c:v>
                  </c:pt>
                </c:numCache>
              </c:numRef>
            </c:plus>
            <c:minus>
              <c:numRef>
                <c:f>'Accuracy Mixing &amp; Switch Costs'!$G$90:$G$92</c:f>
                <c:numCache>
                  <c:formatCode>General</c:formatCode>
                  <c:ptCount val="3"/>
                  <c:pt idx="0">
                    <c:v>2.015736517628912</c:v>
                  </c:pt>
                  <c:pt idx="1">
                    <c:v>0.776869934692048</c:v>
                  </c:pt>
                  <c:pt idx="2">
                    <c:v>0.655921077238528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'Accuracy Mixing &amp; Switch Costs'!$D$90:$D$92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'Accuracy Mixing &amp; Switch Costs'!$E$90:$E$92</c:f>
              <c:numCache>
                <c:formatCode>General</c:formatCode>
                <c:ptCount val="3"/>
                <c:pt idx="0">
                  <c:v>15.61306896551724</c:v>
                </c:pt>
                <c:pt idx="1">
                  <c:v>4.000119999999995</c:v>
                </c:pt>
                <c:pt idx="2">
                  <c:v>1.816307692307689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7904784"/>
        <c:axId val="-2067901424"/>
      </c:lineChart>
      <c:catAx>
        <c:axId val="-20679047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67901424"/>
        <c:crosses val="autoZero"/>
        <c:auto val="1"/>
        <c:lblAlgn val="ctr"/>
        <c:lblOffset val="100"/>
        <c:noMultiLvlLbl val="0"/>
      </c:catAx>
      <c:valAx>
        <c:axId val="-2067901424"/>
        <c:scaling>
          <c:orientation val="minMax"/>
          <c:max val="20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Rate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 sz="800"/>
            </a:pPr>
            <a:endParaRPr lang="en-US"/>
          </a:p>
        </c:txPr>
        <c:crossAx val="-20679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352241119245"/>
          <c:y val="0.110337797102508"/>
          <c:w val="0.239073661486515"/>
          <c:h val="0.130384076990376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RT</a:t>
            </a:r>
            <a:r>
              <a:rPr lang="en-US" baseline="0"/>
              <a:t> by Modality in Mixed Block</a:t>
            </a:r>
            <a:endParaRPr lang="en-US"/>
          </a:p>
        </c:rich>
      </c:tx>
      <c:layout>
        <c:manualLayout>
          <c:xMode val="edge"/>
          <c:yMode val="edge"/>
          <c:x val="0.358138888888889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8465441819773"/>
          <c:y val="0.0426929392446634"/>
          <c:w val="0.761931321084864"/>
          <c:h val="0.8580131233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'RT Modality'!$O$84</c:f>
              <c:strCache>
                <c:ptCount val="1"/>
                <c:pt idx="0">
                  <c:v>Vis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prstClr val="white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'RT Modality'!$R$85:$R$87</c:f>
                <c:numCache>
                  <c:formatCode>General</c:formatCode>
                  <c:ptCount val="3"/>
                  <c:pt idx="0">
                    <c:v>63.90424376683975</c:v>
                  </c:pt>
                  <c:pt idx="1">
                    <c:v>53.70941940723263</c:v>
                  </c:pt>
                  <c:pt idx="2">
                    <c:v>39.97970263359258</c:v>
                  </c:pt>
                </c:numCache>
              </c:numRef>
            </c:plus>
            <c:minus>
              <c:numRef>
                <c:f>'RT Modality'!$R$85:$R$87</c:f>
                <c:numCache>
                  <c:formatCode>General</c:formatCode>
                  <c:ptCount val="3"/>
                  <c:pt idx="0">
                    <c:v>63.90424376683975</c:v>
                  </c:pt>
                  <c:pt idx="1">
                    <c:v>53.70941940723263</c:v>
                  </c:pt>
                  <c:pt idx="2">
                    <c:v>39.97970263359258</c:v>
                  </c:pt>
                </c:numCache>
              </c:numRef>
            </c:minus>
          </c:errBars>
          <c:cat>
            <c:strRef>
              <c:f>'RT Modality'!$N$85:$N$87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'RT Modality'!$O$85:$O$87</c:f>
              <c:numCache>
                <c:formatCode>0.00000</c:formatCode>
                <c:ptCount val="3"/>
                <c:pt idx="0">
                  <c:v>1545.482037931034</c:v>
                </c:pt>
                <c:pt idx="1">
                  <c:v>1143.721712</c:v>
                </c:pt>
                <c:pt idx="2">
                  <c:v>812.5691461538463</c:v>
                </c:pt>
              </c:numCache>
            </c:numRef>
          </c:val>
        </c:ser>
        <c:ser>
          <c:idx val="1"/>
          <c:order val="1"/>
          <c:tx>
            <c:strRef>
              <c:f>'RT Modality'!$P$84</c:f>
              <c:strCache>
                <c:ptCount val="1"/>
                <c:pt idx="0">
                  <c:v>Aud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'RT Modality'!$S$85:$S$87</c:f>
                <c:numCache>
                  <c:formatCode>General</c:formatCode>
                  <c:ptCount val="3"/>
                  <c:pt idx="0">
                    <c:v>83.7850996653483</c:v>
                  </c:pt>
                  <c:pt idx="1">
                    <c:v>56.1697308060656</c:v>
                  </c:pt>
                  <c:pt idx="2">
                    <c:v>39.82378605830451</c:v>
                  </c:pt>
                </c:numCache>
              </c:numRef>
            </c:plus>
            <c:minus>
              <c:numRef>
                <c:f>'RT Modality'!$S$85:$S$87</c:f>
                <c:numCache>
                  <c:formatCode>General</c:formatCode>
                  <c:ptCount val="3"/>
                  <c:pt idx="0">
                    <c:v>83.7850996653483</c:v>
                  </c:pt>
                  <c:pt idx="1">
                    <c:v>56.1697308060656</c:v>
                  </c:pt>
                  <c:pt idx="2">
                    <c:v>39.82378605830451</c:v>
                  </c:pt>
                </c:numCache>
              </c:numRef>
            </c:minus>
          </c:errBars>
          <c:cat>
            <c:strRef>
              <c:f>'RT Modality'!$N$85:$N$87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'RT Modality'!$P$85:$P$87</c:f>
              <c:numCache>
                <c:formatCode>0.00000</c:formatCode>
                <c:ptCount val="3"/>
                <c:pt idx="0">
                  <c:v>1810.542534482759</c:v>
                </c:pt>
                <c:pt idx="1">
                  <c:v>1331.059508</c:v>
                </c:pt>
                <c:pt idx="2">
                  <c:v>912.082534615385</c:v>
                </c:pt>
              </c:numCache>
            </c:numRef>
          </c:val>
        </c:ser>
        <c:ser>
          <c:idx val="2"/>
          <c:order val="2"/>
          <c:tx>
            <c:strRef>
              <c:f>'RT Modality'!$Q$84</c:f>
              <c:strCache>
                <c:ptCount val="1"/>
                <c:pt idx="0">
                  <c:v>AV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'RT Modality'!$T$85:$T$87</c:f>
                <c:numCache>
                  <c:formatCode>General</c:formatCode>
                  <c:ptCount val="3"/>
                  <c:pt idx="0">
                    <c:v>96.59659073721242</c:v>
                  </c:pt>
                  <c:pt idx="1">
                    <c:v>49.18109453815363</c:v>
                  </c:pt>
                  <c:pt idx="2">
                    <c:v>30.31023109536887</c:v>
                  </c:pt>
                </c:numCache>
              </c:numRef>
            </c:plus>
            <c:minus>
              <c:numRef>
                <c:f>'RT Modality'!$T$85:$T$87</c:f>
                <c:numCache>
                  <c:formatCode>General</c:formatCode>
                  <c:ptCount val="3"/>
                  <c:pt idx="0">
                    <c:v>96.59659073721242</c:v>
                  </c:pt>
                  <c:pt idx="1">
                    <c:v>49.18109453815363</c:v>
                  </c:pt>
                  <c:pt idx="2">
                    <c:v>30.31023109536887</c:v>
                  </c:pt>
                </c:numCache>
              </c:numRef>
            </c:minus>
          </c:errBars>
          <c:cat>
            <c:strRef>
              <c:f>'RT Modality'!$N$85:$N$87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'RT Modality'!$Q$85:$Q$87</c:f>
              <c:numCache>
                <c:formatCode>0.00000</c:formatCode>
                <c:ptCount val="3"/>
                <c:pt idx="0" formatCode="0.000">
                  <c:v>1430.839227586207</c:v>
                </c:pt>
                <c:pt idx="1">
                  <c:v>963.8697000000002</c:v>
                </c:pt>
                <c:pt idx="2">
                  <c:v>726.3968346153846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843392"/>
        <c:axId val="-2066840160"/>
      </c:barChart>
      <c:catAx>
        <c:axId val="-2066843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66840160"/>
        <c:crosses val="autoZero"/>
        <c:auto val="1"/>
        <c:lblAlgn val="ctr"/>
        <c:lblOffset val="100"/>
        <c:noMultiLvlLbl val="0"/>
      </c:catAx>
      <c:valAx>
        <c:axId val="-2066840160"/>
        <c:scaling>
          <c:orientation val="minMax"/>
          <c:max val="2000.0"/>
          <c:min val="5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RT (ms)</a:t>
                </a:r>
              </a:p>
            </c:rich>
          </c:tx>
          <c:layout/>
          <c:overlay val="0"/>
        </c:title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66843392"/>
        <c:crosses val="autoZero"/>
        <c:crossBetween val="between"/>
        <c:majorUnit val="200.0"/>
      </c:valAx>
    </c:plotArea>
    <c:legend>
      <c:legendPos val="r"/>
      <c:layout>
        <c:manualLayout>
          <c:xMode val="edge"/>
          <c:yMode val="edge"/>
          <c:x val="0.800640419947507"/>
          <c:y val="0.0814899861655224"/>
          <c:w val="0.115000874890639"/>
          <c:h val="0.15538205128205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1882327209099"/>
          <c:y val="0.0426929392446634"/>
          <c:w val="0.828597987751531"/>
          <c:h val="0.8580131233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'RT Modality'!$O$84</c:f>
              <c:strCache>
                <c:ptCount val="1"/>
                <c:pt idx="0">
                  <c:v>Vis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prstClr val="white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'RT Modality'!$R$85:$R$87</c:f>
                <c:numCache>
                  <c:formatCode>General</c:formatCode>
                  <c:ptCount val="3"/>
                  <c:pt idx="0">
                    <c:v>63.90424376683975</c:v>
                  </c:pt>
                  <c:pt idx="1">
                    <c:v>53.70941940723263</c:v>
                  </c:pt>
                  <c:pt idx="2">
                    <c:v>39.97970263359258</c:v>
                  </c:pt>
                </c:numCache>
              </c:numRef>
            </c:plus>
            <c:minus>
              <c:numRef>
                <c:f>'RT Modality'!$R$85:$R$87</c:f>
                <c:numCache>
                  <c:formatCode>General</c:formatCode>
                  <c:ptCount val="3"/>
                  <c:pt idx="0">
                    <c:v>63.90424376683975</c:v>
                  </c:pt>
                  <c:pt idx="1">
                    <c:v>53.70941940723263</c:v>
                  </c:pt>
                  <c:pt idx="2">
                    <c:v>39.97970263359258</c:v>
                  </c:pt>
                </c:numCache>
              </c:numRef>
            </c:minus>
          </c:errBars>
          <c:cat>
            <c:strRef>
              <c:f>'RT Modality'!$N$85:$N$87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'RT Modality'!$O$85:$O$87</c:f>
              <c:numCache>
                <c:formatCode>0.00000</c:formatCode>
                <c:ptCount val="3"/>
                <c:pt idx="0">
                  <c:v>1545.482037931034</c:v>
                </c:pt>
                <c:pt idx="1">
                  <c:v>1143.721712</c:v>
                </c:pt>
                <c:pt idx="2">
                  <c:v>812.5691461538463</c:v>
                </c:pt>
              </c:numCache>
            </c:numRef>
          </c:val>
        </c:ser>
        <c:ser>
          <c:idx val="1"/>
          <c:order val="1"/>
          <c:tx>
            <c:strRef>
              <c:f>'RT Modality'!$P$84</c:f>
              <c:strCache>
                <c:ptCount val="1"/>
                <c:pt idx="0">
                  <c:v>Aud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'RT Modality'!$S$85:$S$87</c:f>
                <c:numCache>
                  <c:formatCode>General</c:formatCode>
                  <c:ptCount val="3"/>
                  <c:pt idx="0">
                    <c:v>83.7850996653483</c:v>
                  </c:pt>
                  <c:pt idx="1">
                    <c:v>56.1697308060656</c:v>
                  </c:pt>
                  <c:pt idx="2">
                    <c:v>39.82378605830451</c:v>
                  </c:pt>
                </c:numCache>
              </c:numRef>
            </c:plus>
            <c:minus>
              <c:numRef>
                <c:f>'RT Modality'!$S$85:$S$87</c:f>
                <c:numCache>
                  <c:formatCode>General</c:formatCode>
                  <c:ptCount val="3"/>
                  <c:pt idx="0">
                    <c:v>83.7850996653483</c:v>
                  </c:pt>
                  <c:pt idx="1">
                    <c:v>56.1697308060656</c:v>
                  </c:pt>
                  <c:pt idx="2">
                    <c:v>39.82378605830451</c:v>
                  </c:pt>
                </c:numCache>
              </c:numRef>
            </c:minus>
          </c:errBars>
          <c:cat>
            <c:strRef>
              <c:f>'RT Modality'!$N$85:$N$87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'RT Modality'!$P$85:$P$87</c:f>
              <c:numCache>
                <c:formatCode>0.00000</c:formatCode>
                <c:ptCount val="3"/>
                <c:pt idx="0">
                  <c:v>1810.542534482759</c:v>
                </c:pt>
                <c:pt idx="1">
                  <c:v>1331.059508</c:v>
                </c:pt>
                <c:pt idx="2">
                  <c:v>912.082534615385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015408"/>
        <c:axId val="-2065012240"/>
      </c:barChart>
      <c:catAx>
        <c:axId val="-2065015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65012240"/>
        <c:crosses val="autoZero"/>
        <c:auto val="1"/>
        <c:lblAlgn val="ctr"/>
        <c:lblOffset val="100"/>
        <c:noMultiLvlLbl val="0"/>
      </c:catAx>
      <c:valAx>
        <c:axId val="-2065012240"/>
        <c:scaling>
          <c:orientation val="minMax"/>
          <c:max val="2000.0"/>
          <c:min val="5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RT (ms)</a:t>
                </a:r>
              </a:p>
            </c:rich>
          </c:tx>
          <c:layout/>
          <c:overlay val="0"/>
        </c:title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-2065015408"/>
        <c:crosses val="autoZero"/>
        <c:crossBetween val="between"/>
        <c:majorUnit val="200.0"/>
      </c:valAx>
    </c:plotArea>
    <c:legend>
      <c:legendPos val="r"/>
      <c:layout>
        <c:manualLayout>
          <c:xMode val="edge"/>
          <c:yMode val="edge"/>
          <c:x val="0.774264537902388"/>
          <c:y val="0.0494191919191919"/>
          <c:w val="0.174346573208723"/>
          <c:h val="0.19372510822510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65441819773"/>
          <c:y val="0.0426929392446634"/>
          <c:w val="0.761931321084864"/>
          <c:h val="0.8580131233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'RT MSE'!$E$84</c:f>
              <c:strCache>
                <c:ptCount val="1"/>
                <c:pt idx="0">
                  <c:v>Mod. Rep.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prstClr val="white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cat>
            <c:strRef>
              <c:f>'RT MSE'!$D$85:$D$87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'RT MSE'!$E$85:$E$87</c:f>
              <c:numCache>
                <c:formatCode>0.00000</c:formatCode>
                <c:ptCount val="3"/>
                <c:pt idx="0">
                  <c:v>1524.07972586207</c:v>
                </c:pt>
                <c:pt idx="1">
                  <c:v>1017.87847</c:v>
                </c:pt>
                <c:pt idx="2">
                  <c:v>815.976448076923</c:v>
                </c:pt>
              </c:numCache>
            </c:numRef>
          </c:val>
        </c:ser>
        <c:ser>
          <c:idx val="1"/>
          <c:order val="1"/>
          <c:tx>
            <c:strRef>
              <c:f>'RT MSE'!$F$84</c:f>
              <c:strCache>
                <c:ptCount val="1"/>
                <c:pt idx="0">
                  <c:v>Mod. Shift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cat>
            <c:strRef>
              <c:f>'RT MSE'!$D$85:$D$87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'RT MSE'!$F$85:$F$87</c:f>
              <c:numCache>
                <c:formatCode>0.00000</c:formatCode>
                <c:ptCount val="3"/>
                <c:pt idx="0">
                  <c:v>1684.123574137931</c:v>
                </c:pt>
                <c:pt idx="1">
                  <c:v>1181.604542</c:v>
                </c:pt>
                <c:pt idx="2">
                  <c:v>860.344173076923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073136"/>
        <c:axId val="-2065069888"/>
      </c:barChart>
      <c:catAx>
        <c:axId val="-2065073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65069888"/>
        <c:crosses val="autoZero"/>
        <c:auto val="1"/>
        <c:lblAlgn val="ctr"/>
        <c:lblOffset val="100"/>
        <c:noMultiLvlLbl val="0"/>
      </c:catAx>
      <c:valAx>
        <c:axId val="-2065069888"/>
        <c:scaling>
          <c:orientation val="minMax"/>
          <c:max val="2000.0"/>
          <c:min val="5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RT (ms)</a:t>
                </a:r>
              </a:p>
            </c:rich>
          </c:tx>
          <c:layout/>
          <c:overlay val="0"/>
        </c:title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65073136"/>
        <c:crosses val="autoZero"/>
        <c:crossBetween val="between"/>
        <c:majorUnit val="200.0"/>
      </c:valAx>
    </c:plotArea>
    <c:legend>
      <c:legendPos val="r"/>
      <c:layout>
        <c:manualLayout>
          <c:xMode val="edge"/>
          <c:yMode val="edge"/>
          <c:x val="0.736751447735699"/>
          <c:y val="0.0814899861655224"/>
          <c:w val="0.178889756944444"/>
          <c:h val="0.15538205128205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65441819773"/>
          <c:y val="0.0426929392446634"/>
          <c:w val="0.761931321084864"/>
          <c:h val="0.8580131233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'RT MSE'!$O$84</c:f>
              <c:strCache>
                <c:ptCount val="1"/>
                <c:pt idx="0">
                  <c:v>Mod. Rep.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prstClr val="white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cat>
            <c:strRef>
              <c:f>'RT MSE'!$N$85:$N$87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'RT MSE'!$O$85:$O$87</c:f>
              <c:numCache>
                <c:formatCode>0.00000</c:formatCode>
                <c:ptCount val="3"/>
                <c:pt idx="0">
                  <c:v>1555.215298275862</c:v>
                </c:pt>
                <c:pt idx="1">
                  <c:v>1092.81913</c:v>
                </c:pt>
                <c:pt idx="2">
                  <c:v>815.3373346153847</c:v>
                </c:pt>
              </c:numCache>
            </c:numRef>
          </c:val>
        </c:ser>
        <c:ser>
          <c:idx val="1"/>
          <c:order val="1"/>
          <c:tx>
            <c:strRef>
              <c:f>'RT MSE'!$P$84</c:f>
              <c:strCache>
                <c:ptCount val="1"/>
                <c:pt idx="0">
                  <c:v>Mod. Shift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cat>
            <c:strRef>
              <c:f>'RT MSE'!$N$85:$N$87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'RT MSE'!$P$85:$P$87</c:f>
              <c:numCache>
                <c:formatCode>0.00000</c:formatCode>
                <c:ptCount val="3"/>
                <c:pt idx="0">
                  <c:v>1589.230518965517</c:v>
                </c:pt>
                <c:pt idx="1">
                  <c:v>1189.691694</c:v>
                </c:pt>
                <c:pt idx="2">
                  <c:v>847.6563173076925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125888"/>
        <c:axId val="-2065122640"/>
      </c:barChart>
      <c:catAx>
        <c:axId val="-2065125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65122640"/>
        <c:crosses val="autoZero"/>
        <c:auto val="1"/>
        <c:lblAlgn val="ctr"/>
        <c:lblOffset val="100"/>
        <c:noMultiLvlLbl val="0"/>
      </c:catAx>
      <c:valAx>
        <c:axId val="-2065122640"/>
        <c:scaling>
          <c:orientation val="minMax"/>
          <c:max val="2000.0"/>
          <c:min val="5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RT (ms)</a:t>
                </a:r>
              </a:p>
            </c:rich>
          </c:tx>
          <c:layout/>
          <c:overlay val="0"/>
        </c:title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65125888"/>
        <c:crosses val="autoZero"/>
        <c:crossBetween val="between"/>
        <c:majorUnit val="200.0"/>
      </c:valAx>
    </c:plotArea>
    <c:legend>
      <c:legendPos val="r"/>
      <c:layout>
        <c:manualLayout>
          <c:xMode val="edge"/>
          <c:yMode val="edge"/>
          <c:x val="0.736751447735699"/>
          <c:y val="0.0814899861655224"/>
          <c:w val="0.178889756944444"/>
          <c:h val="0.15538205128205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Overall Modality Shift Effect</a:t>
            </a:r>
          </a:p>
        </c:rich>
      </c:tx>
      <c:layout>
        <c:manualLayout>
          <c:xMode val="edge"/>
          <c:yMode val="edge"/>
          <c:x val="0.338388416908413"/>
          <c:y val="0.046296296296296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576552930884"/>
          <c:y val="0.0426929392446634"/>
          <c:w val="0.850820209973753"/>
          <c:h val="0.8580131233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'RT MSE'!$X$84</c:f>
              <c:strCache>
                <c:ptCount val="1"/>
                <c:pt idx="0">
                  <c:v>Mod. Rep.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'RT MSE'!$Z$85:$Z$87</c:f>
                <c:numCache>
                  <c:formatCode>General</c:formatCode>
                  <c:ptCount val="3"/>
                  <c:pt idx="0">
                    <c:v>42.90125699003438</c:v>
                  </c:pt>
                  <c:pt idx="1">
                    <c:v>33.5407444298679</c:v>
                  </c:pt>
                  <c:pt idx="2">
                    <c:v>17.83138183391661</c:v>
                  </c:pt>
                </c:numCache>
              </c:numRef>
            </c:plus>
            <c:minus>
              <c:numRef>
                <c:f>'RT MSE'!$Z$85:$Z$87</c:f>
                <c:numCache>
                  <c:formatCode>General</c:formatCode>
                  <c:ptCount val="3"/>
                  <c:pt idx="0">
                    <c:v>42.90125699003438</c:v>
                  </c:pt>
                  <c:pt idx="1">
                    <c:v>33.5407444298679</c:v>
                  </c:pt>
                  <c:pt idx="2">
                    <c:v>17.83138183391661</c:v>
                  </c:pt>
                </c:numCache>
              </c:numRef>
            </c:minus>
          </c:errBars>
          <c:cat>
            <c:strRef>
              <c:f>'RT MSE'!$N$85:$N$87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'RT MSE'!$X$85:$X$87</c:f>
              <c:numCache>
                <c:formatCode>0.00000</c:formatCode>
                <c:ptCount val="3"/>
                <c:pt idx="0">
                  <c:v>1636.677046551724</c:v>
                </c:pt>
                <c:pt idx="1">
                  <c:v>1185.648118</c:v>
                </c:pt>
                <c:pt idx="2">
                  <c:v>854.0002451923076</c:v>
                </c:pt>
              </c:numCache>
            </c:numRef>
          </c:val>
        </c:ser>
        <c:ser>
          <c:idx val="1"/>
          <c:order val="1"/>
          <c:tx>
            <c:strRef>
              <c:f>'RT MSE'!$Y$84</c:f>
              <c:strCache>
                <c:ptCount val="1"/>
                <c:pt idx="0">
                  <c:v>Mod. Shift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'RT MSE'!$Z$85:$Z$87</c:f>
                <c:numCache>
                  <c:formatCode>General</c:formatCode>
                  <c:ptCount val="3"/>
                  <c:pt idx="0">
                    <c:v>42.90125699003438</c:v>
                  </c:pt>
                  <c:pt idx="1">
                    <c:v>33.5407444298679</c:v>
                  </c:pt>
                  <c:pt idx="2">
                    <c:v>17.83138183391661</c:v>
                  </c:pt>
                </c:numCache>
              </c:numRef>
            </c:plus>
            <c:minus>
              <c:numRef>
                <c:f>'RT MSE'!$Z$85:$Z$87</c:f>
                <c:numCache>
                  <c:formatCode>General</c:formatCode>
                  <c:ptCount val="3"/>
                  <c:pt idx="0">
                    <c:v>42.90125699003438</c:v>
                  </c:pt>
                  <c:pt idx="1">
                    <c:v>33.5407444298679</c:v>
                  </c:pt>
                  <c:pt idx="2">
                    <c:v>17.83138183391661</c:v>
                  </c:pt>
                </c:numCache>
              </c:numRef>
            </c:minus>
          </c:errBars>
          <c:cat>
            <c:strRef>
              <c:f>'RT MSE'!$N$85:$N$87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'RT MSE'!$Y$85:$Y$87</c:f>
              <c:numCache>
                <c:formatCode>0.00000</c:formatCode>
                <c:ptCount val="3"/>
                <c:pt idx="0">
                  <c:v>1539.647512068965</c:v>
                </c:pt>
                <c:pt idx="1">
                  <c:v>1055.3488</c:v>
                </c:pt>
                <c:pt idx="2">
                  <c:v>815.656891346154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315440"/>
        <c:axId val="-2065312336"/>
      </c:barChart>
      <c:catAx>
        <c:axId val="-2065315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65312336"/>
        <c:crosses val="autoZero"/>
        <c:auto val="1"/>
        <c:lblAlgn val="ctr"/>
        <c:lblOffset val="100"/>
        <c:noMultiLvlLbl val="0"/>
      </c:catAx>
      <c:valAx>
        <c:axId val="-2065312336"/>
        <c:scaling>
          <c:orientation val="minMax"/>
          <c:max val="2000.0"/>
          <c:min val="5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RT (ms)</a:t>
                </a:r>
              </a:p>
            </c:rich>
          </c:tx>
          <c:layout/>
          <c:overlay val="0"/>
        </c:title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65315440"/>
        <c:crosses val="autoZero"/>
        <c:crossBetween val="between"/>
        <c:majorUnit val="200.0"/>
      </c:valAx>
    </c:plotArea>
    <c:legend>
      <c:legendPos val="r"/>
      <c:layout>
        <c:manualLayout>
          <c:xMode val="edge"/>
          <c:yMode val="edge"/>
          <c:x val="0.736751531058618"/>
          <c:y val="0.146304680664917"/>
          <c:w val="0.178889756944444"/>
          <c:h val="0.15538205128205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65441819773"/>
          <c:y val="0.124413512827026"/>
          <c:w val="0.761931321084864"/>
          <c:h val="0.8150022860045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'Pure A2V vs V2A'!$P$86</c:f>
              <c:strCache>
                <c:ptCount val="1"/>
                <c:pt idx="0">
                  <c:v>MSE to Vis. Target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'Pure A2V vs V2A'!$R$87:$R$89</c:f>
                <c:numCache>
                  <c:formatCode>General</c:formatCode>
                  <c:ptCount val="3"/>
                  <c:pt idx="0">
                    <c:v>83.49901499342135</c:v>
                  </c:pt>
                  <c:pt idx="1">
                    <c:v>156.8271395165622</c:v>
                  </c:pt>
                  <c:pt idx="2">
                    <c:v>224.1847954847812</c:v>
                  </c:pt>
                </c:numCache>
              </c:numRef>
            </c:plus>
            <c:minus>
              <c:numRef>
                <c:f>'Pure A2V vs V2A'!$R$87:$R$89</c:f>
                <c:numCache>
                  <c:formatCode>General</c:formatCode>
                  <c:ptCount val="3"/>
                  <c:pt idx="0">
                    <c:v>83.49901499342135</c:v>
                  </c:pt>
                  <c:pt idx="1">
                    <c:v>156.8271395165622</c:v>
                  </c:pt>
                  <c:pt idx="2">
                    <c:v>224.1847954847812</c:v>
                  </c:pt>
                </c:numCache>
              </c:numRef>
            </c:minus>
          </c:errBars>
          <c:cat>
            <c:strRef>
              <c:f>'Pure A2V vs V2A'!$O$87:$O$89</c:f>
              <c:strCache>
                <c:ptCount val="3"/>
                <c:pt idx="0">
                  <c:v>adult</c:v>
                </c:pt>
                <c:pt idx="1">
                  <c:v>6-year-old</c:v>
                </c:pt>
                <c:pt idx="2">
                  <c:v>4-year-old</c:v>
                </c:pt>
              </c:strCache>
            </c:strRef>
          </c:cat>
          <c:val>
            <c:numRef>
              <c:f>'Pure A2V vs V2A'!$P$87:$P$89</c:f>
              <c:numCache>
                <c:formatCode>0.0000</c:formatCode>
                <c:ptCount val="3"/>
                <c:pt idx="0">
                  <c:v>-3.810830769230766</c:v>
                </c:pt>
                <c:pt idx="1">
                  <c:v>111.7669791666667</c:v>
                </c:pt>
                <c:pt idx="2">
                  <c:v>61.39255862068967</c:v>
                </c:pt>
              </c:numCache>
            </c:numRef>
          </c:val>
        </c:ser>
        <c:ser>
          <c:idx val="1"/>
          <c:order val="1"/>
          <c:tx>
            <c:strRef>
              <c:f>'Pure A2V vs V2A'!$Q$86</c:f>
              <c:strCache>
                <c:ptCount val="1"/>
                <c:pt idx="0">
                  <c:v>MSE to Aud. Target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'Pure A2V vs V2A'!$S$87:$S$89</c:f>
                <c:numCache>
                  <c:formatCode>General</c:formatCode>
                  <c:ptCount val="3"/>
                  <c:pt idx="0">
                    <c:v>82.80845794054956</c:v>
                  </c:pt>
                  <c:pt idx="1">
                    <c:v>164.893673878898</c:v>
                  </c:pt>
                  <c:pt idx="2">
                    <c:v>185.7668026125698</c:v>
                  </c:pt>
                </c:numCache>
              </c:numRef>
            </c:plus>
            <c:minus>
              <c:numRef>
                <c:f>'Pure A2V vs V2A'!$S$87:$S$89</c:f>
                <c:numCache>
                  <c:formatCode>General</c:formatCode>
                  <c:ptCount val="3"/>
                  <c:pt idx="0">
                    <c:v>82.80845794054956</c:v>
                  </c:pt>
                  <c:pt idx="1">
                    <c:v>164.893673878898</c:v>
                  </c:pt>
                  <c:pt idx="2">
                    <c:v>185.7668026125698</c:v>
                  </c:pt>
                </c:numCache>
              </c:numRef>
            </c:minus>
          </c:errBars>
          <c:cat>
            <c:strRef>
              <c:f>'Pure A2V vs V2A'!$O$87:$O$89</c:f>
              <c:strCache>
                <c:ptCount val="3"/>
                <c:pt idx="0">
                  <c:v>adult</c:v>
                </c:pt>
                <c:pt idx="1">
                  <c:v>6-year-old</c:v>
                </c:pt>
                <c:pt idx="2">
                  <c:v>4-year-old</c:v>
                </c:pt>
              </c:strCache>
            </c:strRef>
          </c:cat>
          <c:val>
            <c:numRef>
              <c:f>'Pure A2V vs V2A'!$Q$87:$Q$89</c:f>
              <c:numCache>
                <c:formatCode>0.0000</c:formatCode>
                <c:ptCount val="3"/>
                <c:pt idx="0">
                  <c:v>96.64873199999998</c:v>
                </c:pt>
                <c:pt idx="1">
                  <c:v>214.2320958333333</c:v>
                </c:pt>
                <c:pt idx="2">
                  <c:v>258.6951379310345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257376"/>
        <c:axId val="-2067066784"/>
      </c:barChart>
      <c:catAx>
        <c:axId val="-2067257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67066784"/>
        <c:crosses val="autoZero"/>
        <c:auto val="1"/>
        <c:lblAlgn val="ctr"/>
        <c:lblOffset val="400"/>
        <c:noMultiLvlLbl val="0"/>
      </c:catAx>
      <c:valAx>
        <c:axId val="-2067066784"/>
        <c:scaling>
          <c:orientation val="minMax"/>
          <c:max val="600.0"/>
          <c:min val="-2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Reaction Time Cost (ms)</a:t>
                </a:r>
              </a:p>
            </c:rich>
          </c:tx>
          <c:layout/>
          <c:overlay val="0"/>
        </c:title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-2067257376"/>
        <c:crosses val="autoZero"/>
        <c:crossBetween val="between"/>
        <c:majorUnit val="100.0"/>
      </c:valAx>
    </c:plotArea>
    <c:legend>
      <c:legendPos val="r"/>
      <c:layout>
        <c:manualLayout>
          <c:xMode val="edge"/>
          <c:yMode val="edge"/>
          <c:x val="0.586751531058618"/>
          <c:y val="0.0726777083898995"/>
          <c:w val="0.370556430446194"/>
          <c:h val="0.18296823241922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65441819773"/>
          <c:y val="0.124413512827026"/>
          <c:w val="0.761931321084864"/>
          <c:h val="0.8150022860045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'Mixed A2V vs V2A'!$J$86</c:f>
              <c:strCache>
                <c:ptCount val="1"/>
                <c:pt idx="0">
                  <c:v>MSE to Vis. Target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'Mixed A2V vs V2A'!$L$87:$L$90</c:f>
                <c:numCache>
                  <c:formatCode>General</c:formatCode>
                  <c:ptCount val="4"/>
                  <c:pt idx="0">
                    <c:v>57.67350877975328</c:v>
                  </c:pt>
                  <c:pt idx="1">
                    <c:v>87.4835422411227</c:v>
                  </c:pt>
                  <c:pt idx="2">
                    <c:v>126.8309544218281</c:v>
                  </c:pt>
                </c:numCache>
              </c:numRef>
            </c:plus>
            <c:minus>
              <c:numRef>
                <c:f>'Mixed A2V vs V2A'!$L$87:$L$90</c:f>
                <c:numCache>
                  <c:formatCode>General</c:formatCode>
                  <c:ptCount val="4"/>
                  <c:pt idx="0">
                    <c:v>57.67350877975328</c:v>
                  </c:pt>
                  <c:pt idx="1">
                    <c:v>87.4835422411227</c:v>
                  </c:pt>
                  <c:pt idx="2">
                    <c:v>126.8309544218281</c:v>
                  </c:pt>
                </c:numCache>
              </c:numRef>
            </c:minus>
          </c:errBars>
          <c:cat>
            <c:strRef>
              <c:f>'Mixed A2V vs V2A'!$I$87:$I$89</c:f>
              <c:strCache>
                <c:ptCount val="3"/>
                <c:pt idx="0">
                  <c:v>adult</c:v>
                </c:pt>
                <c:pt idx="1">
                  <c:v>6-year-old</c:v>
                </c:pt>
                <c:pt idx="2">
                  <c:v>4-year-old</c:v>
                </c:pt>
              </c:strCache>
            </c:strRef>
          </c:cat>
          <c:val>
            <c:numRef>
              <c:f>'Mixed A2V vs V2A'!$J$87:$J$89</c:f>
              <c:numCache>
                <c:formatCode>0.0000</c:formatCode>
                <c:ptCount val="3"/>
                <c:pt idx="0">
                  <c:v>78.33101153846154</c:v>
                </c:pt>
                <c:pt idx="1">
                  <c:v>190.70694</c:v>
                </c:pt>
                <c:pt idx="2">
                  <c:v>156.4855758620689</c:v>
                </c:pt>
              </c:numCache>
            </c:numRef>
          </c:val>
        </c:ser>
        <c:ser>
          <c:idx val="1"/>
          <c:order val="1"/>
          <c:tx>
            <c:strRef>
              <c:f>'Mixed A2V vs V2A'!$K$86</c:f>
              <c:strCache>
                <c:ptCount val="1"/>
                <c:pt idx="0">
                  <c:v>MSE to Aud. Target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'Mixed A2V vs V2A'!$M$87:$M$90</c:f>
                <c:numCache>
                  <c:formatCode>General</c:formatCode>
                  <c:ptCount val="4"/>
                  <c:pt idx="0">
                    <c:v>86.5869491368281</c:v>
                  </c:pt>
                  <c:pt idx="1">
                    <c:v>99.50560765229231</c:v>
                  </c:pt>
                  <c:pt idx="2">
                    <c:v>172.703408056557</c:v>
                  </c:pt>
                </c:numCache>
              </c:numRef>
            </c:plus>
            <c:minus>
              <c:numRef>
                <c:f>'Mixed A2V vs V2A'!$M$87:$M$90</c:f>
                <c:numCache>
                  <c:formatCode>General</c:formatCode>
                  <c:ptCount val="4"/>
                  <c:pt idx="0">
                    <c:v>86.5869491368281</c:v>
                  </c:pt>
                  <c:pt idx="1">
                    <c:v>99.50560765229231</c:v>
                  </c:pt>
                  <c:pt idx="2">
                    <c:v>172.703408056557</c:v>
                  </c:pt>
                </c:numCache>
              </c:numRef>
            </c:minus>
          </c:errBars>
          <c:cat>
            <c:strRef>
              <c:f>'Mixed A2V vs V2A'!$I$87:$I$89</c:f>
              <c:strCache>
                <c:ptCount val="3"/>
                <c:pt idx="0">
                  <c:v>adult</c:v>
                </c:pt>
                <c:pt idx="1">
                  <c:v>6-year-old</c:v>
                </c:pt>
                <c:pt idx="2">
                  <c:v>4-year-old</c:v>
                </c:pt>
              </c:strCache>
            </c:strRef>
          </c:cat>
          <c:val>
            <c:numRef>
              <c:f>'Mixed A2V vs V2A'!$K$87:$K$89</c:f>
              <c:numCache>
                <c:formatCode>0.0000</c:formatCode>
                <c:ptCount val="3"/>
                <c:pt idx="0">
                  <c:v>-13.69304615384615</c:v>
                </c:pt>
                <c:pt idx="1">
                  <c:v>3.038187999999995</c:v>
                </c:pt>
                <c:pt idx="2">
                  <c:v>-25.69129999999999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2026112"/>
        <c:axId val="-2136389552"/>
      </c:barChart>
      <c:catAx>
        <c:axId val="-2082026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136389552"/>
        <c:crosses val="autoZero"/>
        <c:auto val="1"/>
        <c:lblAlgn val="ctr"/>
        <c:lblOffset val="800"/>
        <c:noMultiLvlLbl val="0"/>
      </c:catAx>
      <c:valAx>
        <c:axId val="-2136389552"/>
        <c:scaling>
          <c:orientation val="minMax"/>
          <c:max val="600.0"/>
          <c:min val="-2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Reaction Time Cost (ms)</a:t>
                </a:r>
              </a:p>
            </c:rich>
          </c:tx>
          <c:layout/>
          <c:overlay val="0"/>
        </c:title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-2082026112"/>
        <c:crosses val="autoZero"/>
        <c:crossBetween val="between"/>
        <c:majorUnit val="100.0"/>
      </c:valAx>
    </c:plotArea>
    <c:legend>
      <c:legendPos val="r"/>
      <c:layout>
        <c:manualLayout>
          <c:xMode val="edge"/>
          <c:yMode val="edge"/>
          <c:x val="0.586751531058618"/>
          <c:y val="0.137045421405658"/>
          <c:w val="0.348334208223972"/>
          <c:h val="0.15538205128205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RR effect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427343808051391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8465441819773"/>
          <c:y val="0.0426929392446634"/>
          <c:w val="0.761931321084864"/>
          <c:h val="0.8580131233595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'RT RR effect'!$E$84</c:f>
              <c:strCache>
                <c:ptCount val="1"/>
                <c:pt idx="0">
                  <c:v>Resp. Rep. (pure)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prstClr val="white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'RT RR effect'!$G$85:$G$87</c:f>
                <c:numCache>
                  <c:formatCode>General</c:formatCode>
                  <c:ptCount val="3"/>
                  <c:pt idx="0">
                    <c:v>44.08616390304077</c:v>
                  </c:pt>
                  <c:pt idx="1">
                    <c:v>37.78092043322346</c:v>
                  </c:pt>
                  <c:pt idx="2">
                    <c:v>20.92500140304348</c:v>
                  </c:pt>
                </c:numCache>
              </c:numRef>
            </c:plus>
            <c:minus>
              <c:numRef>
                <c:f>'RT RR effect'!$G$85:$G$87</c:f>
                <c:numCache>
                  <c:formatCode>General</c:formatCode>
                  <c:ptCount val="3"/>
                  <c:pt idx="0">
                    <c:v>44.08616390304077</c:v>
                  </c:pt>
                  <c:pt idx="1">
                    <c:v>37.78092043322346</c:v>
                  </c:pt>
                  <c:pt idx="2">
                    <c:v>20.92500140304348</c:v>
                  </c:pt>
                </c:numCache>
              </c:numRef>
            </c:minus>
          </c:errBars>
          <c:cat>
            <c:strRef>
              <c:f>'RT RR effect'!$D$85:$D$87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'RT RR effect'!$E$85:$E$87</c:f>
              <c:numCache>
                <c:formatCode>0</c:formatCode>
                <c:ptCount val="3"/>
                <c:pt idx="0">
                  <c:v>1566.848651724138</c:v>
                </c:pt>
                <c:pt idx="1">
                  <c:v>1113.835836</c:v>
                </c:pt>
                <c:pt idx="2">
                  <c:v>846.267342307692</c:v>
                </c:pt>
              </c:numCache>
            </c:numRef>
          </c:val>
        </c:ser>
        <c:ser>
          <c:idx val="3"/>
          <c:order val="1"/>
          <c:tx>
            <c:strRef>
              <c:f>'RT RR effect'!$F$84</c:f>
              <c:strCache>
                <c:ptCount val="1"/>
                <c:pt idx="0">
                  <c:v>Resp. Single (pure)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'RT RR effect'!$G$85:$G$87</c:f>
                <c:numCache>
                  <c:formatCode>General</c:formatCode>
                  <c:ptCount val="3"/>
                  <c:pt idx="0">
                    <c:v>44.08616390304077</c:v>
                  </c:pt>
                  <c:pt idx="1">
                    <c:v>37.78092043322346</c:v>
                  </c:pt>
                  <c:pt idx="2">
                    <c:v>20.92500140304348</c:v>
                  </c:pt>
                </c:numCache>
              </c:numRef>
            </c:plus>
            <c:minus>
              <c:numRef>
                <c:f>'RT RR effect'!$G$85:$G$87</c:f>
                <c:numCache>
                  <c:formatCode>General</c:formatCode>
                  <c:ptCount val="3"/>
                  <c:pt idx="0">
                    <c:v>44.08616390304077</c:v>
                  </c:pt>
                  <c:pt idx="1">
                    <c:v>37.78092043322346</c:v>
                  </c:pt>
                  <c:pt idx="2">
                    <c:v>20.92500140304348</c:v>
                  </c:pt>
                </c:numCache>
              </c:numRef>
            </c:minus>
          </c:errBars>
          <c:cat>
            <c:strRef>
              <c:f>'RT RR effect'!$D$85:$D$87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'RT RR effect'!$F$85:$F$87</c:f>
              <c:numCache>
                <c:formatCode>0</c:formatCode>
                <c:ptCount val="3"/>
                <c:pt idx="0">
                  <c:v>1695.155120689655</c:v>
                </c:pt>
                <c:pt idx="1">
                  <c:v>1065.443932</c:v>
                </c:pt>
                <c:pt idx="2">
                  <c:v>862.8262846153848</c:v>
                </c:pt>
              </c:numCache>
            </c:numRef>
          </c:val>
        </c:ser>
        <c:ser>
          <c:idx val="0"/>
          <c:order val="2"/>
          <c:tx>
            <c:strRef>
              <c:f>'RT RR effect'!$O$84</c:f>
              <c:strCache>
                <c:ptCount val="1"/>
                <c:pt idx="0">
                  <c:v>Resp. Rep. (mixed)</c:v>
                </c:pt>
              </c:strCache>
            </c:strRef>
          </c:tx>
          <c:spPr>
            <a:pattFill prst="wdDnDiag">
              <a:fgClr>
                <a:sysClr val="window" lastClr="FFFFFF">
                  <a:lumMod val="75000"/>
                </a:sysClr>
              </a:fgClr>
              <a:bgClr>
                <a:sysClr val="window" lastClr="FFFFFF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'RT RR effect'!$G$85:$G$87</c:f>
                <c:numCache>
                  <c:formatCode>General</c:formatCode>
                  <c:ptCount val="3"/>
                  <c:pt idx="0">
                    <c:v>44.08616390304077</c:v>
                  </c:pt>
                  <c:pt idx="1">
                    <c:v>37.78092043322346</c:v>
                  </c:pt>
                  <c:pt idx="2">
                    <c:v>20.92500140304348</c:v>
                  </c:pt>
                </c:numCache>
              </c:numRef>
            </c:plus>
            <c:minus>
              <c:numRef>
                <c:f>'RT RR effect'!$G$85:$G$87</c:f>
                <c:numCache>
                  <c:formatCode>General</c:formatCode>
                  <c:ptCount val="3"/>
                  <c:pt idx="0">
                    <c:v>44.08616390304077</c:v>
                  </c:pt>
                  <c:pt idx="1">
                    <c:v>37.78092043322346</c:v>
                  </c:pt>
                  <c:pt idx="2">
                    <c:v>20.92500140304348</c:v>
                  </c:pt>
                </c:numCache>
              </c:numRef>
            </c:minus>
          </c:errBars>
          <c:cat>
            <c:strRef>
              <c:f>'RT RR effect'!$D$85:$D$87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'RT RR effect'!$O$85:$O$87</c:f>
              <c:numCache>
                <c:formatCode>0</c:formatCode>
                <c:ptCount val="3"/>
                <c:pt idx="0">
                  <c:v>1504.420206896551</c:v>
                </c:pt>
                <c:pt idx="1">
                  <c:v>1098.306928</c:v>
                </c:pt>
                <c:pt idx="2">
                  <c:v>802.8209538461538</c:v>
                </c:pt>
              </c:numCache>
            </c:numRef>
          </c:val>
        </c:ser>
        <c:ser>
          <c:idx val="1"/>
          <c:order val="3"/>
          <c:tx>
            <c:strRef>
              <c:f>'RT RR effect'!$P$84</c:f>
              <c:strCache>
                <c:ptCount val="1"/>
                <c:pt idx="0">
                  <c:v>Resp. Single (mixed)</c:v>
                </c:pt>
              </c:strCache>
            </c:strRef>
          </c:tx>
          <c:spPr>
            <a:solidFill>
              <a:sysClr val="window" lastClr="FFFFFF">
                <a:lumMod val="65000"/>
              </a:sys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'RT RR effect'!$G$85:$G$87</c:f>
                <c:numCache>
                  <c:formatCode>General</c:formatCode>
                  <c:ptCount val="3"/>
                  <c:pt idx="0">
                    <c:v>44.08616390304077</c:v>
                  </c:pt>
                  <c:pt idx="1">
                    <c:v>37.78092043322346</c:v>
                  </c:pt>
                  <c:pt idx="2">
                    <c:v>20.92500140304348</c:v>
                  </c:pt>
                </c:numCache>
              </c:numRef>
            </c:plus>
            <c:minus>
              <c:numRef>
                <c:f>'RT RR effect'!$G$85:$G$87</c:f>
                <c:numCache>
                  <c:formatCode>General</c:formatCode>
                  <c:ptCount val="3"/>
                  <c:pt idx="0">
                    <c:v>44.08616390304077</c:v>
                  </c:pt>
                  <c:pt idx="1">
                    <c:v>37.78092043322346</c:v>
                  </c:pt>
                  <c:pt idx="2">
                    <c:v>20.92500140304348</c:v>
                  </c:pt>
                </c:numCache>
              </c:numRef>
            </c:minus>
          </c:errBars>
          <c:cat>
            <c:strRef>
              <c:f>'RT RR effect'!$D$85:$D$87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'RT RR effect'!$P$85:$P$87</c:f>
              <c:numCache>
                <c:formatCode>0</c:formatCode>
                <c:ptCount val="3"/>
                <c:pt idx="0">
                  <c:v>1675.877606896552</c:v>
                </c:pt>
                <c:pt idx="1">
                  <c:v>1253.157168</c:v>
                </c:pt>
                <c:pt idx="2">
                  <c:v>866.7892576923076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201936"/>
        <c:axId val="-2067284624"/>
      </c:barChart>
      <c:catAx>
        <c:axId val="-2065201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67284624"/>
        <c:crosses val="autoZero"/>
        <c:auto val="1"/>
        <c:lblAlgn val="ctr"/>
        <c:lblOffset val="100"/>
        <c:noMultiLvlLbl val="0"/>
      </c:catAx>
      <c:valAx>
        <c:axId val="-2067284624"/>
        <c:scaling>
          <c:orientation val="minMax"/>
          <c:max val="2000.0"/>
          <c:min val="5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RT (ms)</a:t>
                </a:r>
              </a:p>
            </c:rich>
          </c:tx>
          <c:overlay val="0"/>
        </c:title>
        <c:numFmt formatCode="0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65201936"/>
        <c:crosses val="autoZero"/>
        <c:crossBetween val="between"/>
        <c:majorUnit val="200.0"/>
      </c:valAx>
    </c:plotArea>
    <c:legend>
      <c:legendPos val="r"/>
      <c:layout>
        <c:manualLayout>
          <c:xMode val="edge"/>
          <c:yMode val="edge"/>
          <c:x val="0.648471338342981"/>
          <c:y val="0.146304680664917"/>
          <c:w val="0.285434628890567"/>
          <c:h val="0.15538205128205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65441819773"/>
          <c:y val="0.0426929392446634"/>
          <c:w val="0.761931321084864"/>
          <c:h val="0.8580131233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'RT RR effect'!$O$84</c:f>
              <c:strCache>
                <c:ptCount val="1"/>
                <c:pt idx="0">
                  <c:v>Resp. Rep. (mixed)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prstClr val="white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'RT RR effect'!$G$85:$G$87</c:f>
                <c:numCache>
                  <c:formatCode>General</c:formatCode>
                  <c:ptCount val="3"/>
                  <c:pt idx="0">
                    <c:v>44.08616390304077</c:v>
                  </c:pt>
                  <c:pt idx="1">
                    <c:v>37.78092043322346</c:v>
                  </c:pt>
                  <c:pt idx="2">
                    <c:v>20.92500140304348</c:v>
                  </c:pt>
                </c:numCache>
              </c:numRef>
            </c:plus>
            <c:minus>
              <c:numRef>
                <c:f>'RT RR effect'!$G$85:$G$87</c:f>
                <c:numCache>
                  <c:formatCode>General</c:formatCode>
                  <c:ptCount val="3"/>
                  <c:pt idx="0">
                    <c:v>44.08616390304077</c:v>
                  </c:pt>
                  <c:pt idx="1">
                    <c:v>37.78092043322346</c:v>
                  </c:pt>
                  <c:pt idx="2">
                    <c:v>20.92500140304348</c:v>
                  </c:pt>
                </c:numCache>
              </c:numRef>
            </c:minus>
          </c:errBars>
          <c:cat>
            <c:strRef>
              <c:f>'RT RR effect'!$D$85:$D$87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'RT RR effect'!$O$85:$O$87</c:f>
              <c:numCache>
                <c:formatCode>0</c:formatCode>
                <c:ptCount val="3"/>
                <c:pt idx="0">
                  <c:v>1504.420206896551</c:v>
                </c:pt>
                <c:pt idx="1">
                  <c:v>1098.306928</c:v>
                </c:pt>
                <c:pt idx="2">
                  <c:v>802.8209538461538</c:v>
                </c:pt>
              </c:numCache>
            </c:numRef>
          </c:val>
        </c:ser>
        <c:ser>
          <c:idx val="1"/>
          <c:order val="1"/>
          <c:tx>
            <c:strRef>
              <c:f>'RT RR effect'!$P$84</c:f>
              <c:strCache>
                <c:ptCount val="1"/>
                <c:pt idx="0">
                  <c:v>Resp. Single (mixed)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'RT RR effect'!$G$85:$G$87</c:f>
                <c:numCache>
                  <c:formatCode>General</c:formatCode>
                  <c:ptCount val="3"/>
                  <c:pt idx="0">
                    <c:v>44.08616390304077</c:v>
                  </c:pt>
                  <c:pt idx="1">
                    <c:v>37.78092043322346</c:v>
                  </c:pt>
                  <c:pt idx="2">
                    <c:v>20.92500140304348</c:v>
                  </c:pt>
                </c:numCache>
              </c:numRef>
            </c:plus>
            <c:minus>
              <c:numRef>
                <c:f>'RT RR effect'!$G$85:$G$87</c:f>
                <c:numCache>
                  <c:formatCode>General</c:formatCode>
                  <c:ptCount val="3"/>
                  <c:pt idx="0">
                    <c:v>44.08616390304077</c:v>
                  </c:pt>
                  <c:pt idx="1">
                    <c:v>37.78092043322346</c:v>
                  </c:pt>
                  <c:pt idx="2">
                    <c:v>20.92500140304348</c:v>
                  </c:pt>
                </c:numCache>
              </c:numRef>
            </c:minus>
          </c:errBars>
          <c:cat>
            <c:strRef>
              <c:f>'RT RR effect'!$D$85:$D$87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'RT RR effect'!$P$85:$P$87</c:f>
              <c:numCache>
                <c:formatCode>0</c:formatCode>
                <c:ptCount val="3"/>
                <c:pt idx="0">
                  <c:v>1675.877606896552</c:v>
                </c:pt>
                <c:pt idx="1">
                  <c:v>1253.157168</c:v>
                </c:pt>
                <c:pt idx="2">
                  <c:v>866.7892576923076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716352"/>
        <c:axId val="-2067713184"/>
      </c:barChart>
      <c:catAx>
        <c:axId val="-2067716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67713184"/>
        <c:crosses val="autoZero"/>
        <c:auto val="1"/>
        <c:lblAlgn val="ctr"/>
        <c:lblOffset val="100"/>
        <c:noMultiLvlLbl val="0"/>
      </c:catAx>
      <c:valAx>
        <c:axId val="-2067713184"/>
        <c:scaling>
          <c:orientation val="minMax"/>
          <c:max val="2000.0"/>
          <c:min val="5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RT (ms)</a:t>
                </a:r>
              </a:p>
            </c:rich>
          </c:tx>
          <c:overlay val="0"/>
        </c:title>
        <c:numFmt formatCode="0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-2067716352"/>
        <c:crosses val="autoZero"/>
        <c:crossBetween val="between"/>
        <c:majorUnit val="200.0"/>
      </c:valAx>
    </c:plotArea>
    <c:legend>
      <c:legendPos val="r"/>
      <c:layout>
        <c:manualLayout>
          <c:xMode val="edge"/>
          <c:yMode val="edge"/>
          <c:x val="0.557147137429739"/>
          <c:y val="0.0814898261479691"/>
          <c:w val="0.391979529956016"/>
          <c:h val="0.15538205128205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65441819773"/>
          <c:y val="0.0426929392446634"/>
          <c:w val="0.761931321084864"/>
          <c:h val="0.8580131233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'RT RR effect'!$E$84</c:f>
              <c:strCache>
                <c:ptCount val="1"/>
                <c:pt idx="0">
                  <c:v>Resp. Rep. (pure)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prstClr val="white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'RT RR effect'!$G$85:$G$87</c:f>
                <c:numCache>
                  <c:formatCode>General</c:formatCode>
                  <c:ptCount val="3"/>
                  <c:pt idx="0">
                    <c:v>44.08616390304077</c:v>
                  </c:pt>
                  <c:pt idx="1">
                    <c:v>37.78092043322346</c:v>
                  </c:pt>
                  <c:pt idx="2">
                    <c:v>20.92500140304348</c:v>
                  </c:pt>
                </c:numCache>
              </c:numRef>
            </c:plus>
            <c:minus>
              <c:numRef>
                <c:f>'RT RR effect'!$G$85:$G$87</c:f>
                <c:numCache>
                  <c:formatCode>General</c:formatCode>
                  <c:ptCount val="3"/>
                  <c:pt idx="0">
                    <c:v>44.08616390304077</c:v>
                  </c:pt>
                  <c:pt idx="1">
                    <c:v>37.78092043322346</c:v>
                  </c:pt>
                  <c:pt idx="2">
                    <c:v>20.92500140304348</c:v>
                  </c:pt>
                </c:numCache>
              </c:numRef>
            </c:minus>
          </c:errBars>
          <c:cat>
            <c:strRef>
              <c:f>'RT RR effect'!$D$85:$D$87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'RT RR effect'!$E$85:$E$87</c:f>
              <c:numCache>
                <c:formatCode>0</c:formatCode>
                <c:ptCount val="3"/>
                <c:pt idx="0">
                  <c:v>1566.848651724138</c:v>
                </c:pt>
                <c:pt idx="1">
                  <c:v>1113.835836</c:v>
                </c:pt>
                <c:pt idx="2">
                  <c:v>846.267342307692</c:v>
                </c:pt>
              </c:numCache>
            </c:numRef>
          </c:val>
        </c:ser>
        <c:ser>
          <c:idx val="1"/>
          <c:order val="1"/>
          <c:tx>
            <c:strRef>
              <c:f>'RT RR effect'!$F$84</c:f>
              <c:strCache>
                <c:ptCount val="1"/>
                <c:pt idx="0">
                  <c:v>Resp. Single (pure)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'RT RR effect'!$G$85:$G$87</c:f>
                <c:numCache>
                  <c:formatCode>General</c:formatCode>
                  <c:ptCount val="3"/>
                  <c:pt idx="0">
                    <c:v>44.08616390304077</c:v>
                  </c:pt>
                  <c:pt idx="1">
                    <c:v>37.78092043322346</c:v>
                  </c:pt>
                  <c:pt idx="2">
                    <c:v>20.92500140304348</c:v>
                  </c:pt>
                </c:numCache>
              </c:numRef>
            </c:plus>
            <c:minus>
              <c:numRef>
                <c:f>'RT RR effect'!$G$85:$G$87</c:f>
                <c:numCache>
                  <c:formatCode>General</c:formatCode>
                  <c:ptCount val="3"/>
                  <c:pt idx="0">
                    <c:v>44.08616390304077</c:v>
                  </c:pt>
                  <c:pt idx="1">
                    <c:v>37.78092043322346</c:v>
                  </c:pt>
                  <c:pt idx="2">
                    <c:v>20.92500140304348</c:v>
                  </c:pt>
                </c:numCache>
              </c:numRef>
            </c:minus>
          </c:errBars>
          <c:cat>
            <c:strRef>
              <c:f>'RT RR effect'!$D$85:$D$87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'RT RR effect'!$F$85:$F$87</c:f>
              <c:numCache>
                <c:formatCode>0</c:formatCode>
                <c:ptCount val="3"/>
                <c:pt idx="0">
                  <c:v>1695.155120689655</c:v>
                </c:pt>
                <c:pt idx="1">
                  <c:v>1065.443932</c:v>
                </c:pt>
                <c:pt idx="2">
                  <c:v>862.8262846153848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351680"/>
        <c:axId val="-2096924176"/>
      </c:barChart>
      <c:catAx>
        <c:axId val="-2095351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96924176"/>
        <c:crosses val="autoZero"/>
        <c:auto val="1"/>
        <c:lblAlgn val="ctr"/>
        <c:lblOffset val="100"/>
        <c:noMultiLvlLbl val="0"/>
      </c:catAx>
      <c:valAx>
        <c:axId val="-2096924176"/>
        <c:scaling>
          <c:orientation val="minMax"/>
          <c:max val="2000.0"/>
          <c:min val="5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RT (ms)</a:t>
                </a:r>
              </a:p>
            </c:rich>
          </c:tx>
          <c:overlay val="0"/>
        </c:title>
        <c:numFmt formatCode="0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-2095351680"/>
        <c:crosses val="autoZero"/>
        <c:crossBetween val="between"/>
        <c:majorUnit val="200.0"/>
      </c:valAx>
    </c:plotArea>
    <c:legend>
      <c:legendPos val="r"/>
      <c:layout>
        <c:manualLayout>
          <c:xMode val="edge"/>
          <c:yMode val="edge"/>
          <c:x val="0.557147137429739"/>
          <c:y val="0.0814898261479691"/>
          <c:w val="0.391979529956016"/>
          <c:h val="0.15538205128205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5638888888889"/>
          <c:y val="0.0361111111111111"/>
          <c:w val="0.825166666666667"/>
          <c:h val="0.866222222222222"/>
        </c:manualLayout>
      </c:layout>
      <c:lineChart>
        <c:grouping val="standard"/>
        <c:varyColors val="0"/>
        <c:ser>
          <c:idx val="1"/>
          <c:order val="1"/>
          <c:tx>
            <c:strRef>
              <c:f>'Accuracy Mixing &amp; Switch Costs'!$P$89</c:f>
              <c:strCache>
                <c:ptCount val="1"/>
                <c:pt idx="0">
                  <c:v>Switch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'Accuracy Mixing &amp; Switch Costs'!$G$90:$G$92</c:f>
                <c:numCache>
                  <c:formatCode>General</c:formatCode>
                  <c:ptCount val="3"/>
                  <c:pt idx="0">
                    <c:v>2.015736517628912</c:v>
                  </c:pt>
                  <c:pt idx="1">
                    <c:v>0.776869934692048</c:v>
                  </c:pt>
                  <c:pt idx="2">
                    <c:v>0.655921077238528</c:v>
                  </c:pt>
                </c:numCache>
              </c:numRef>
            </c:plus>
            <c:minus>
              <c:numRef>
                <c:f>'Accuracy Mixing &amp; Switch Costs'!$G$90:$G$92</c:f>
                <c:numCache>
                  <c:formatCode>General</c:formatCode>
                  <c:ptCount val="3"/>
                  <c:pt idx="0">
                    <c:v>2.015736517628912</c:v>
                  </c:pt>
                  <c:pt idx="1">
                    <c:v>0.776869934692048</c:v>
                  </c:pt>
                  <c:pt idx="2">
                    <c:v>0.655921077238528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'Accuracy Mixing &amp; Switch Costs'!$D$90:$D$92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'Accuracy Mixing &amp; Switch Costs'!$P$90:$P$92</c:f>
              <c:numCache>
                <c:formatCode>General</c:formatCode>
                <c:ptCount val="3"/>
                <c:pt idx="0">
                  <c:v>18.75862068965515</c:v>
                </c:pt>
                <c:pt idx="1">
                  <c:v>11.83999999999999</c:v>
                </c:pt>
                <c:pt idx="2">
                  <c:v>3.076923076923066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'Accuracy Mixing &amp; Switch Costs'!$O$89</c:f>
              <c:strCache>
                <c:ptCount val="1"/>
                <c:pt idx="0">
                  <c:v>Rep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'Accuracy Mixing &amp; Switch Costs'!$G$90:$G$92</c:f>
                <c:numCache>
                  <c:formatCode>General</c:formatCode>
                  <c:ptCount val="3"/>
                  <c:pt idx="0">
                    <c:v>2.015736517628912</c:v>
                  </c:pt>
                  <c:pt idx="1">
                    <c:v>0.776869934692048</c:v>
                  </c:pt>
                  <c:pt idx="2">
                    <c:v>0.655921077238528</c:v>
                  </c:pt>
                </c:numCache>
              </c:numRef>
            </c:plus>
            <c:minus>
              <c:numRef>
                <c:f>'Accuracy Mixing &amp; Switch Costs'!$G$90:$G$92</c:f>
                <c:numCache>
                  <c:formatCode>General</c:formatCode>
                  <c:ptCount val="3"/>
                  <c:pt idx="0">
                    <c:v>2.015736517628912</c:v>
                  </c:pt>
                  <c:pt idx="1">
                    <c:v>0.776869934692048</c:v>
                  </c:pt>
                  <c:pt idx="2">
                    <c:v>0.655921077238528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'Accuracy Mixing &amp; Switch Costs'!$D$90:$D$92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'Accuracy Mixing &amp; Switch Costs'!$O$90:$O$92</c:f>
              <c:numCache>
                <c:formatCode>General</c:formatCode>
                <c:ptCount val="3"/>
                <c:pt idx="0">
                  <c:v>14.75858620689652</c:v>
                </c:pt>
                <c:pt idx="1">
                  <c:v>4.319999999999979</c:v>
                </c:pt>
                <c:pt idx="2">
                  <c:v>1.487115384615379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748192"/>
        <c:axId val="-2088579024"/>
      </c:lineChart>
      <c:catAx>
        <c:axId val="-20887481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88579024"/>
        <c:crosses val="autoZero"/>
        <c:auto val="1"/>
        <c:lblAlgn val="ctr"/>
        <c:lblOffset val="100"/>
        <c:noMultiLvlLbl val="0"/>
      </c:catAx>
      <c:valAx>
        <c:axId val="-2088579024"/>
        <c:scaling>
          <c:orientation val="minMax"/>
          <c:max val="26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Rate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 sz="800"/>
            </a:pPr>
            <a:endParaRPr lang="en-US"/>
          </a:p>
        </c:txPr>
        <c:crossAx val="-2088748192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9489981543201"/>
          <c:y val="0.0778551984946197"/>
          <c:w val="0.251936104951468"/>
          <c:h val="0.130384076990376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0448818897638"/>
          <c:y val="0.0426929392446634"/>
          <c:w val="0.763489938757655"/>
          <c:h val="0.875900262467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'RT RR cost'!$B$86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'RT RR cost'!$F$86:$H$86</c:f>
                <c:numCache>
                  <c:formatCode>General</c:formatCode>
                  <c:ptCount val="3"/>
                  <c:pt idx="0">
                    <c:v>50.41359030660535</c:v>
                  </c:pt>
                  <c:pt idx="1">
                    <c:v>25.79245720639756</c:v>
                  </c:pt>
                  <c:pt idx="2">
                    <c:v>66.46937711311831</c:v>
                  </c:pt>
                </c:numCache>
              </c:numRef>
            </c:plus>
            <c:minus>
              <c:numRef>
                <c:f>'RT RR cost'!$F$86:$H$86</c:f>
                <c:numCache>
                  <c:formatCode>General</c:formatCode>
                  <c:ptCount val="3"/>
                  <c:pt idx="0">
                    <c:v>50.41359030660535</c:v>
                  </c:pt>
                  <c:pt idx="1">
                    <c:v>25.79245720639756</c:v>
                  </c:pt>
                  <c:pt idx="2">
                    <c:v>66.46937711311831</c:v>
                  </c:pt>
                </c:numCache>
              </c:numRef>
            </c:minus>
          </c:errBars>
          <c:cat>
            <c:strRef>
              <c:f>'RT RR cost'!$C$85:$E$85</c:f>
              <c:strCache>
                <c:ptCount val="3"/>
                <c:pt idx="0">
                  <c:v>Pure</c:v>
                </c:pt>
                <c:pt idx="1">
                  <c:v>Rep.</c:v>
                </c:pt>
                <c:pt idx="2">
                  <c:v>Swi.</c:v>
                </c:pt>
              </c:strCache>
            </c:strRef>
          </c:cat>
          <c:val>
            <c:numRef>
              <c:f>'RT RR cost'!$C$86:$E$86</c:f>
              <c:numCache>
                <c:formatCode>General</c:formatCode>
                <c:ptCount val="3"/>
                <c:pt idx="0">
                  <c:v>69.83461538461538</c:v>
                </c:pt>
                <c:pt idx="1">
                  <c:v>98.16884615384613</c:v>
                </c:pt>
                <c:pt idx="2">
                  <c:v>-15.44923076923077</c:v>
                </c:pt>
              </c:numCache>
            </c:numRef>
          </c:val>
        </c:ser>
        <c:ser>
          <c:idx val="1"/>
          <c:order val="1"/>
          <c:tx>
            <c:strRef>
              <c:f>'RT RR cost'!$B$87</c:f>
              <c:strCache>
                <c:ptCount val="1"/>
                <c:pt idx="0">
                  <c:v>6-year-old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prstClr val="white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'RT RR cost'!$F$87:$H$87</c:f>
                <c:numCache>
                  <c:formatCode>General</c:formatCode>
                  <c:ptCount val="3"/>
                  <c:pt idx="0">
                    <c:v>105.1452774940509</c:v>
                  </c:pt>
                  <c:pt idx="1">
                    <c:v>68.15795801150901</c:v>
                  </c:pt>
                  <c:pt idx="2">
                    <c:v>122.2728839447297</c:v>
                  </c:pt>
                </c:numCache>
              </c:numRef>
            </c:plus>
            <c:minus>
              <c:numRef>
                <c:f>'RT RR cost'!$F$87:$H$87</c:f>
                <c:numCache>
                  <c:formatCode>General</c:formatCode>
                  <c:ptCount val="3"/>
                  <c:pt idx="0">
                    <c:v>105.1452774940509</c:v>
                  </c:pt>
                  <c:pt idx="1">
                    <c:v>68.15795801150901</c:v>
                  </c:pt>
                  <c:pt idx="2">
                    <c:v>122.2728839447297</c:v>
                  </c:pt>
                </c:numCache>
              </c:numRef>
            </c:minus>
          </c:errBars>
          <c:cat>
            <c:strRef>
              <c:f>'RT RR cost'!$C$85:$E$85</c:f>
              <c:strCache>
                <c:ptCount val="3"/>
                <c:pt idx="0">
                  <c:v>Pure</c:v>
                </c:pt>
                <c:pt idx="1">
                  <c:v>Rep.</c:v>
                </c:pt>
                <c:pt idx="2">
                  <c:v>Swi.</c:v>
                </c:pt>
              </c:strCache>
            </c:strRef>
          </c:cat>
          <c:val>
            <c:numRef>
              <c:f>'RT RR cost'!$C$87:$E$87</c:f>
              <c:numCache>
                <c:formatCode>General</c:formatCode>
                <c:ptCount val="3"/>
                <c:pt idx="0">
                  <c:v>143.0888</c:v>
                </c:pt>
                <c:pt idx="1">
                  <c:v>219.1908</c:v>
                </c:pt>
                <c:pt idx="2">
                  <c:v>-140.2872</c:v>
                </c:pt>
              </c:numCache>
            </c:numRef>
          </c:val>
        </c:ser>
        <c:ser>
          <c:idx val="2"/>
          <c:order val="2"/>
          <c:tx>
            <c:strRef>
              <c:f>'RT RR cost'!$B$88</c:f>
              <c:strCache>
                <c:ptCount val="1"/>
                <c:pt idx="0">
                  <c:v>4-year-old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'RT RR cost'!$F$88:$H$88</c:f>
                <c:numCache>
                  <c:formatCode>General</c:formatCode>
                  <c:ptCount val="3"/>
                  <c:pt idx="0">
                    <c:v>102.1110705431053</c:v>
                  </c:pt>
                  <c:pt idx="1">
                    <c:v>86.27792933367236</c:v>
                  </c:pt>
                  <c:pt idx="2">
                    <c:v>148.5728437640583</c:v>
                  </c:pt>
                </c:numCache>
              </c:numRef>
            </c:plus>
            <c:minus>
              <c:numRef>
                <c:f>'RT RR cost'!$F$88:$H$88</c:f>
                <c:numCache>
                  <c:formatCode>General</c:formatCode>
                  <c:ptCount val="3"/>
                  <c:pt idx="0">
                    <c:v>102.1110705431053</c:v>
                  </c:pt>
                  <c:pt idx="1">
                    <c:v>86.27792933367236</c:v>
                  </c:pt>
                  <c:pt idx="2">
                    <c:v>148.5728437640583</c:v>
                  </c:pt>
                </c:numCache>
              </c:numRef>
            </c:minus>
          </c:errBars>
          <c:cat>
            <c:strRef>
              <c:f>'RT RR cost'!$C$85:$E$85</c:f>
              <c:strCache>
                <c:ptCount val="3"/>
                <c:pt idx="0">
                  <c:v>Pure</c:v>
                </c:pt>
                <c:pt idx="1">
                  <c:v>Rep.</c:v>
                </c:pt>
                <c:pt idx="2">
                  <c:v>Swi.</c:v>
                </c:pt>
              </c:strCache>
            </c:strRef>
          </c:cat>
          <c:val>
            <c:numRef>
              <c:f>'RT RR cost'!$C$88:$E$88</c:f>
              <c:numCache>
                <c:formatCode>General</c:formatCode>
                <c:ptCount val="3"/>
                <c:pt idx="0">
                  <c:v>118.1451724137931</c:v>
                </c:pt>
                <c:pt idx="1">
                  <c:v>183.9131034482758</c:v>
                </c:pt>
                <c:pt idx="2">
                  <c:v>-41.92689655172413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975376"/>
        <c:axId val="-2080972144"/>
      </c:barChart>
      <c:catAx>
        <c:axId val="-2080975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crossAx val="-2080972144"/>
        <c:crosses val="autoZero"/>
        <c:auto val="1"/>
        <c:lblAlgn val="ctr"/>
        <c:lblOffset val="0"/>
        <c:tickLblSkip val="1"/>
        <c:noMultiLvlLbl val="0"/>
      </c:catAx>
      <c:valAx>
        <c:axId val="-2080972144"/>
        <c:scaling>
          <c:orientation val="minMax"/>
          <c:max val="400.0"/>
          <c:min val="-3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Reaction Time (ms)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80975376"/>
        <c:crosses val="autoZero"/>
        <c:crossBetween val="between"/>
        <c:majorUnit val="100.0"/>
      </c:valAx>
    </c:plotArea>
    <c:legend>
      <c:legendPos val="r"/>
      <c:layout>
        <c:manualLayout>
          <c:xMode val="edge"/>
          <c:yMode val="edge"/>
          <c:x val="0.584105861767279"/>
          <c:y val="0.0344836966694535"/>
          <c:w val="0.395556430446194"/>
          <c:h val="0.15538205128205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656895610821"/>
          <c:y val="0.0426929392446634"/>
          <c:w val="0.847739923598659"/>
          <c:h val="0.8580131233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'Target Modality'!$F$84</c:f>
              <c:strCache>
                <c:ptCount val="1"/>
                <c:pt idx="0">
                  <c:v>Pure Vis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'Target Modality'!$H$85:$H$87</c:f>
                <c:numCache>
                  <c:formatCode>General</c:formatCode>
                  <c:ptCount val="3"/>
                  <c:pt idx="0">
                    <c:v>23.19202647166788</c:v>
                  </c:pt>
                  <c:pt idx="1">
                    <c:v>78.91195977558193</c:v>
                  </c:pt>
                  <c:pt idx="2">
                    <c:v>75.68593306697571</c:v>
                  </c:pt>
                </c:numCache>
              </c:numRef>
            </c:plus>
            <c:minus>
              <c:numRef>
                <c:f>'Target Modality'!$H$85:$H$87</c:f>
                <c:numCache>
                  <c:formatCode>General</c:formatCode>
                  <c:ptCount val="3"/>
                  <c:pt idx="0">
                    <c:v>23.19202647166788</c:v>
                  </c:pt>
                  <c:pt idx="1">
                    <c:v>78.91195977558193</c:v>
                  </c:pt>
                  <c:pt idx="2">
                    <c:v>75.68593306697571</c:v>
                  </c:pt>
                </c:numCache>
              </c:numRef>
            </c:minus>
          </c:errBars>
          <c:cat>
            <c:strRef>
              <c:f>'Target Modality'!$E$85:$E$87</c:f>
              <c:strCache>
                <c:ptCount val="3"/>
                <c:pt idx="0">
                  <c:v>adult</c:v>
                </c:pt>
                <c:pt idx="1">
                  <c:v>6-year-old</c:v>
                </c:pt>
                <c:pt idx="2">
                  <c:v>4-year-old</c:v>
                </c:pt>
              </c:strCache>
            </c:strRef>
          </c:cat>
          <c:val>
            <c:numRef>
              <c:f>'Target Modality'!$F$85:$F$87</c:f>
              <c:numCache>
                <c:formatCode>0.00000</c:formatCode>
                <c:ptCount val="3"/>
                <c:pt idx="0">
                  <c:v>770.6431999999998</c:v>
                </c:pt>
                <c:pt idx="1">
                  <c:v>996.9226086956522</c:v>
                </c:pt>
                <c:pt idx="2">
                  <c:v>1579.173571428571</c:v>
                </c:pt>
              </c:numCache>
            </c:numRef>
          </c:val>
        </c:ser>
        <c:ser>
          <c:idx val="1"/>
          <c:order val="1"/>
          <c:tx>
            <c:strRef>
              <c:f>'Target Modality'!$G$84</c:f>
              <c:strCache>
                <c:ptCount val="1"/>
                <c:pt idx="0">
                  <c:v>Pure Aud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'Target Modality'!$H$85:$H$87</c:f>
                <c:numCache>
                  <c:formatCode>General</c:formatCode>
                  <c:ptCount val="3"/>
                  <c:pt idx="0">
                    <c:v>23.19202647166788</c:v>
                  </c:pt>
                  <c:pt idx="1">
                    <c:v>78.91195977558193</c:v>
                  </c:pt>
                  <c:pt idx="2">
                    <c:v>75.68593306697571</c:v>
                  </c:pt>
                </c:numCache>
              </c:numRef>
            </c:plus>
            <c:minus>
              <c:numRef>
                <c:f>'Target Modality'!$H$85:$H$87</c:f>
                <c:numCache>
                  <c:formatCode>General</c:formatCode>
                  <c:ptCount val="3"/>
                  <c:pt idx="0">
                    <c:v>23.19202647166788</c:v>
                  </c:pt>
                  <c:pt idx="1">
                    <c:v>78.91195977558193</c:v>
                  </c:pt>
                  <c:pt idx="2">
                    <c:v>75.68593306697571</c:v>
                  </c:pt>
                </c:numCache>
              </c:numRef>
            </c:minus>
          </c:errBars>
          <c:cat>
            <c:strRef>
              <c:f>'Target Modality'!$E$85:$E$87</c:f>
              <c:strCache>
                <c:ptCount val="3"/>
                <c:pt idx="0">
                  <c:v>adult</c:v>
                </c:pt>
                <c:pt idx="1">
                  <c:v>6-year-old</c:v>
                </c:pt>
                <c:pt idx="2">
                  <c:v>4-year-old</c:v>
                </c:pt>
              </c:strCache>
            </c:strRef>
          </c:cat>
          <c:val>
            <c:numRef>
              <c:f>'Target Modality'!$G$85:$G$87</c:f>
              <c:numCache>
                <c:formatCode>0.00000</c:formatCode>
                <c:ptCount val="3"/>
                <c:pt idx="0">
                  <c:v>904.9587999999999</c:v>
                </c:pt>
                <c:pt idx="1">
                  <c:v>1168.365217391305</c:v>
                </c:pt>
                <c:pt idx="2">
                  <c:v>1640.652142857143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920544"/>
        <c:axId val="-2080917376"/>
      </c:barChart>
      <c:catAx>
        <c:axId val="-2080920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80917376"/>
        <c:crosses val="autoZero"/>
        <c:auto val="1"/>
        <c:lblAlgn val="ctr"/>
        <c:lblOffset val="100"/>
        <c:noMultiLvlLbl val="0"/>
      </c:catAx>
      <c:valAx>
        <c:axId val="-2080917376"/>
        <c:scaling>
          <c:orientation val="minMax"/>
          <c:max val="2000.0"/>
          <c:min val="5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RT (ms)</a:t>
                </a:r>
              </a:p>
            </c:rich>
          </c:tx>
          <c:layout/>
          <c:overlay val="0"/>
        </c:title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-2080920544"/>
        <c:crosses val="autoZero"/>
        <c:crossBetween val="between"/>
        <c:majorUnit val="200.0"/>
      </c:valAx>
    </c:plotArea>
    <c:legend>
      <c:legendPos val="r"/>
      <c:layout>
        <c:manualLayout>
          <c:xMode val="edge"/>
          <c:yMode val="edge"/>
          <c:x val="0.637741482809698"/>
          <c:y val="0.0257630315500686"/>
          <c:w val="0.277899742730179"/>
          <c:h val="0.13068543901148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656895610821"/>
          <c:y val="0.0426929392446634"/>
          <c:w val="0.847739923598659"/>
          <c:h val="0.8580131233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'Target Modality'!$O$84</c:f>
              <c:strCache>
                <c:ptCount val="1"/>
                <c:pt idx="0">
                  <c:v>Mix Vis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'Target Modality'!$Q$85:$Q$87</c:f>
                <c:numCache>
                  <c:formatCode>General</c:formatCode>
                  <c:ptCount val="3"/>
                  <c:pt idx="0">
                    <c:v>24.02881256375932</c:v>
                  </c:pt>
                  <c:pt idx="1">
                    <c:v>43.41455018848588</c:v>
                  </c:pt>
                  <c:pt idx="2">
                    <c:v>50.48873155165217</c:v>
                  </c:pt>
                </c:numCache>
              </c:numRef>
            </c:plus>
            <c:minus>
              <c:numRef>
                <c:f>'Target Modality'!$Q$85:$Q$87</c:f>
                <c:numCache>
                  <c:formatCode>General</c:formatCode>
                  <c:ptCount val="3"/>
                  <c:pt idx="0">
                    <c:v>24.02881256375932</c:v>
                  </c:pt>
                  <c:pt idx="1">
                    <c:v>43.41455018848588</c:v>
                  </c:pt>
                  <c:pt idx="2">
                    <c:v>50.48873155165217</c:v>
                  </c:pt>
                </c:numCache>
              </c:numRef>
            </c:minus>
          </c:errBars>
          <c:cat>
            <c:strRef>
              <c:f>'Target Modality'!$N$85:$N$87</c:f>
              <c:strCache>
                <c:ptCount val="3"/>
                <c:pt idx="0">
                  <c:v>adult</c:v>
                </c:pt>
                <c:pt idx="1">
                  <c:v>6-year-old</c:v>
                </c:pt>
                <c:pt idx="2">
                  <c:v>4-year-old</c:v>
                </c:pt>
              </c:strCache>
            </c:strRef>
          </c:cat>
          <c:val>
            <c:numRef>
              <c:f>'Target Modality'!$O$85:$O$87</c:f>
              <c:numCache>
                <c:formatCode>0.00000</c:formatCode>
                <c:ptCount val="3"/>
                <c:pt idx="0">
                  <c:v>781.7472</c:v>
                </c:pt>
                <c:pt idx="1">
                  <c:v>993.7204347826083</c:v>
                </c:pt>
                <c:pt idx="2">
                  <c:v>1411.258928571429</c:v>
                </c:pt>
              </c:numCache>
            </c:numRef>
          </c:val>
        </c:ser>
        <c:ser>
          <c:idx val="1"/>
          <c:order val="1"/>
          <c:tx>
            <c:strRef>
              <c:f>'Target Modality'!$P$84</c:f>
              <c:strCache>
                <c:ptCount val="1"/>
                <c:pt idx="0">
                  <c:v>Mix Aud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'Target Modality'!$Q$85:$Q$87</c:f>
                <c:numCache>
                  <c:formatCode>General</c:formatCode>
                  <c:ptCount val="3"/>
                  <c:pt idx="0">
                    <c:v>24.02881256375932</c:v>
                  </c:pt>
                  <c:pt idx="1">
                    <c:v>43.41455018848588</c:v>
                  </c:pt>
                  <c:pt idx="2">
                    <c:v>50.48873155165217</c:v>
                  </c:pt>
                </c:numCache>
              </c:numRef>
            </c:plus>
            <c:minus>
              <c:numRef>
                <c:f>'Target Modality'!$Q$85:$Q$87</c:f>
                <c:numCache>
                  <c:formatCode>General</c:formatCode>
                  <c:ptCount val="3"/>
                  <c:pt idx="0">
                    <c:v>24.02881256375932</c:v>
                  </c:pt>
                  <c:pt idx="1">
                    <c:v>43.41455018848588</c:v>
                  </c:pt>
                  <c:pt idx="2">
                    <c:v>50.48873155165217</c:v>
                  </c:pt>
                </c:numCache>
              </c:numRef>
            </c:minus>
          </c:errBars>
          <c:cat>
            <c:strRef>
              <c:f>'Target Modality'!$N$85:$N$87</c:f>
              <c:strCache>
                <c:ptCount val="3"/>
                <c:pt idx="0">
                  <c:v>adult</c:v>
                </c:pt>
                <c:pt idx="1">
                  <c:v>6-year-old</c:v>
                </c:pt>
                <c:pt idx="2">
                  <c:v>4-year-old</c:v>
                </c:pt>
              </c:strCache>
            </c:strRef>
          </c:cat>
          <c:val>
            <c:numRef>
              <c:f>'Target Modality'!$P$85:$P$87</c:f>
              <c:numCache>
                <c:formatCode>0.00000</c:formatCode>
                <c:ptCount val="3"/>
                <c:pt idx="0">
                  <c:v>861.6616</c:v>
                </c:pt>
                <c:pt idx="1">
                  <c:v>1225.565652173913</c:v>
                </c:pt>
                <c:pt idx="2">
                  <c:v>1718.781785714286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877440"/>
        <c:axId val="-2080874272"/>
      </c:barChart>
      <c:catAx>
        <c:axId val="-2080877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80874272"/>
        <c:crosses val="autoZero"/>
        <c:auto val="1"/>
        <c:lblAlgn val="ctr"/>
        <c:lblOffset val="100"/>
        <c:noMultiLvlLbl val="0"/>
      </c:catAx>
      <c:valAx>
        <c:axId val="-2080874272"/>
        <c:scaling>
          <c:orientation val="minMax"/>
          <c:max val="2000.0"/>
          <c:min val="5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RT (ms)</a:t>
                </a:r>
              </a:p>
            </c:rich>
          </c:tx>
          <c:layout/>
          <c:overlay val="0"/>
        </c:title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-2080877440"/>
        <c:crosses val="autoZero"/>
        <c:crossBetween val="between"/>
        <c:majorUnit val="200.0"/>
      </c:valAx>
    </c:plotArea>
    <c:legend>
      <c:legendPos val="r"/>
      <c:layout>
        <c:manualLayout>
          <c:xMode val="edge"/>
          <c:yMode val="edge"/>
          <c:x val="0.595430878444232"/>
          <c:y val="0.0429076793248945"/>
          <c:w val="0.270725136939404"/>
          <c:h val="0.13925603375527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65441819773"/>
          <c:y val="0.0426929392446634"/>
          <c:w val="0.761931321084864"/>
          <c:h val="0.8580131233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'RT Mixing &amp; Switch Costs'!$E$84</c:f>
              <c:strCache>
                <c:ptCount val="1"/>
                <c:pt idx="0">
                  <c:v>Pure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prstClr val="white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'RT Mixing &amp; Switch Costs'!$G$85:$G$87</c:f>
                <c:numCache>
                  <c:formatCode>General</c:formatCode>
                  <c:ptCount val="3"/>
                  <c:pt idx="0">
                    <c:v>53.72257568781864</c:v>
                  </c:pt>
                  <c:pt idx="1">
                    <c:v>28.98727881422013</c:v>
                  </c:pt>
                  <c:pt idx="2">
                    <c:v>32.87763528039708</c:v>
                  </c:pt>
                </c:numCache>
              </c:numRef>
            </c:plus>
            <c:minus>
              <c:numRef>
                <c:f>'RT Mixing &amp; Switch Costs'!$G$85:$G$87</c:f>
                <c:numCache>
                  <c:formatCode>General</c:formatCode>
                  <c:ptCount val="3"/>
                  <c:pt idx="0">
                    <c:v>53.72257568781864</c:v>
                  </c:pt>
                  <c:pt idx="1">
                    <c:v>28.98727881422013</c:v>
                  </c:pt>
                  <c:pt idx="2">
                    <c:v>32.87763528039708</c:v>
                  </c:pt>
                </c:numCache>
              </c:numRef>
            </c:minus>
          </c:errBars>
          <c:cat>
            <c:strRef>
              <c:f>'RT Mixing &amp; Switch Costs'!$D$85:$D$87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'RT Mixing &amp; Switch Costs'!$E$85:$E$87</c:f>
              <c:numCache>
                <c:formatCode>0</c:formatCode>
                <c:ptCount val="3"/>
                <c:pt idx="0">
                  <c:v>1637.649517241379</c:v>
                </c:pt>
                <c:pt idx="1">
                  <c:v>1088.885964</c:v>
                </c:pt>
                <c:pt idx="2">
                  <c:v>856.3359846153845</c:v>
                </c:pt>
              </c:numCache>
            </c:numRef>
          </c:val>
        </c:ser>
        <c:ser>
          <c:idx val="1"/>
          <c:order val="1"/>
          <c:tx>
            <c:strRef>
              <c:f>'RT Mixing &amp; Switch Costs'!$F$84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'RT Mixing &amp; Switch Costs'!$G$85:$G$87</c:f>
                <c:numCache>
                  <c:formatCode>General</c:formatCode>
                  <c:ptCount val="3"/>
                  <c:pt idx="0">
                    <c:v>53.72257568781864</c:v>
                  </c:pt>
                  <c:pt idx="1">
                    <c:v>28.98727881422013</c:v>
                  </c:pt>
                  <c:pt idx="2">
                    <c:v>32.87763528039708</c:v>
                  </c:pt>
                </c:numCache>
              </c:numRef>
            </c:plus>
            <c:minus>
              <c:numRef>
                <c:f>'RT Mixing &amp; Switch Costs'!$G$85:$G$87</c:f>
                <c:numCache>
                  <c:formatCode>General</c:formatCode>
                  <c:ptCount val="3"/>
                  <c:pt idx="0">
                    <c:v>53.72257568781864</c:v>
                  </c:pt>
                  <c:pt idx="1">
                    <c:v>28.98727881422013</c:v>
                  </c:pt>
                  <c:pt idx="2">
                    <c:v>32.87763528039708</c:v>
                  </c:pt>
                </c:numCache>
              </c:numRef>
            </c:minus>
          </c:errBars>
          <c:cat>
            <c:strRef>
              <c:f>'RT Mixing &amp; Switch Costs'!$D$85:$D$87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'RT Mixing &amp; Switch Costs'!$F$85:$F$87</c:f>
              <c:numCache>
                <c:formatCode>0</c:formatCode>
                <c:ptCount val="3"/>
                <c:pt idx="0">
                  <c:v>1603.134782758621</c:v>
                </c:pt>
                <c:pt idx="1">
                  <c:v>1186.220984</c:v>
                </c:pt>
                <c:pt idx="2">
                  <c:v>839.0179807692307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842208"/>
        <c:axId val="-2067839104"/>
      </c:barChart>
      <c:catAx>
        <c:axId val="-2067842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-2067839104"/>
        <c:crosses val="autoZero"/>
        <c:auto val="1"/>
        <c:lblAlgn val="ctr"/>
        <c:lblOffset val="100"/>
        <c:noMultiLvlLbl val="0"/>
      </c:catAx>
      <c:valAx>
        <c:axId val="-2067839104"/>
        <c:scaling>
          <c:orientation val="minMax"/>
          <c:max val="2000.0"/>
          <c:min val="5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/>
                  <a:t>RT (ms)</a:t>
                </a:r>
              </a:p>
            </c:rich>
          </c:tx>
          <c:overlay val="0"/>
        </c:title>
        <c:numFmt formatCode="0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67842208"/>
        <c:crosses val="autoZero"/>
        <c:crossBetween val="between"/>
        <c:majorUnit val="200.0"/>
      </c:valAx>
    </c:plotArea>
    <c:legend>
      <c:legendPos val="r"/>
      <c:layout>
        <c:manualLayout>
          <c:xMode val="edge"/>
          <c:yMode val="edge"/>
          <c:x val="0.697177578830043"/>
          <c:y val="0.0814899861655224"/>
          <c:w val="0.218463548220856"/>
          <c:h val="0.195123567474858"/>
        </c:manualLayout>
      </c:layout>
      <c:overlay val="0"/>
      <c:txPr>
        <a:bodyPr anchor="t"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65441819773"/>
          <c:y val="0.0426929392446634"/>
          <c:w val="0.761931321084864"/>
          <c:h val="0.8580131233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'RT Mixing &amp; Switch Costs'!$O$84</c:f>
              <c:strCache>
                <c:ptCount val="1"/>
                <c:pt idx="0">
                  <c:v>Rep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prstClr val="white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'RT Mixing &amp; Switch Costs'!$G$85:$G$87</c:f>
                <c:numCache>
                  <c:formatCode>General</c:formatCode>
                  <c:ptCount val="3"/>
                  <c:pt idx="0">
                    <c:v>53.72257568781864</c:v>
                  </c:pt>
                  <c:pt idx="1">
                    <c:v>28.98727881422013</c:v>
                  </c:pt>
                  <c:pt idx="2">
                    <c:v>32.87763528039708</c:v>
                  </c:pt>
                </c:numCache>
              </c:numRef>
            </c:plus>
            <c:minus>
              <c:numRef>
                <c:f>'RT Mixing &amp; Switch Costs'!$G$85:$G$87</c:f>
                <c:numCache>
                  <c:formatCode>General</c:formatCode>
                  <c:ptCount val="3"/>
                  <c:pt idx="0">
                    <c:v>53.72257568781864</c:v>
                  </c:pt>
                  <c:pt idx="1">
                    <c:v>28.98727881422013</c:v>
                  </c:pt>
                  <c:pt idx="2">
                    <c:v>32.87763528039708</c:v>
                  </c:pt>
                </c:numCache>
              </c:numRef>
            </c:minus>
          </c:errBars>
          <c:cat>
            <c:strRef>
              <c:f>'RT Mixing &amp; Switch Costs'!$D$85:$D$87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'RT Mixing &amp; Switch Costs'!$O$85:$O$87</c:f>
              <c:numCache>
                <c:formatCode>0</c:formatCode>
                <c:ptCount val="3"/>
                <c:pt idx="0">
                  <c:v>1603.134782758621</c:v>
                </c:pt>
                <c:pt idx="1">
                  <c:v>1186.220984</c:v>
                </c:pt>
                <c:pt idx="2">
                  <c:v>839.0179807692307</c:v>
                </c:pt>
              </c:numCache>
            </c:numRef>
          </c:val>
        </c:ser>
        <c:ser>
          <c:idx val="1"/>
          <c:order val="1"/>
          <c:tx>
            <c:strRef>
              <c:f>'RT Mixing &amp; Switch Costs'!$P$84</c:f>
              <c:strCache>
                <c:ptCount val="1"/>
                <c:pt idx="0">
                  <c:v>Switch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'RT Mixing &amp; Switch Costs'!$G$85:$G$87</c:f>
                <c:numCache>
                  <c:formatCode>General</c:formatCode>
                  <c:ptCount val="3"/>
                  <c:pt idx="0">
                    <c:v>53.72257568781864</c:v>
                  </c:pt>
                  <c:pt idx="1">
                    <c:v>28.98727881422013</c:v>
                  </c:pt>
                  <c:pt idx="2">
                    <c:v>32.87763528039708</c:v>
                  </c:pt>
                </c:numCache>
              </c:numRef>
            </c:plus>
            <c:minus>
              <c:numRef>
                <c:f>'RT Mixing &amp; Switch Costs'!$G$85:$G$87</c:f>
                <c:numCache>
                  <c:formatCode>General</c:formatCode>
                  <c:ptCount val="3"/>
                  <c:pt idx="0">
                    <c:v>53.72257568781864</c:v>
                  </c:pt>
                  <c:pt idx="1">
                    <c:v>28.98727881422013</c:v>
                  </c:pt>
                  <c:pt idx="2">
                    <c:v>32.87763528039708</c:v>
                  </c:pt>
                </c:numCache>
              </c:numRef>
            </c:minus>
          </c:errBars>
          <c:cat>
            <c:strRef>
              <c:f>'RT Mixing &amp; Switch Costs'!$D$85:$D$87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'RT Mixing &amp; Switch Costs'!$P$85:$P$87</c:f>
              <c:numCache>
                <c:formatCode>0</c:formatCode>
                <c:ptCount val="3"/>
                <c:pt idx="0">
                  <c:v>1723.7953</c:v>
                </c:pt>
                <c:pt idx="1">
                  <c:v>1239.044648</c:v>
                </c:pt>
                <c:pt idx="2">
                  <c:v>854.9859961538461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443488"/>
        <c:axId val="-2067000240"/>
      </c:barChart>
      <c:catAx>
        <c:axId val="-2096443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-2067000240"/>
        <c:crosses val="autoZero"/>
        <c:auto val="1"/>
        <c:lblAlgn val="ctr"/>
        <c:lblOffset val="100"/>
        <c:noMultiLvlLbl val="0"/>
      </c:catAx>
      <c:valAx>
        <c:axId val="-2067000240"/>
        <c:scaling>
          <c:orientation val="minMax"/>
          <c:max val="2000.0"/>
          <c:min val="5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/>
                  <a:t>RT (ms)</a:t>
                </a:r>
              </a:p>
            </c:rich>
          </c:tx>
          <c:layout/>
          <c:overlay val="0"/>
        </c:title>
        <c:numFmt formatCode="0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96443488"/>
        <c:crosses val="autoZero"/>
        <c:crossBetween val="between"/>
        <c:majorUnit val="200.0"/>
      </c:valAx>
    </c:plotArea>
    <c:legend>
      <c:legendPos val="r"/>
      <c:layout>
        <c:manualLayout>
          <c:xMode val="edge"/>
          <c:yMode val="edge"/>
          <c:x val="0.718486559043133"/>
          <c:y val="0.0814899861655224"/>
          <c:w val="0.197154568007766"/>
          <c:h val="0.18840584415584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65441819773"/>
          <c:y val="0.0426929392446634"/>
          <c:w val="0.761931321084864"/>
          <c:h val="0.8580131233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'RT Mixing &amp; Switch Costs'!$Y$84</c:f>
              <c:strCache>
                <c:ptCount val="1"/>
                <c:pt idx="0">
                  <c:v>Rep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'RT Mixing &amp; Switch Costs'!$G$85:$G$87</c:f>
                <c:numCache>
                  <c:formatCode>General</c:formatCode>
                  <c:ptCount val="3"/>
                  <c:pt idx="0">
                    <c:v>53.72257568781864</c:v>
                  </c:pt>
                  <c:pt idx="1">
                    <c:v>28.98727881422013</c:v>
                  </c:pt>
                  <c:pt idx="2">
                    <c:v>32.87763528039708</c:v>
                  </c:pt>
                </c:numCache>
              </c:numRef>
            </c:plus>
            <c:minus>
              <c:numRef>
                <c:f>'RT Mixing &amp; Switch Costs'!$G$85:$G$87</c:f>
                <c:numCache>
                  <c:formatCode>General</c:formatCode>
                  <c:ptCount val="3"/>
                  <c:pt idx="0">
                    <c:v>53.72257568781864</c:v>
                  </c:pt>
                  <c:pt idx="1">
                    <c:v>28.98727881422013</c:v>
                  </c:pt>
                  <c:pt idx="2">
                    <c:v>32.87763528039708</c:v>
                  </c:pt>
                </c:numCache>
              </c:numRef>
            </c:minus>
          </c:errBars>
          <c:cat>
            <c:strRef>
              <c:f>'RT Mixing &amp; Switch Costs'!$D$85:$D$87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'RT Mixing &amp; Switch Costs'!$Y$85:$Y$87</c:f>
              <c:numCache>
                <c:formatCode>0</c:formatCode>
                <c:ptCount val="3"/>
                <c:pt idx="0">
                  <c:v>1589.230518965517</c:v>
                </c:pt>
                <c:pt idx="1">
                  <c:v>1189.691694</c:v>
                </c:pt>
                <c:pt idx="2">
                  <c:v>847.6563173076925</c:v>
                </c:pt>
              </c:numCache>
            </c:numRef>
          </c:val>
        </c:ser>
        <c:ser>
          <c:idx val="1"/>
          <c:order val="1"/>
          <c:tx>
            <c:strRef>
              <c:f>'RT Mixing &amp; Switch Costs'!$P$84</c:f>
              <c:strCache>
                <c:ptCount val="1"/>
                <c:pt idx="0">
                  <c:v>Switch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'RT Mixing &amp; Switch Costs'!$G$85:$G$87</c:f>
                <c:numCache>
                  <c:formatCode>General</c:formatCode>
                  <c:ptCount val="3"/>
                  <c:pt idx="0">
                    <c:v>53.72257568781864</c:v>
                  </c:pt>
                  <c:pt idx="1">
                    <c:v>28.98727881422013</c:v>
                  </c:pt>
                  <c:pt idx="2">
                    <c:v>32.87763528039708</c:v>
                  </c:pt>
                </c:numCache>
              </c:numRef>
            </c:plus>
            <c:minus>
              <c:numRef>
                <c:f>'RT Mixing &amp; Switch Costs'!$G$85:$G$87</c:f>
                <c:numCache>
                  <c:formatCode>General</c:formatCode>
                  <c:ptCount val="3"/>
                  <c:pt idx="0">
                    <c:v>53.72257568781864</c:v>
                  </c:pt>
                  <c:pt idx="1">
                    <c:v>28.98727881422013</c:v>
                  </c:pt>
                  <c:pt idx="2">
                    <c:v>32.87763528039708</c:v>
                  </c:pt>
                </c:numCache>
              </c:numRef>
            </c:minus>
          </c:errBars>
          <c:cat>
            <c:strRef>
              <c:f>'RT Mixing &amp; Switch Costs'!$D$85:$D$87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'RT Mixing &amp; Switch Costs'!$P$85:$P$87</c:f>
              <c:numCache>
                <c:formatCode>0</c:formatCode>
                <c:ptCount val="3"/>
                <c:pt idx="0">
                  <c:v>1723.7953</c:v>
                </c:pt>
                <c:pt idx="1">
                  <c:v>1239.044648</c:v>
                </c:pt>
                <c:pt idx="2">
                  <c:v>854.9859961538461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411488"/>
        <c:axId val="-2065408384"/>
      </c:barChart>
      <c:catAx>
        <c:axId val="-2065411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-2065408384"/>
        <c:crosses val="autoZero"/>
        <c:auto val="1"/>
        <c:lblAlgn val="ctr"/>
        <c:lblOffset val="100"/>
        <c:noMultiLvlLbl val="0"/>
      </c:catAx>
      <c:valAx>
        <c:axId val="-2065408384"/>
        <c:scaling>
          <c:orientation val="minMax"/>
          <c:max val="2000.0"/>
          <c:min val="5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/>
                  <a:t>RT (ms)</a:t>
                </a:r>
              </a:p>
            </c:rich>
          </c:tx>
          <c:layout/>
          <c:overlay val="0"/>
        </c:title>
        <c:numFmt formatCode="0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65411488"/>
        <c:crosses val="autoZero"/>
        <c:crossBetween val="between"/>
        <c:majorUnit val="200.0"/>
      </c:valAx>
    </c:plotArea>
    <c:legend>
      <c:legendPos val="r"/>
      <c:layout>
        <c:manualLayout>
          <c:xMode val="edge"/>
          <c:yMode val="edge"/>
          <c:x val="0.718486559043133"/>
          <c:y val="0.0814899861655224"/>
          <c:w val="0.197154568007766"/>
          <c:h val="0.18840584415584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5638888888889"/>
          <c:y val="0.0361111111111111"/>
          <c:w val="0.825166666666667"/>
          <c:h val="0.866222222222222"/>
        </c:manualLayout>
      </c:layout>
      <c:lineChart>
        <c:grouping val="standard"/>
        <c:varyColors val="0"/>
        <c:ser>
          <c:idx val="1"/>
          <c:order val="1"/>
          <c:tx>
            <c:strRef>
              <c:f>'Accuracy Modality'!$F$89</c:f>
              <c:strCache>
                <c:ptCount val="1"/>
                <c:pt idx="0">
                  <c:v>Aud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'Accuracy Modality'!$G$90:$G$92</c:f>
                <c:numCache>
                  <c:formatCode>General</c:formatCode>
                  <c:ptCount val="3"/>
                  <c:pt idx="0">
                    <c:v>3.176681627371401</c:v>
                  </c:pt>
                  <c:pt idx="1">
                    <c:v>1.674043409820857</c:v>
                  </c:pt>
                  <c:pt idx="2">
                    <c:v>2.404271397183194</c:v>
                  </c:pt>
                </c:numCache>
              </c:numRef>
            </c:plus>
            <c:minus>
              <c:numRef>
                <c:f>'Accuracy Modality'!$G$90:$G$92</c:f>
                <c:numCache>
                  <c:formatCode>General</c:formatCode>
                  <c:ptCount val="3"/>
                  <c:pt idx="0">
                    <c:v>3.176681627371401</c:v>
                  </c:pt>
                  <c:pt idx="1">
                    <c:v>1.674043409820857</c:v>
                  </c:pt>
                  <c:pt idx="2">
                    <c:v>2.404271397183194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'Accuracy Modality'!$D$90:$D$92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'Accuracy Modality'!$F$90:$F$92</c:f>
              <c:numCache>
                <c:formatCode>0.00</c:formatCode>
                <c:ptCount val="3"/>
                <c:pt idx="0">
                  <c:v>22.04117241379313</c:v>
                </c:pt>
                <c:pt idx="1">
                  <c:v>4.995159999999998</c:v>
                </c:pt>
                <c:pt idx="2">
                  <c:v>2.26111538461538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'Accuracy Modality'!$E$89</c:f>
              <c:strCache>
                <c:ptCount val="1"/>
                <c:pt idx="0">
                  <c:v>Vis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'Accuracy Modality'!$G$90:$G$92</c:f>
                <c:numCache>
                  <c:formatCode>General</c:formatCode>
                  <c:ptCount val="3"/>
                  <c:pt idx="0">
                    <c:v>3.176681627371401</c:v>
                  </c:pt>
                  <c:pt idx="1">
                    <c:v>1.674043409820857</c:v>
                  </c:pt>
                  <c:pt idx="2">
                    <c:v>2.404271397183194</c:v>
                  </c:pt>
                </c:numCache>
              </c:numRef>
            </c:plus>
            <c:minus>
              <c:numRef>
                <c:f>'Accuracy Modality'!$G$90:$G$92</c:f>
                <c:numCache>
                  <c:formatCode>General</c:formatCode>
                  <c:ptCount val="3"/>
                  <c:pt idx="0">
                    <c:v>3.176681627371401</c:v>
                  </c:pt>
                  <c:pt idx="1">
                    <c:v>1.674043409820857</c:v>
                  </c:pt>
                  <c:pt idx="2">
                    <c:v>2.404271397183194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'Accuracy Modality'!$D$90:$D$92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'Accuracy Modality'!$E$90:$E$92</c:f>
              <c:numCache>
                <c:formatCode>0.00</c:formatCode>
                <c:ptCount val="3"/>
                <c:pt idx="0">
                  <c:v>19.07958620689654</c:v>
                </c:pt>
                <c:pt idx="1">
                  <c:v>3.3382</c:v>
                </c:pt>
                <c:pt idx="2">
                  <c:v>2.941115384615387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7028304"/>
        <c:axId val="-2066867616"/>
      </c:lineChart>
      <c:catAx>
        <c:axId val="-2067028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66867616"/>
        <c:crosses val="autoZero"/>
        <c:auto val="1"/>
        <c:lblAlgn val="ctr"/>
        <c:lblOffset val="100"/>
        <c:noMultiLvlLbl val="0"/>
      </c:catAx>
      <c:valAx>
        <c:axId val="-2066867616"/>
        <c:scaling>
          <c:orientation val="minMax"/>
          <c:max val="26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 sz="800"/>
            </a:pPr>
            <a:endParaRPr lang="en-US"/>
          </a:p>
        </c:txPr>
        <c:crossAx val="-2067028304"/>
        <c:crosses val="autoZero"/>
        <c:crossBetween val="between"/>
        <c:majorUnit val="2.0"/>
        <c:minorUnit val="1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223962842341"/>
          <c:y val="0.12405475357247"/>
          <c:w val="0.219186489123415"/>
          <c:h val="0.153965367965368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Modality Accuracy in Mixed Block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638888888889"/>
          <c:y val="0.0361111111111111"/>
          <c:w val="0.825166666666667"/>
          <c:h val="0.866222222222222"/>
        </c:manualLayout>
      </c:layout>
      <c:lineChart>
        <c:grouping val="standard"/>
        <c:varyColors val="0"/>
        <c:ser>
          <c:idx val="1"/>
          <c:order val="1"/>
          <c:tx>
            <c:strRef>
              <c:f>'Accuracy Modality'!$P$89</c:f>
              <c:strCache>
                <c:ptCount val="1"/>
                <c:pt idx="0">
                  <c:v>Aud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'Accuracy Modality'!$S$90:$S$92</c:f>
                <c:numCache>
                  <c:formatCode>General</c:formatCode>
                  <c:ptCount val="3"/>
                  <c:pt idx="0">
                    <c:v>3.900613352943231</c:v>
                  </c:pt>
                  <c:pt idx="1">
                    <c:v>2.927166807368942</c:v>
                  </c:pt>
                  <c:pt idx="2">
                    <c:v>2.579722349086073</c:v>
                  </c:pt>
                </c:numCache>
              </c:numRef>
            </c:plus>
            <c:minus>
              <c:numRef>
                <c:f>'Accuracy Modality'!$S$90:$S$92</c:f>
                <c:numCache>
                  <c:formatCode>General</c:formatCode>
                  <c:ptCount val="3"/>
                  <c:pt idx="0">
                    <c:v>3.900613352943231</c:v>
                  </c:pt>
                  <c:pt idx="1">
                    <c:v>2.927166807368942</c:v>
                  </c:pt>
                  <c:pt idx="2">
                    <c:v>2.579722349086073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'Accuracy Modality'!$N$90:$N$92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'Accuracy Modality'!$P$90:$P$92</c:f>
              <c:numCache>
                <c:formatCode>0.00000</c:formatCode>
                <c:ptCount val="3"/>
                <c:pt idx="0">
                  <c:v>19.26844827586208</c:v>
                </c:pt>
                <c:pt idx="1">
                  <c:v>5.128039999999984</c:v>
                </c:pt>
                <c:pt idx="2">
                  <c:v>1.704307692307708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'Accuracy Modality'!$O$89</c:f>
              <c:strCache>
                <c:ptCount val="1"/>
                <c:pt idx="0">
                  <c:v>Vis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Dot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'Accuracy Modality'!$R$90:$R$92</c:f>
                <c:numCache>
                  <c:formatCode>General</c:formatCode>
                  <c:ptCount val="3"/>
                  <c:pt idx="0">
                    <c:v>3.312055575234611</c:v>
                  </c:pt>
                  <c:pt idx="1">
                    <c:v>2.791862722926556</c:v>
                  </c:pt>
                  <c:pt idx="2">
                    <c:v>2.58002607422368</c:v>
                  </c:pt>
                </c:numCache>
              </c:numRef>
            </c:plus>
            <c:minus>
              <c:numRef>
                <c:f>'Accuracy Modality'!$R$90:$R$92</c:f>
                <c:numCache>
                  <c:formatCode>General</c:formatCode>
                  <c:ptCount val="3"/>
                  <c:pt idx="0">
                    <c:v>3.312055575234611</c:v>
                  </c:pt>
                  <c:pt idx="1">
                    <c:v>2.791862722926556</c:v>
                  </c:pt>
                  <c:pt idx="2">
                    <c:v>2.58002607422368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'Accuracy Modality'!$N$90:$N$92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'Accuracy Modality'!$O$90:$O$92</c:f>
              <c:numCache>
                <c:formatCode>0.00000</c:formatCode>
                <c:ptCount val="3"/>
                <c:pt idx="0">
                  <c:v>11.98296551724137</c:v>
                </c:pt>
                <c:pt idx="1">
                  <c:v>1.209280000000021</c:v>
                </c:pt>
                <c:pt idx="2">
                  <c:v>0.284923076923079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'Accuracy Modality'!$Q$89</c:f>
              <c:strCache>
                <c:ptCount val="1"/>
                <c:pt idx="0">
                  <c:v>AV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'Accuracy Modality'!$T$90:$T$92</c:f>
                <c:numCache>
                  <c:formatCode>General</c:formatCode>
                  <c:ptCount val="3"/>
                  <c:pt idx="0">
                    <c:v>3.726558131216796</c:v>
                  </c:pt>
                  <c:pt idx="1">
                    <c:v>3.116891255409043</c:v>
                  </c:pt>
                  <c:pt idx="2">
                    <c:v>2.6032540778186</c:v>
                  </c:pt>
                </c:numCache>
              </c:numRef>
            </c:plus>
            <c:minus>
              <c:numRef>
                <c:f>'Accuracy Modality'!$T$90:$T$92</c:f>
                <c:numCache>
                  <c:formatCode>General</c:formatCode>
                  <c:ptCount val="3"/>
                  <c:pt idx="0">
                    <c:v>3.726558131216796</c:v>
                  </c:pt>
                  <c:pt idx="1">
                    <c:v>3.116891255409043</c:v>
                  </c:pt>
                  <c:pt idx="2">
                    <c:v>2.6032540778186</c:v>
                  </c:pt>
                </c:numCache>
              </c:numRef>
            </c:minus>
          </c:errBars>
          <c:cat>
            <c:strRef>
              <c:f>'Accuracy Modality'!$N$90:$N$92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'Accuracy Modality'!$Q$90:$Q$92</c:f>
              <c:numCache>
                <c:formatCode>0.00000</c:formatCode>
                <c:ptCount val="3"/>
                <c:pt idx="0">
                  <c:v>9.523758620689662</c:v>
                </c:pt>
                <c:pt idx="1">
                  <c:v>1.33332</c:v>
                </c:pt>
                <c:pt idx="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6980528"/>
        <c:axId val="-2066977248"/>
      </c:lineChart>
      <c:catAx>
        <c:axId val="-20669805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66977248"/>
        <c:crosses val="autoZero"/>
        <c:auto val="1"/>
        <c:lblAlgn val="ctr"/>
        <c:lblOffset val="500"/>
        <c:noMultiLvlLbl val="0"/>
      </c:catAx>
      <c:valAx>
        <c:axId val="-2066977248"/>
        <c:scaling>
          <c:orientation val="minMax"/>
          <c:max val="26.0"/>
          <c:min val="-4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Error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66980528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990015293032"/>
          <c:y val="0.100906605424322"/>
          <c:w val="0.271435901972928"/>
          <c:h val="0.130384076990376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5638888888889"/>
          <c:y val="0.0361111111111111"/>
          <c:w val="0.825166666666667"/>
          <c:h val="0.866222222222222"/>
        </c:manualLayout>
      </c:layout>
      <c:lineChart>
        <c:grouping val="standard"/>
        <c:varyColors val="0"/>
        <c:ser>
          <c:idx val="1"/>
          <c:order val="1"/>
          <c:tx>
            <c:strRef>
              <c:f>'Accuracy Modality'!$P$89</c:f>
              <c:strCache>
                <c:ptCount val="1"/>
                <c:pt idx="0">
                  <c:v>Aud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'Accuracy Modality'!$S$90:$S$92</c:f>
                <c:numCache>
                  <c:formatCode>General</c:formatCode>
                  <c:ptCount val="3"/>
                  <c:pt idx="0">
                    <c:v>3.900613352943231</c:v>
                  </c:pt>
                  <c:pt idx="1">
                    <c:v>2.927166807368942</c:v>
                  </c:pt>
                  <c:pt idx="2">
                    <c:v>2.579722349086073</c:v>
                  </c:pt>
                </c:numCache>
              </c:numRef>
            </c:plus>
            <c:minus>
              <c:numRef>
                <c:f>'Accuracy Modality'!$S$90:$S$92</c:f>
                <c:numCache>
                  <c:formatCode>General</c:formatCode>
                  <c:ptCount val="3"/>
                  <c:pt idx="0">
                    <c:v>3.900613352943231</c:v>
                  </c:pt>
                  <c:pt idx="1">
                    <c:v>2.927166807368942</c:v>
                  </c:pt>
                  <c:pt idx="2">
                    <c:v>2.579722349086073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'Accuracy Modality'!$N$90:$N$92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'Accuracy Modality'!$P$90:$P$92</c:f>
              <c:numCache>
                <c:formatCode>0.00000</c:formatCode>
                <c:ptCount val="3"/>
                <c:pt idx="0">
                  <c:v>19.26844827586208</c:v>
                </c:pt>
                <c:pt idx="1">
                  <c:v>5.128039999999984</c:v>
                </c:pt>
                <c:pt idx="2">
                  <c:v>1.704307692307708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'Accuracy Modality'!$O$89</c:f>
              <c:strCache>
                <c:ptCount val="1"/>
                <c:pt idx="0">
                  <c:v>Vis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'Accuracy Modality'!$R$90:$R$92</c:f>
                <c:numCache>
                  <c:formatCode>General</c:formatCode>
                  <c:ptCount val="3"/>
                  <c:pt idx="0">
                    <c:v>3.312055575234611</c:v>
                  </c:pt>
                  <c:pt idx="1">
                    <c:v>2.791862722926556</c:v>
                  </c:pt>
                  <c:pt idx="2">
                    <c:v>2.58002607422368</c:v>
                  </c:pt>
                </c:numCache>
              </c:numRef>
            </c:plus>
            <c:minus>
              <c:numRef>
                <c:f>'Accuracy Modality'!$R$90:$R$92</c:f>
                <c:numCache>
                  <c:formatCode>General</c:formatCode>
                  <c:ptCount val="3"/>
                  <c:pt idx="0">
                    <c:v>3.312055575234611</c:v>
                  </c:pt>
                  <c:pt idx="1">
                    <c:v>2.791862722926556</c:v>
                  </c:pt>
                  <c:pt idx="2">
                    <c:v>2.58002607422368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'Accuracy Modality'!$N$90:$N$92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'Accuracy Modality'!$O$90:$O$92</c:f>
              <c:numCache>
                <c:formatCode>0.00000</c:formatCode>
                <c:ptCount val="3"/>
                <c:pt idx="0">
                  <c:v>11.98296551724137</c:v>
                </c:pt>
                <c:pt idx="1">
                  <c:v>1.209280000000021</c:v>
                </c:pt>
                <c:pt idx="2">
                  <c:v>0.284923076923079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6777872"/>
        <c:axId val="-2066774656"/>
      </c:lineChart>
      <c:catAx>
        <c:axId val="-2066777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66774656"/>
        <c:crosses val="autoZero"/>
        <c:auto val="1"/>
        <c:lblAlgn val="ctr"/>
        <c:lblOffset val="500"/>
        <c:noMultiLvlLbl val="0"/>
      </c:catAx>
      <c:valAx>
        <c:axId val="-2066774656"/>
        <c:scaling>
          <c:orientation val="minMax"/>
          <c:max val="26.0"/>
          <c:min val="-4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 sz="800"/>
            </a:pPr>
            <a:endParaRPr lang="en-US"/>
          </a:p>
        </c:txPr>
        <c:crossAx val="-2066777872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990015293032"/>
          <c:y val="0.100906605424322"/>
          <c:w val="0.271435901972928"/>
          <c:h val="0.130384076990376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656895610821"/>
          <c:y val="0.0426929392446634"/>
          <c:w val="0.847739923598659"/>
          <c:h val="0.8580131233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'RT Modality'!$E$84</c:f>
              <c:strCache>
                <c:ptCount val="1"/>
                <c:pt idx="0">
                  <c:v>Vis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prstClr val="white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'RT Modality'!$G$85:$G$87</c:f>
                <c:numCache>
                  <c:formatCode>General</c:formatCode>
                  <c:ptCount val="3"/>
                  <c:pt idx="0">
                    <c:v>69.31230873913063</c:v>
                  </c:pt>
                  <c:pt idx="1">
                    <c:v>48.11293477424447</c:v>
                  </c:pt>
                  <c:pt idx="2">
                    <c:v>21.83319771152574</c:v>
                  </c:pt>
                </c:numCache>
              </c:numRef>
            </c:plus>
            <c:minus>
              <c:numRef>
                <c:f>'RT Modality'!$G$85:$G$87</c:f>
                <c:numCache>
                  <c:formatCode>General</c:formatCode>
                  <c:ptCount val="3"/>
                  <c:pt idx="0">
                    <c:v>69.31230873913063</c:v>
                  </c:pt>
                  <c:pt idx="1">
                    <c:v>48.11293477424447</c:v>
                  </c:pt>
                  <c:pt idx="2">
                    <c:v>21.83319771152574</c:v>
                  </c:pt>
                </c:numCache>
              </c:numRef>
            </c:minus>
          </c:errBars>
          <c:cat>
            <c:strRef>
              <c:f>'RT Modality'!$D$85:$D$87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'RT Modality'!$E$85:$E$87</c:f>
              <c:numCache>
                <c:formatCode>0.00000</c:formatCode>
                <c:ptCount val="3"/>
                <c:pt idx="0">
                  <c:v>1646.309682758621</c:v>
                </c:pt>
                <c:pt idx="1">
                  <c:v>1070.478404</c:v>
                </c:pt>
                <c:pt idx="2">
                  <c:v>804.8226923076924</c:v>
                </c:pt>
              </c:numCache>
            </c:numRef>
          </c:val>
        </c:ser>
        <c:ser>
          <c:idx val="1"/>
          <c:order val="1"/>
          <c:tx>
            <c:strRef>
              <c:f>'RT Modality'!$F$84</c:f>
              <c:strCache>
                <c:ptCount val="1"/>
                <c:pt idx="0">
                  <c:v>Aud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'RT Modality'!$G$85:$G$87</c:f>
                <c:numCache>
                  <c:formatCode>General</c:formatCode>
                  <c:ptCount val="3"/>
                  <c:pt idx="0">
                    <c:v>69.31230873913063</c:v>
                  </c:pt>
                  <c:pt idx="1">
                    <c:v>48.11293477424447</c:v>
                  </c:pt>
                  <c:pt idx="2">
                    <c:v>21.83319771152574</c:v>
                  </c:pt>
                </c:numCache>
              </c:numRef>
            </c:plus>
            <c:minus>
              <c:numRef>
                <c:f>'RT Modality'!$G$85:$G$87</c:f>
                <c:numCache>
                  <c:formatCode>General</c:formatCode>
                  <c:ptCount val="3"/>
                  <c:pt idx="0">
                    <c:v>69.31230873913063</c:v>
                  </c:pt>
                  <c:pt idx="1">
                    <c:v>48.11293477424447</c:v>
                  </c:pt>
                  <c:pt idx="2">
                    <c:v>21.83319771152574</c:v>
                  </c:pt>
                </c:numCache>
              </c:numRef>
            </c:minus>
          </c:errBars>
          <c:cat>
            <c:strRef>
              <c:f>'RT Modality'!$D$85:$D$87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'RT Modality'!$F$85:$F$87</c:f>
              <c:numCache>
                <c:formatCode>0.00000</c:formatCode>
                <c:ptCount val="3"/>
                <c:pt idx="0">
                  <c:v>1663.181765517242</c:v>
                </c:pt>
                <c:pt idx="1">
                  <c:v>1168.128976</c:v>
                </c:pt>
                <c:pt idx="2">
                  <c:v>914.2170615384615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228784"/>
        <c:axId val="-2067402368"/>
      </c:barChart>
      <c:catAx>
        <c:axId val="-2067228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67402368"/>
        <c:crosses val="autoZero"/>
        <c:auto val="1"/>
        <c:lblAlgn val="ctr"/>
        <c:lblOffset val="100"/>
        <c:noMultiLvlLbl val="0"/>
      </c:catAx>
      <c:valAx>
        <c:axId val="-2067402368"/>
        <c:scaling>
          <c:orientation val="minMax"/>
          <c:max val="2000.0"/>
          <c:min val="5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RT (ms)</a:t>
                </a:r>
              </a:p>
            </c:rich>
          </c:tx>
          <c:layout/>
          <c:overlay val="0"/>
        </c:title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-2067228784"/>
        <c:crosses val="autoZero"/>
        <c:crossBetween val="between"/>
        <c:majorUnit val="200.0"/>
      </c:valAx>
    </c:plotArea>
    <c:legend>
      <c:legendPos val="r"/>
      <c:layout>
        <c:manualLayout>
          <c:xMode val="edge"/>
          <c:yMode val="edge"/>
          <c:x val="0.746652373898807"/>
          <c:y val="0.0814899861655224"/>
          <c:w val="0.16898885164107"/>
          <c:h val="0.19498596710064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95</xdr:row>
      <xdr:rowOff>76200</xdr:rowOff>
    </xdr:from>
    <xdr:to>
      <xdr:col>10</xdr:col>
      <xdr:colOff>495300</xdr:colOff>
      <xdr:row>111</xdr:row>
      <xdr:rowOff>3400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609600</xdr:colOff>
      <xdr:row>95</xdr:row>
      <xdr:rowOff>0</xdr:rowOff>
    </xdr:from>
    <xdr:to>
      <xdr:col>17</xdr:col>
      <xdr:colOff>247650</xdr:colOff>
      <xdr:row>110</xdr:row>
      <xdr:rowOff>105000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90</xdr:row>
      <xdr:rowOff>133350</xdr:rowOff>
    </xdr:from>
    <xdr:to>
      <xdr:col>8</xdr:col>
      <xdr:colOff>571500</xdr:colOff>
      <xdr:row>106</xdr:row>
      <xdr:rowOff>48006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90</xdr:row>
      <xdr:rowOff>184150</xdr:rowOff>
    </xdr:from>
    <xdr:to>
      <xdr:col>16</xdr:col>
      <xdr:colOff>217424</xdr:colOff>
      <xdr:row>106</xdr:row>
      <xdr:rowOff>98650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91</xdr:row>
      <xdr:rowOff>95250</xdr:rowOff>
    </xdr:from>
    <xdr:to>
      <xdr:col>8</xdr:col>
      <xdr:colOff>457200</xdr:colOff>
      <xdr:row>107</xdr:row>
      <xdr:rowOff>22450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18</xdr:col>
      <xdr:colOff>171450</xdr:colOff>
      <xdr:row>106</xdr:row>
      <xdr:rowOff>105000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91</xdr:row>
      <xdr:rowOff>0</xdr:rowOff>
    </xdr:from>
    <xdr:to>
      <xdr:col>28</xdr:col>
      <xdr:colOff>171450</xdr:colOff>
      <xdr:row>106</xdr:row>
      <xdr:rowOff>105000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97</xdr:row>
      <xdr:rowOff>82550</xdr:rowOff>
    </xdr:from>
    <xdr:to>
      <xdr:col>8</xdr:col>
      <xdr:colOff>736600</xdr:colOff>
      <xdr:row>113</xdr:row>
      <xdr:rowOff>9750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444500</xdr:colOff>
      <xdr:row>97</xdr:row>
      <xdr:rowOff>19050</xdr:rowOff>
    </xdr:from>
    <xdr:to>
      <xdr:col>18</xdr:col>
      <xdr:colOff>400050</xdr:colOff>
      <xdr:row>111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117</xdr:row>
      <xdr:rowOff>0</xdr:rowOff>
    </xdr:from>
    <xdr:to>
      <xdr:col>18</xdr:col>
      <xdr:colOff>461000</xdr:colOff>
      <xdr:row>132</xdr:row>
      <xdr:rowOff>105000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96</xdr:row>
      <xdr:rowOff>6350</xdr:rowOff>
    </xdr:from>
    <xdr:to>
      <xdr:col>9</xdr:col>
      <xdr:colOff>774700</xdr:colOff>
      <xdr:row>111</xdr:row>
      <xdr:rowOff>111350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89</xdr:row>
      <xdr:rowOff>184150</xdr:rowOff>
    </xdr:from>
    <xdr:to>
      <xdr:col>18</xdr:col>
      <xdr:colOff>31750</xdr:colOff>
      <xdr:row>104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774700</xdr:colOff>
      <xdr:row>118</xdr:row>
      <xdr:rowOff>38100</xdr:rowOff>
    </xdr:from>
    <xdr:to>
      <xdr:col>17</xdr:col>
      <xdr:colOff>499200</xdr:colOff>
      <xdr:row>133</xdr:row>
      <xdr:rowOff>143100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501650</xdr:colOff>
      <xdr:row>91</xdr:row>
      <xdr:rowOff>69850</xdr:rowOff>
    </xdr:from>
    <xdr:to>
      <xdr:col>8</xdr:col>
      <xdr:colOff>120650</xdr:colOff>
      <xdr:row>105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450850</xdr:colOff>
      <xdr:row>91</xdr:row>
      <xdr:rowOff>6350</xdr:rowOff>
    </xdr:from>
    <xdr:to>
      <xdr:col>17</xdr:col>
      <xdr:colOff>69850</xdr:colOff>
      <xdr:row>105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508000</xdr:colOff>
      <xdr:row>90</xdr:row>
      <xdr:rowOff>177800</xdr:rowOff>
    </xdr:from>
    <xdr:to>
      <xdr:col>27</xdr:col>
      <xdr:colOff>431800</xdr:colOff>
      <xdr:row>105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673100</xdr:colOff>
      <xdr:row>107</xdr:row>
      <xdr:rowOff>165100</xdr:rowOff>
    </xdr:from>
    <xdr:ext cx="5969776" cy="436786"/>
    <xdr:sp macro="" textlink="">
      <xdr:nvSpPr>
        <xdr:cNvPr id="5" name="TextBox 4"/>
        <xdr:cNvSpPr txBox="1"/>
      </xdr:nvSpPr>
      <xdr:spPr>
        <a:xfrm>
          <a:off x="5626100" y="20548600"/>
          <a:ext cx="596977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Unlike Response</a:t>
          </a:r>
          <a:r>
            <a:rPr lang="en-US" sz="1100" baseline="0"/>
            <a:t> Repetition Effect, Modality Repetition benefit is smaller in the mixed task condition.</a:t>
          </a:r>
        </a:p>
        <a:p>
          <a:r>
            <a:rPr lang="en-US" sz="1100" baseline="0"/>
            <a:t>Although not statistically significant in terms of Modality Shift x Block</a:t>
          </a:r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273050</xdr:colOff>
      <xdr:row>92</xdr:row>
      <xdr:rowOff>82550</xdr:rowOff>
    </xdr:from>
    <xdr:to>
      <xdr:col>18</xdr:col>
      <xdr:colOff>717550</xdr:colOff>
      <xdr:row>107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90</xdr:row>
      <xdr:rowOff>38100</xdr:rowOff>
    </xdr:from>
    <xdr:to>
      <xdr:col>20</xdr:col>
      <xdr:colOff>38100</xdr:colOff>
      <xdr:row>105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91</xdr:row>
      <xdr:rowOff>95250</xdr:rowOff>
    </xdr:from>
    <xdr:to>
      <xdr:col>8</xdr:col>
      <xdr:colOff>457200</xdr:colOff>
      <xdr:row>105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18</xdr:col>
      <xdr:colOff>171450</xdr:colOff>
      <xdr:row>106</xdr:row>
      <xdr:rowOff>105000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109</xdr:row>
      <xdr:rowOff>0</xdr:rowOff>
    </xdr:from>
    <xdr:to>
      <xdr:col>18</xdr:col>
      <xdr:colOff>171450</xdr:colOff>
      <xdr:row>124</xdr:row>
      <xdr:rowOff>105000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73</xdr:row>
      <xdr:rowOff>120650</xdr:rowOff>
    </xdr:from>
    <xdr:to>
      <xdr:col>14</xdr:col>
      <xdr:colOff>482600</xdr:colOff>
      <xdr:row>94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81"/>
  <sheetViews>
    <sheetView topLeftCell="ET1" workbookViewId="0">
      <selection activeCell="FD1" sqref="FD1:FD1048576"/>
    </sheetView>
  </sheetViews>
  <sheetFormatPr baseColWidth="10" defaultColWidth="8.83203125" defaultRowHeight="15" x14ac:dyDescent="0.2"/>
  <cols>
    <col min="159" max="159" width="14.33203125" customWidth="1"/>
    <col min="160" max="160" width="17.6640625" customWidth="1"/>
  </cols>
  <sheetData>
    <row r="1" spans="1:16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280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286</v>
      </c>
      <c r="FH1" t="s">
        <v>287</v>
      </c>
      <c r="FI1" t="s">
        <v>161</v>
      </c>
      <c r="FJ1" t="s">
        <v>162</v>
      </c>
      <c r="FK1" t="s">
        <v>163</v>
      </c>
    </row>
    <row r="2" spans="1:167" x14ac:dyDescent="0.2">
      <c r="A2" t="s">
        <v>164</v>
      </c>
      <c r="B2" s="7">
        <v>53</v>
      </c>
      <c r="C2" t="s">
        <v>165</v>
      </c>
      <c r="D2" t="s">
        <v>166</v>
      </c>
      <c r="E2" s="7">
        <v>2</v>
      </c>
      <c r="F2" s="5">
        <v>0.80405000000000004</v>
      </c>
      <c r="G2" s="5">
        <v>0.70833000000000002</v>
      </c>
      <c r="H2" s="5">
        <v>0.75</v>
      </c>
      <c r="I2" s="5">
        <v>0.66666999999999998</v>
      </c>
      <c r="J2" s="5">
        <v>0.83333000000000002</v>
      </c>
      <c r="K2" s="5">
        <v>0.58333000000000002</v>
      </c>
      <c r="L2" s="5">
        <v>0.69443999999999995</v>
      </c>
      <c r="M2" s="2">
        <v>0.85</v>
      </c>
      <c r="N2" s="2">
        <v>0.8</v>
      </c>
      <c r="O2" s="2">
        <v>0.92</v>
      </c>
      <c r="P2" s="2">
        <v>0.96</v>
      </c>
      <c r="Q2" s="2">
        <v>0.72</v>
      </c>
      <c r="R2" s="5">
        <v>0.86667000000000005</v>
      </c>
      <c r="S2" s="5">
        <v>0.70587999999999995</v>
      </c>
      <c r="T2" s="5">
        <v>0.46666999999999997</v>
      </c>
      <c r="U2" s="5">
        <v>0.77778000000000003</v>
      </c>
      <c r="V2" s="5">
        <v>0.81481000000000003</v>
      </c>
      <c r="W2" s="3">
        <v>1</v>
      </c>
      <c r="X2" s="5">
        <v>0.85714000000000001</v>
      </c>
      <c r="Y2" s="5">
        <v>0.66666999999999998</v>
      </c>
      <c r="Z2" s="5">
        <v>0.77778000000000003</v>
      </c>
      <c r="AA2" s="5">
        <v>0.75</v>
      </c>
      <c r="AB2" s="5">
        <v>0.8</v>
      </c>
      <c r="AC2" s="5">
        <v>0.77778000000000003</v>
      </c>
      <c r="AD2" s="5">
        <v>0.4</v>
      </c>
      <c r="AE2" s="5">
        <v>0.77778000000000003</v>
      </c>
      <c r="AF2" s="5">
        <v>0.6</v>
      </c>
      <c r="AG2" s="5">
        <v>0.77778000000000003</v>
      </c>
      <c r="AH2" s="5">
        <v>0.33333000000000002</v>
      </c>
      <c r="AI2" s="5">
        <v>1</v>
      </c>
      <c r="AJ2" s="4">
        <v>1630.1614999999999</v>
      </c>
      <c r="AK2" s="7">
        <v>19</v>
      </c>
      <c r="AL2" s="4">
        <v>1369.4404999999999</v>
      </c>
      <c r="AM2" s="7">
        <v>52</v>
      </c>
      <c r="AN2" s="4">
        <v>1725.425</v>
      </c>
      <c r="AO2" s="7">
        <v>6</v>
      </c>
      <c r="AP2" s="4">
        <v>1253.8267000000001</v>
      </c>
      <c r="AQ2" s="7">
        <v>5</v>
      </c>
      <c r="AR2" s="4">
        <v>1708.91</v>
      </c>
      <c r="AS2" s="7">
        <v>5</v>
      </c>
      <c r="AT2" s="4">
        <v>1322.7719999999999</v>
      </c>
      <c r="AU2" s="7">
        <v>8</v>
      </c>
      <c r="AV2" s="4">
        <v>1476.9124999999999</v>
      </c>
      <c r="AW2" s="7">
        <v>13</v>
      </c>
      <c r="AX2" s="4">
        <v>1422.8008</v>
      </c>
      <c r="AY2" s="7">
        <v>11</v>
      </c>
      <c r="AZ2" s="4">
        <v>2072.3182000000002</v>
      </c>
      <c r="BA2" s="7">
        <v>15</v>
      </c>
      <c r="BB2" s="4">
        <v>1702.6532999999999</v>
      </c>
      <c r="BC2" s="7">
        <v>14</v>
      </c>
      <c r="BD2" s="4">
        <v>1639.2571</v>
      </c>
      <c r="BE2" s="7">
        <v>12</v>
      </c>
      <c r="BF2" s="4">
        <v>1536.4332999999999</v>
      </c>
      <c r="BG2" s="7">
        <v>41</v>
      </c>
      <c r="BH2" s="4">
        <v>1632.3561</v>
      </c>
      <c r="BI2" s="7">
        <v>12</v>
      </c>
      <c r="BJ2" s="4">
        <v>1261.9692</v>
      </c>
      <c r="BK2" s="7">
        <v>7</v>
      </c>
      <c r="BL2" s="4">
        <v>1553.6771000000001</v>
      </c>
      <c r="BM2" s="7">
        <v>21</v>
      </c>
      <c r="BN2" s="4">
        <v>1763.1762000000001</v>
      </c>
      <c r="BO2" s="7">
        <v>22</v>
      </c>
      <c r="BP2" s="4">
        <v>1698.6135999999999</v>
      </c>
      <c r="BQ2" s="7">
        <v>9</v>
      </c>
      <c r="BR2" s="4">
        <v>1702.8778</v>
      </c>
      <c r="BS2" s="7">
        <v>13</v>
      </c>
      <c r="BT2" s="4">
        <v>1700.3838000000001</v>
      </c>
      <c r="BU2" s="7">
        <v>13</v>
      </c>
      <c r="BV2" s="4">
        <v>1700.3838000000001</v>
      </c>
      <c r="BW2" s="7">
        <v>6</v>
      </c>
      <c r="BX2" s="4">
        <v>2060.25</v>
      </c>
      <c r="BY2" s="7">
        <v>9</v>
      </c>
      <c r="BZ2" s="4">
        <v>1562.6732999999999</v>
      </c>
      <c r="CA2" s="7">
        <v>11</v>
      </c>
      <c r="CB2" s="4">
        <v>1454.6618000000001</v>
      </c>
      <c r="CC2" s="7">
        <v>10</v>
      </c>
      <c r="CD2" s="4">
        <v>1447.547</v>
      </c>
      <c r="CE2" s="7">
        <v>4</v>
      </c>
      <c r="CF2" s="4">
        <v>1185.07</v>
      </c>
      <c r="CG2" s="7">
        <v>0</v>
      </c>
      <c r="CH2" s="1" t="e">
        <v>#NULL!</v>
      </c>
      <c r="CI2" s="7">
        <v>6</v>
      </c>
      <c r="CJ2" s="4">
        <v>2007.3167000000001</v>
      </c>
      <c r="CK2" s="7">
        <v>8</v>
      </c>
      <c r="CL2" s="4">
        <v>1782.4749999999999</v>
      </c>
      <c r="CM2" s="7">
        <v>2</v>
      </c>
      <c r="CN2" s="4">
        <v>1015.505</v>
      </c>
      <c r="CO2" s="7">
        <v>2</v>
      </c>
      <c r="CP2" s="4">
        <v>1434.385</v>
      </c>
      <c r="CQ2" s="7">
        <v>1</v>
      </c>
      <c r="CR2" s="4">
        <v>3289.8</v>
      </c>
      <c r="CS2" s="7">
        <v>1</v>
      </c>
      <c r="CT2" s="4">
        <v>1502.8</v>
      </c>
      <c r="CU2" s="7">
        <v>2</v>
      </c>
      <c r="CV2" s="4">
        <v>2377.5</v>
      </c>
      <c r="CW2" s="7">
        <v>1</v>
      </c>
      <c r="CX2" s="4">
        <v>883.96</v>
      </c>
      <c r="CY2" s="7">
        <v>3</v>
      </c>
      <c r="CZ2" s="4">
        <v>1905.2333000000001</v>
      </c>
      <c r="DA2" s="7">
        <v>6</v>
      </c>
      <c r="DB2" s="4">
        <v>1570.9332999999999</v>
      </c>
      <c r="DC2" s="7">
        <v>3</v>
      </c>
      <c r="DD2" s="4">
        <v>1621.7333000000001</v>
      </c>
      <c r="DE2" s="7">
        <v>3</v>
      </c>
      <c r="DF2" s="4">
        <v>1083.99</v>
      </c>
      <c r="DG2" s="7">
        <v>6</v>
      </c>
      <c r="DH2" s="4">
        <v>1459.1832999999999</v>
      </c>
      <c r="DI2" s="7">
        <v>5</v>
      </c>
      <c r="DJ2" s="4">
        <v>1589.62</v>
      </c>
      <c r="DK2" s="7">
        <v>0</v>
      </c>
      <c r="DL2" s="1" t="e">
        <v>#NULL!</v>
      </c>
      <c r="DM2" s="7">
        <v>1</v>
      </c>
      <c r="DN2" s="4">
        <v>1950.2</v>
      </c>
      <c r="DO2" s="7">
        <v>1</v>
      </c>
      <c r="DP2" s="4">
        <v>1890.8</v>
      </c>
      <c r="DQ2" s="7">
        <v>1</v>
      </c>
      <c r="DR2" s="4">
        <v>1804.3</v>
      </c>
      <c r="DS2" s="7">
        <v>1</v>
      </c>
      <c r="DT2" s="4">
        <v>672.98</v>
      </c>
      <c r="DU2" s="7">
        <v>0</v>
      </c>
      <c r="DV2" s="1" t="e">
        <v>#NULL!</v>
      </c>
      <c r="DW2" s="7">
        <v>1</v>
      </c>
      <c r="DX2" s="4">
        <v>1708</v>
      </c>
      <c r="DY2" s="7">
        <v>2</v>
      </c>
      <c r="DZ2" s="3">
        <v>1637.7</v>
      </c>
      <c r="EA2" s="7">
        <v>4</v>
      </c>
      <c r="EB2" s="4">
        <v>1163.5474999999999</v>
      </c>
      <c r="EC2" s="7">
        <v>2</v>
      </c>
      <c r="ED2" s="4">
        <v>1434.385</v>
      </c>
      <c r="EE2" s="7">
        <v>3</v>
      </c>
      <c r="EF2" s="4">
        <v>2267.3667</v>
      </c>
      <c r="EG2" s="7">
        <v>4</v>
      </c>
      <c r="EH2" s="4">
        <v>1667.25</v>
      </c>
      <c r="EI2" s="7">
        <v>5</v>
      </c>
      <c r="EJ2" s="4">
        <v>1208.8920000000001</v>
      </c>
      <c r="EK2" s="7">
        <v>8</v>
      </c>
      <c r="EL2" s="4">
        <v>1556.4938</v>
      </c>
      <c r="EM2" s="7">
        <v>19</v>
      </c>
      <c r="EN2" s="4">
        <v>1598.0105000000001</v>
      </c>
      <c r="EO2" s="7">
        <v>22</v>
      </c>
      <c r="EP2" s="4">
        <v>1662.0182</v>
      </c>
      <c r="EQ2" s="7">
        <v>11</v>
      </c>
      <c r="ER2" s="4">
        <v>1956.7909</v>
      </c>
      <c r="ES2" s="7">
        <v>32</v>
      </c>
      <c r="ET2" s="4">
        <v>1652.2344000000001</v>
      </c>
      <c r="EU2" s="7">
        <v>7</v>
      </c>
      <c r="EV2" s="4">
        <v>1246.0823</v>
      </c>
      <c r="EW2" s="7">
        <v>0</v>
      </c>
      <c r="EX2" s="1" t="e">
        <v>#NULL!</v>
      </c>
      <c r="EY2" s="7">
        <v>5</v>
      </c>
      <c r="EZ2" s="4">
        <v>1289.0486000000001</v>
      </c>
      <c r="FA2" s="7">
        <v>0</v>
      </c>
      <c r="FB2" s="1" t="e">
        <v>#NULL!</v>
      </c>
      <c r="FC2" s="2">
        <v>1630.73</v>
      </c>
      <c r="FD2" s="2">
        <v>1738.0833</v>
      </c>
      <c r="FE2" s="2">
        <v>1352.8616500000001</v>
      </c>
      <c r="FF2" s="2">
        <v>1524.4016499999998</v>
      </c>
      <c r="FG2" s="2">
        <f>(FC2+FD2)/2</f>
        <v>1684.4066499999999</v>
      </c>
      <c r="FH2" s="2">
        <f>(FF2+FE2)/2</f>
        <v>1438.6316499999998</v>
      </c>
      <c r="FI2" s="5">
        <v>0.95039949248971134</v>
      </c>
      <c r="FJ2" s="2">
        <v>0.89038373335933341</v>
      </c>
      <c r="FK2" s="7">
        <v>0</v>
      </c>
    </row>
    <row r="3" spans="1:167" x14ac:dyDescent="0.2">
      <c r="A3" t="s">
        <v>167</v>
      </c>
      <c r="B3" s="7">
        <v>52</v>
      </c>
      <c r="C3" t="s">
        <v>165</v>
      </c>
      <c r="D3" t="s">
        <v>168</v>
      </c>
      <c r="E3" s="7">
        <v>1</v>
      </c>
      <c r="F3" s="5">
        <v>0.85135000000000005</v>
      </c>
      <c r="G3" s="5">
        <v>0.72916999999999998</v>
      </c>
      <c r="H3" s="5">
        <v>0.66666999999999998</v>
      </c>
      <c r="I3" s="5">
        <v>0.75</v>
      </c>
      <c r="J3" s="5">
        <v>0.75</v>
      </c>
      <c r="K3" s="5">
        <v>0.79166999999999998</v>
      </c>
      <c r="L3" s="5">
        <v>0.75</v>
      </c>
      <c r="M3" s="2">
        <v>0.91</v>
      </c>
      <c r="N3" s="2">
        <v>0.96</v>
      </c>
      <c r="O3" s="2">
        <v>0.92</v>
      </c>
      <c r="P3" s="2">
        <v>0.88</v>
      </c>
      <c r="Q3" s="2">
        <v>0.88</v>
      </c>
      <c r="R3" s="5">
        <v>0.89332999999999996</v>
      </c>
      <c r="S3" s="5">
        <v>0.47059000000000001</v>
      </c>
      <c r="T3" s="5">
        <v>0.8</v>
      </c>
      <c r="U3" s="5">
        <v>0.88888999999999996</v>
      </c>
      <c r="V3" s="5">
        <v>0.85185</v>
      </c>
      <c r="W3" s="3">
        <v>1</v>
      </c>
      <c r="X3" s="5">
        <v>0.28571000000000002</v>
      </c>
      <c r="Y3" s="5">
        <v>0.66666999999999998</v>
      </c>
      <c r="Z3" s="5">
        <v>1</v>
      </c>
      <c r="AA3" s="5">
        <v>0.75</v>
      </c>
      <c r="AB3" s="5">
        <v>0.4</v>
      </c>
      <c r="AC3" s="5">
        <v>0.77778000000000003</v>
      </c>
      <c r="AD3" s="5">
        <v>0.8</v>
      </c>
      <c r="AE3" s="5">
        <v>0.88888999999999996</v>
      </c>
      <c r="AF3" s="5">
        <v>1</v>
      </c>
      <c r="AG3" s="5">
        <v>0.88888999999999996</v>
      </c>
      <c r="AH3" s="5">
        <v>0.83333000000000002</v>
      </c>
      <c r="AI3" s="5">
        <v>1</v>
      </c>
      <c r="AJ3" s="4">
        <v>2144.6118000000001</v>
      </c>
      <c r="AK3" s="7">
        <v>20</v>
      </c>
      <c r="AL3" s="4">
        <v>2173.3000000000002</v>
      </c>
      <c r="AM3" s="7">
        <v>56</v>
      </c>
      <c r="AN3" s="4">
        <v>2134.3661000000002</v>
      </c>
      <c r="AO3" s="7">
        <v>5</v>
      </c>
      <c r="AP3" s="4">
        <v>1705.1</v>
      </c>
      <c r="AQ3" s="7">
        <v>6</v>
      </c>
      <c r="AR3" s="4">
        <v>2529.7667000000001</v>
      </c>
      <c r="AS3" s="7">
        <v>5</v>
      </c>
      <c r="AT3" s="4">
        <v>2217</v>
      </c>
      <c r="AU3" s="7">
        <v>10</v>
      </c>
      <c r="AV3" s="4">
        <v>2075.6</v>
      </c>
      <c r="AW3" s="7">
        <v>15</v>
      </c>
      <c r="AX3" s="4">
        <v>2329.3667</v>
      </c>
      <c r="AY3" s="7">
        <v>14</v>
      </c>
      <c r="AZ3" s="4">
        <v>2497.8856999999998</v>
      </c>
      <c r="BA3" s="7">
        <v>15</v>
      </c>
      <c r="BB3" s="4">
        <v>2128.14</v>
      </c>
      <c r="BC3" s="7">
        <v>12</v>
      </c>
      <c r="BD3" s="4">
        <v>1905.175</v>
      </c>
      <c r="BE3" s="7">
        <v>15</v>
      </c>
      <c r="BF3" s="4">
        <v>1984.66</v>
      </c>
      <c r="BG3" s="7">
        <v>42</v>
      </c>
      <c r="BH3" s="4">
        <v>2013.1929</v>
      </c>
      <c r="BI3" s="7">
        <v>8</v>
      </c>
      <c r="BJ3" s="4">
        <v>2133.6624999999999</v>
      </c>
      <c r="BK3" s="7">
        <v>12</v>
      </c>
      <c r="BL3" s="4">
        <v>2199.7249999999999</v>
      </c>
      <c r="BM3" s="7">
        <v>24</v>
      </c>
      <c r="BN3" s="4">
        <v>1987.5042000000001</v>
      </c>
      <c r="BO3" s="7">
        <v>23</v>
      </c>
      <c r="BP3" s="4">
        <v>2279.1738999999998</v>
      </c>
      <c r="BQ3" s="7">
        <v>9</v>
      </c>
      <c r="BR3" s="4">
        <v>2155.9333000000001</v>
      </c>
      <c r="BS3" s="7">
        <v>11</v>
      </c>
      <c r="BT3" s="4">
        <v>1911.9364</v>
      </c>
      <c r="BU3" s="7">
        <v>11</v>
      </c>
      <c r="BV3" s="4">
        <v>1911.9364</v>
      </c>
      <c r="BW3" s="7">
        <v>9</v>
      </c>
      <c r="BX3" s="4">
        <v>2431.5333000000001</v>
      </c>
      <c r="BY3" s="7">
        <v>12</v>
      </c>
      <c r="BZ3" s="4">
        <v>2124.3582999999999</v>
      </c>
      <c r="CA3" s="7">
        <v>9</v>
      </c>
      <c r="CB3" s="4">
        <v>2027.3110999999999</v>
      </c>
      <c r="CC3" s="7">
        <v>13</v>
      </c>
      <c r="CD3" s="4">
        <v>2263.0308</v>
      </c>
      <c r="CE3" s="7">
        <v>1</v>
      </c>
      <c r="CF3" s="4">
        <v>2952.3</v>
      </c>
      <c r="CG3" s="7">
        <v>0</v>
      </c>
      <c r="CH3" s="1" t="e">
        <v>#NULL!</v>
      </c>
      <c r="CI3" s="7">
        <v>8</v>
      </c>
      <c r="CJ3" s="4">
        <v>1811.7625</v>
      </c>
      <c r="CK3" s="7">
        <v>7</v>
      </c>
      <c r="CL3" s="4">
        <v>2246.2856999999999</v>
      </c>
      <c r="CM3" s="7">
        <v>1</v>
      </c>
      <c r="CN3" s="4">
        <v>1431</v>
      </c>
      <c r="CO3" s="7">
        <v>2</v>
      </c>
      <c r="CP3" s="4">
        <v>1614.25</v>
      </c>
      <c r="CQ3" s="7">
        <v>1</v>
      </c>
      <c r="CR3" s="4">
        <v>2153.9</v>
      </c>
      <c r="CS3" s="7">
        <v>2</v>
      </c>
      <c r="CT3" s="4">
        <v>2777.2</v>
      </c>
      <c r="CU3" s="7">
        <v>5</v>
      </c>
      <c r="CV3" s="4">
        <v>2594.62</v>
      </c>
      <c r="CW3" s="7">
        <v>2</v>
      </c>
      <c r="CX3" s="4">
        <v>1793.85</v>
      </c>
      <c r="CY3" s="7">
        <v>3</v>
      </c>
      <c r="CZ3" s="4">
        <v>1939.7</v>
      </c>
      <c r="DA3" s="7">
        <v>5</v>
      </c>
      <c r="DB3" s="4">
        <v>1953.22</v>
      </c>
      <c r="DC3" s="7">
        <v>2</v>
      </c>
      <c r="DD3" s="4">
        <v>2616.15</v>
      </c>
      <c r="DE3" s="7">
        <v>5</v>
      </c>
      <c r="DF3" s="4">
        <v>2039.02</v>
      </c>
      <c r="DG3" s="7">
        <v>6</v>
      </c>
      <c r="DH3" s="4">
        <v>1811.45</v>
      </c>
      <c r="DI3" s="7">
        <v>6</v>
      </c>
      <c r="DJ3" s="4">
        <v>2440.8166999999999</v>
      </c>
      <c r="DK3" s="7">
        <v>0</v>
      </c>
      <c r="DL3" s="1" t="e">
        <v>#NULL!</v>
      </c>
      <c r="DM3" s="7">
        <v>2</v>
      </c>
      <c r="DN3" s="4">
        <v>1933</v>
      </c>
      <c r="DO3" s="7">
        <v>1</v>
      </c>
      <c r="DP3" s="4">
        <v>3091.6</v>
      </c>
      <c r="DQ3" s="7">
        <v>3</v>
      </c>
      <c r="DR3" s="4">
        <v>2757.5</v>
      </c>
      <c r="DS3" s="7">
        <v>0</v>
      </c>
      <c r="DT3" s="1" t="e">
        <v>#NULL!</v>
      </c>
      <c r="DU3" s="7">
        <v>0</v>
      </c>
      <c r="DV3" s="1" t="e">
        <v>#NULL!</v>
      </c>
      <c r="DW3" s="7">
        <v>1</v>
      </c>
      <c r="DX3" s="4">
        <v>2144.8000000000002</v>
      </c>
      <c r="DY3" s="7">
        <v>2</v>
      </c>
      <c r="DZ3" s="3">
        <v>2289.6999999999998</v>
      </c>
      <c r="EA3" s="7">
        <v>3</v>
      </c>
      <c r="EB3" s="4">
        <v>1765.6667</v>
      </c>
      <c r="EC3" s="7">
        <v>2</v>
      </c>
      <c r="ED3" s="4">
        <v>1614.25</v>
      </c>
      <c r="EE3" s="7">
        <v>5</v>
      </c>
      <c r="EF3" s="4">
        <v>2514.2399999999998</v>
      </c>
      <c r="EG3" s="7">
        <v>5</v>
      </c>
      <c r="EH3" s="4">
        <v>2645.08</v>
      </c>
      <c r="EI3" s="7">
        <v>8</v>
      </c>
      <c r="EJ3" s="4">
        <v>2101.1999999999998</v>
      </c>
      <c r="EK3" s="7">
        <v>7</v>
      </c>
      <c r="EL3" s="4">
        <v>2590.1286</v>
      </c>
      <c r="EM3" s="7">
        <v>18</v>
      </c>
      <c r="EN3" s="4">
        <v>1939.7111</v>
      </c>
      <c r="EO3" s="7">
        <v>24</v>
      </c>
      <c r="EP3" s="4">
        <v>2068.3042</v>
      </c>
      <c r="EQ3" s="7">
        <v>12</v>
      </c>
      <c r="ER3" s="4">
        <v>2265.5666999999999</v>
      </c>
      <c r="ES3" s="7">
        <v>35</v>
      </c>
      <c r="ET3" s="4">
        <v>2083.8371000000002</v>
      </c>
      <c r="EU3" s="7">
        <v>1</v>
      </c>
      <c r="EV3" s="4">
        <v>3155.7</v>
      </c>
      <c r="EW3" s="7">
        <v>4</v>
      </c>
      <c r="EX3" s="4">
        <v>2860.8314999999998</v>
      </c>
      <c r="EY3" s="7">
        <v>7</v>
      </c>
      <c r="EZ3" s="4">
        <v>1988.7944</v>
      </c>
      <c r="FA3" s="7">
        <v>4</v>
      </c>
      <c r="FB3" s="4">
        <v>2850.5297999999998</v>
      </c>
      <c r="FC3" s="2">
        <v>2194.2349999999997</v>
      </c>
      <c r="FD3" s="2">
        <v>1946.46</v>
      </c>
      <c r="FE3" s="2">
        <v>2327.585</v>
      </c>
      <c r="FF3" s="2">
        <v>2126.1333500000001</v>
      </c>
      <c r="FG3" s="2">
        <f t="shared" ref="FG3:FG39" si="0">(FC3+FD3)/2</f>
        <v>2070.3474999999999</v>
      </c>
      <c r="FH3" s="2">
        <f t="shared" ref="FH3:FH39" si="1">(FF3+FE3)/2</f>
        <v>2226.8591750000001</v>
      </c>
      <c r="FI3" s="5">
        <v>0.95039949248971134</v>
      </c>
      <c r="FJ3" s="2">
        <v>0.89038373335933341</v>
      </c>
      <c r="FK3" s="7">
        <v>1</v>
      </c>
    </row>
    <row r="4" spans="1:167" x14ac:dyDescent="0.2">
      <c r="A4" t="s">
        <v>169</v>
      </c>
      <c r="B4" s="7">
        <v>58</v>
      </c>
      <c r="C4" t="s">
        <v>165</v>
      </c>
      <c r="D4" t="s">
        <v>168</v>
      </c>
      <c r="E4" s="7">
        <v>2</v>
      </c>
      <c r="F4" s="5">
        <v>0.86485999999999996</v>
      </c>
      <c r="G4" s="5">
        <v>0.75</v>
      </c>
      <c r="H4" s="5">
        <v>0.75</v>
      </c>
      <c r="I4" s="5">
        <v>0.66666999999999998</v>
      </c>
      <c r="J4" s="5">
        <v>0.83333000000000002</v>
      </c>
      <c r="K4" s="5">
        <v>0.875</v>
      </c>
      <c r="L4" s="5">
        <v>0.75</v>
      </c>
      <c r="M4" s="2">
        <v>0.92</v>
      </c>
      <c r="N4" s="2">
        <v>0.88</v>
      </c>
      <c r="O4" s="2">
        <v>0.96</v>
      </c>
      <c r="P4" s="2">
        <v>0.92</v>
      </c>
      <c r="Q4" s="2">
        <v>0.92</v>
      </c>
      <c r="R4" s="5">
        <v>0.93332999999999999</v>
      </c>
      <c r="S4" s="5">
        <v>0.76471</v>
      </c>
      <c r="T4" s="5">
        <v>0.53332999999999997</v>
      </c>
      <c r="U4" s="5">
        <v>0.96296000000000004</v>
      </c>
      <c r="V4" s="5">
        <v>1</v>
      </c>
      <c r="W4" s="3">
        <v>1</v>
      </c>
      <c r="X4" s="5">
        <v>1</v>
      </c>
      <c r="Y4" s="5">
        <v>0.66666999999999998</v>
      </c>
      <c r="Z4" s="5">
        <v>1</v>
      </c>
      <c r="AA4" s="5">
        <v>1</v>
      </c>
      <c r="AB4" s="5">
        <v>0.4</v>
      </c>
      <c r="AC4" s="5">
        <v>1</v>
      </c>
      <c r="AD4" s="5">
        <v>0.8</v>
      </c>
      <c r="AE4" s="5">
        <v>0.88888999999999996</v>
      </c>
      <c r="AF4" s="5">
        <v>0.6</v>
      </c>
      <c r="AG4" s="5">
        <v>1</v>
      </c>
      <c r="AH4" s="5">
        <v>0.5</v>
      </c>
      <c r="AI4" s="5">
        <v>1</v>
      </c>
      <c r="AJ4" s="4">
        <v>1007.7427</v>
      </c>
      <c r="AK4" s="7">
        <v>21</v>
      </c>
      <c r="AL4" s="4">
        <v>1306.1929</v>
      </c>
      <c r="AM4" s="7">
        <v>62</v>
      </c>
      <c r="AN4" s="4">
        <v>906.65470000000005</v>
      </c>
      <c r="AO4" s="7">
        <v>6</v>
      </c>
      <c r="AP4" s="4">
        <v>1192.875</v>
      </c>
      <c r="AQ4" s="7">
        <v>6</v>
      </c>
      <c r="AR4" s="4">
        <v>1386.1667</v>
      </c>
      <c r="AS4" s="7">
        <v>5</v>
      </c>
      <c r="AT4" s="4">
        <v>1705.38</v>
      </c>
      <c r="AU4" s="7">
        <v>12</v>
      </c>
      <c r="AV4" s="4">
        <v>973.05330000000004</v>
      </c>
      <c r="AW4" s="7">
        <v>15</v>
      </c>
      <c r="AX4" s="4">
        <v>1351.52</v>
      </c>
      <c r="AY4" s="7">
        <v>14</v>
      </c>
      <c r="AZ4" s="4">
        <v>773.90430000000003</v>
      </c>
      <c r="BA4" s="7">
        <v>16</v>
      </c>
      <c r="BB4" s="4">
        <v>920.32439999999997</v>
      </c>
      <c r="BC4" s="7">
        <v>15</v>
      </c>
      <c r="BD4" s="4">
        <v>912.3193</v>
      </c>
      <c r="BE4" s="7">
        <v>17</v>
      </c>
      <c r="BF4" s="4">
        <v>998.11469999999997</v>
      </c>
      <c r="BG4" s="7">
        <v>48</v>
      </c>
      <c r="BH4" s="4">
        <v>945.37350000000004</v>
      </c>
      <c r="BI4" s="7">
        <v>13</v>
      </c>
      <c r="BJ4" s="4">
        <v>1516.94</v>
      </c>
      <c r="BK4" s="7">
        <v>8</v>
      </c>
      <c r="BL4" s="4">
        <v>963.7287</v>
      </c>
      <c r="BM4" s="7">
        <v>26</v>
      </c>
      <c r="BN4" s="4">
        <v>937.80420000000004</v>
      </c>
      <c r="BO4" s="7">
        <v>27</v>
      </c>
      <c r="BP4" s="4">
        <v>974.17629999999997</v>
      </c>
      <c r="BQ4" s="7">
        <v>9</v>
      </c>
      <c r="BR4" s="4">
        <v>614.10220000000004</v>
      </c>
      <c r="BS4" s="7">
        <v>16</v>
      </c>
      <c r="BT4" s="4">
        <v>1366.7538</v>
      </c>
      <c r="BU4" s="7">
        <v>16</v>
      </c>
      <c r="BV4" s="4">
        <v>1366.7538</v>
      </c>
      <c r="BW4" s="7">
        <v>7</v>
      </c>
      <c r="BX4" s="4">
        <v>1054.0671</v>
      </c>
      <c r="BY4" s="7">
        <v>12</v>
      </c>
      <c r="BZ4" s="4">
        <v>1110.4942000000001</v>
      </c>
      <c r="CA4" s="7">
        <v>11</v>
      </c>
      <c r="CB4" s="4">
        <v>809.92179999999996</v>
      </c>
      <c r="CC4" s="7">
        <v>12</v>
      </c>
      <c r="CD4" s="4">
        <v>932.23580000000004</v>
      </c>
      <c r="CE4" s="7">
        <v>5</v>
      </c>
      <c r="CF4" s="4">
        <v>1843.27</v>
      </c>
      <c r="CG4" s="7">
        <v>0</v>
      </c>
      <c r="CH4" s="1" t="e">
        <v>#NULL!</v>
      </c>
      <c r="CI4" s="7">
        <v>8</v>
      </c>
      <c r="CJ4" s="4">
        <v>1193.7936999999999</v>
      </c>
      <c r="CK4" s="7">
        <v>10</v>
      </c>
      <c r="CL4" s="4">
        <v>1075.4280000000001</v>
      </c>
      <c r="CM4" s="7">
        <v>2</v>
      </c>
      <c r="CN4" s="4">
        <v>1203.77</v>
      </c>
      <c r="CO4" s="7">
        <v>2</v>
      </c>
      <c r="CP4" s="4">
        <v>1090.05</v>
      </c>
      <c r="CQ4" s="7">
        <v>1</v>
      </c>
      <c r="CR4" s="4">
        <v>693.82</v>
      </c>
      <c r="CS4" s="7">
        <v>2</v>
      </c>
      <c r="CT4" s="4">
        <v>786.73500000000001</v>
      </c>
      <c r="CU4" s="7">
        <v>3</v>
      </c>
      <c r="CV4" s="4">
        <v>1052.4032999999999</v>
      </c>
      <c r="CW4" s="7">
        <v>2</v>
      </c>
      <c r="CX4" s="4">
        <v>1818.75</v>
      </c>
      <c r="CY4" s="7">
        <v>3</v>
      </c>
      <c r="CZ4" s="4">
        <v>981.18669999999997</v>
      </c>
      <c r="DA4" s="7">
        <v>6</v>
      </c>
      <c r="DB4" s="4">
        <v>1003.325</v>
      </c>
      <c r="DC4" s="7">
        <v>2</v>
      </c>
      <c r="DD4" s="4">
        <v>944.61</v>
      </c>
      <c r="DE4" s="7">
        <v>3</v>
      </c>
      <c r="DF4" s="4">
        <v>790.84</v>
      </c>
      <c r="DG4" s="7">
        <v>7</v>
      </c>
      <c r="DH4" s="4">
        <v>715.54859999999996</v>
      </c>
      <c r="DI4" s="7">
        <v>7</v>
      </c>
      <c r="DJ4" s="4">
        <v>999.99289999999996</v>
      </c>
      <c r="DK4" s="7">
        <v>0</v>
      </c>
      <c r="DL4" s="1" t="e">
        <v>#NULL!</v>
      </c>
      <c r="DM4" s="7">
        <v>2</v>
      </c>
      <c r="DN4" s="4">
        <v>1284.8050000000001</v>
      </c>
      <c r="DO4" s="7">
        <v>1</v>
      </c>
      <c r="DP4" s="4">
        <v>1277.7</v>
      </c>
      <c r="DQ4" s="7">
        <v>2</v>
      </c>
      <c r="DR4" s="4">
        <v>549.43499999999995</v>
      </c>
      <c r="DS4" s="7">
        <v>0</v>
      </c>
      <c r="DT4" s="1" t="e">
        <v>#NULL!</v>
      </c>
      <c r="DU4" s="7">
        <v>0</v>
      </c>
      <c r="DV4" s="1" t="e">
        <v>#NULL!</v>
      </c>
      <c r="DW4" s="7">
        <v>2</v>
      </c>
      <c r="DX4" s="4">
        <v>1005.54</v>
      </c>
      <c r="DY4" s="7">
        <v>2</v>
      </c>
      <c r="DZ4" s="3">
        <v>907.18</v>
      </c>
      <c r="EA4" s="7">
        <v>4</v>
      </c>
      <c r="EB4" s="4">
        <v>1244.2874999999999</v>
      </c>
      <c r="EC4" s="7">
        <v>2</v>
      </c>
      <c r="ED4" s="4">
        <v>1090.05</v>
      </c>
      <c r="EE4" s="7">
        <v>5</v>
      </c>
      <c r="EF4" s="4">
        <v>760.75400000000002</v>
      </c>
      <c r="EG4" s="7">
        <v>5</v>
      </c>
      <c r="EH4" s="4">
        <v>933.10599999999999</v>
      </c>
      <c r="EI4" s="7">
        <v>6</v>
      </c>
      <c r="EJ4" s="4">
        <v>1275.4583</v>
      </c>
      <c r="EK4" s="7">
        <v>9</v>
      </c>
      <c r="EL4" s="4">
        <v>1402.2277999999999</v>
      </c>
      <c r="EM4" s="7">
        <v>21</v>
      </c>
      <c r="EN4" s="4">
        <v>873.25670000000002</v>
      </c>
      <c r="EO4" s="7">
        <v>27</v>
      </c>
      <c r="EP4" s="4">
        <v>1001.4644</v>
      </c>
      <c r="EQ4" s="7">
        <v>13</v>
      </c>
      <c r="ER4" s="4">
        <v>979.3877</v>
      </c>
      <c r="ES4" s="7">
        <v>40</v>
      </c>
      <c r="ET4" s="4">
        <v>948.84079999999994</v>
      </c>
      <c r="EU4" s="7">
        <v>5</v>
      </c>
      <c r="EV4" s="4">
        <v>1010.5038</v>
      </c>
      <c r="EW4" s="7">
        <v>0</v>
      </c>
      <c r="EX4" s="1" t="e">
        <v>#NULL!</v>
      </c>
      <c r="EY4" s="7">
        <v>8</v>
      </c>
      <c r="EZ4" s="4">
        <v>1820.3548000000001</v>
      </c>
      <c r="FA4" s="7">
        <v>0</v>
      </c>
      <c r="FB4" s="1" t="e">
        <v>#NULL!</v>
      </c>
      <c r="FC4" s="2">
        <v>1435.57665</v>
      </c>
      <c r="FD4" s="2">
        <v>992.25585000000001</v>
      </c>
      <c r="FE4" s="2">
        <v>867.72500000000002</v>
      </c>
      <c r="FF4" s="2">
        <v>857.77074999999991</v>
      </c>
      <c r="FG4" s="2">
        <f t="shared" si="0"/>
        <v>1213.91625</v>
      </c>
      <c r="FH4" s="2">
        <f t="shared" si="1"/>
        <v>862.74787500000002</v>
      </c>
      <c r="FI4" s="5">
        <v>0.95039949248971134</v>
      </c>
      <c r="FJ4" s="2">
        <v>0.89038373335933341</v>
      </c>
      <c r="FK4" s="7">
        <v>1</v>
      </c>
    </row>
    <row r="5" spans="1:167" x14ac:dyDescent="0.2">
      <c r="A5" t="s">
        <v>170</v>
      </c>
      <c r="B5" s="7">
        <v>55</v>
      </c>
      <c r="C5" t="s">
        <v>165</v>
      </c>
      <c r="D5" t="s">
        <v>166</v>
      </c>
      <c r="E5" s="7">
        <v>1</v>
      </c>
      <c r="F5" s="5">
        <v>0.71621999999999997</v>
      </c>
      <c r="G5" s="5">
        <v>0.66666999999999998</v>
      </c>
      <c r="H5" s="5">
        <v>0.58333000000000002</v>
      </c>
      <c r="I5" s="5">
        <v>0.75</v>
      </c>
      <c r="J5" s="5">
        <v>0.75</v>
      </c>
      <c r="K5" s="5">
        <v>0.5</v>
      </c>
      <c r="L5" s="5">
        <v>0.69443999999999995</v>
      </c>
      <c r="M5" s="2">
        <v>0.74</v>
      </c>
      <c r="N5" s="2">
        <v>0.84</v>
      </c>
      <c r="O5" s="2">
        <v>0.68</v>
      </c>
      <c r="P5" s="2">
        <v>0.76</v>
      </c>
      <c r="Q5" s="2">
        <v>0.68</v>
      </c>
      <c r="R5" s="5">
        <v>0.70667000000000002</v>
      </c>
      <c r="S5" s="5">
        <v>0.70587999999999995</v>
      </c>
      <c r="T5" s="5">
        <v>0.33333000000000002</v>
      </c>
      <c r="U5" s="5">
        <v>0.81481000000000003</v>
      </c>
      <c r="V5" s="5">
        <v>0.33333000000000002</v>
      </c>
      <c r="W5" s="3">
        <v>0.88888999999999996</v>
      </c>
      <c r="X5" s="5">
        <v>0.85714000000000001</v>
      </c>
      <c r="Y5" s="5">
        <v>0.33333000000000002</v>
      </c>
      <c r="Z5" s="5">
        <v>0.88888999999999996</v>
      </c>
      <c r="AA5" s="5">
        <v>0.25</v>
      </c>
      <c r="AB5" s="5">
        <v>0.8</v>
      </c>
      <c r="AC5" s="5">
        <v>0.77778000000000003</v>
      </c>
      <c r="AD5" s="5">
        <v>0.4</v>
      </c>
      <c r="AE5" s="5">
        <v>0.77778000000000003</v>
      </c>
      <c r="AF5" s="5">
        <v>0.2</v>
      </c>
      <c r="AG5" s="5">
        <v>0.44444</v>
      </c>
      <c r="AH5" s="5">
        <v>0.5</v>
      </c>
      <c r="AI5" s="5">
        <v>0.25</v>
      </c>
      <c r="AJ5" s="4">
        <v>1752.8179</v>
      </c>
      <c r="AK5" s="7">
        <v>17</v>
      </c>
      <c r="AL5" s="4">
        <v>1511.1034999999999</v>
      </c>
      <c r="AM5" s="7">
        <v>39</v>
      </c>
      <c r="AN5" s="4">
        <v>1858.1804999999999</v>
      </c>
      <c r="AO5" s="7">
        <v>4</v>
      </c>
      <c r="AP5" s="4">
        <v>1131.95</v>
      </c>
      <c r="AQ5" s="7">
        <v>6</v>
      </c>
      <c r="AR5" s="4">
        <v>1880.15</v>
      </c>
      <c r="AS5" s="7">
        <v>5</v>
      </c>
      <c r="AT5" s="4">
        <v>1448.22</v>
      </c>
      <c r="AU5" s="7">
        <v>4</v>
      </c>
      <c r="AV5" s="4">
        <v>1698.0150000000001</v>
      </c>
      <c r="AW5" s="7">
        <v>13</v>
      </c>
      <c r="AX5" s="4">
        <v>1627.7662</v>
      </c>
      <c r="AY5" s="7">
        <v>12</v>
      </c>
      <c r="AZ5" s="4">
        <v>1856.6849999999999</v>
      </c>
      <c r="BA5" s="7">
        <v>8</v>
      </c>
      <c r="BB5" s="4">
        <v>1517.2075</v>
      </c>
      <c r="BC5" s="7">
        <v>9</v>
      </c>
      <c r="BD5" s="4">
        <v>1832.25</v>
      </c>
      <c r="BE5" s="7">
        <v>10</v>
      </c>
      <c r="BF5" s="4">
        <v>2156.0909999999999</v>
      </c>
      <c r="BG5" s="7">
        <v>27</v>
      </c>
      <c r="BH5" s="4">
        <v>1858.8452</v>
      </c>
      <c r="BI5" s="7">
        <v>12</v>
      </c>
      <c r="BJ5" s="4">
        <v>1581.075</v>
      </c>
      <c r="BK5" s="7">
        <v>5</v>
      </c>
      <c r="BL5" s="4">
        <v>1343.172</v>
      </c>
      <c r="BM5" s="7">
        <v>22</v>
      </c>
      <c r="BN5" s="4">
        <v>1640.6541</v>
      </c>
      <c r="BO5" s="7">
        <v>9</v>
      </c>
      <c r="BP5" s="4">
        <v>2701.1667000000002</v>
      </c>
      <c r="BQ5" s="7">
        <v>8</v>
      </c>
      <c r="BR5" s="4">
        <v>1508.0187000000001</v>
      </c>
      <c r="BS5" s="7">
        <v>14</v>
      </c>
      <c r="BT5" s="4">
        <v>1755.3586</v>
      </c>
      <c r="BU5" s="7">
        <v>14</v>
      </c>
      <c r="BV5" s="4">
        <v>1755.3586</v>
      </c>
      <c r="BW5" s="7">
        <v>4</v>
      </c>
      <c r="BX5" s="4">
        <v>1542.14</v>
      </c>
      <c r="BY5" s="7">
        <v>9</v>
      </c>
      <c r="BZ5" s="4">
        <v>1507.5367000000001</v>
      </c>
      <c r="CA5" s="7">
        <v>11</v>
      </c>
      <c r="CB5" s="4">
        <v>1538.5854999999999</v>
      </c>
      <c r="CC5" s="7">
        <v>5</v>
      </c>
      <c r="CD5" s="4">
        <v>2548.1</v>
      </c>
      <c r="CE5" s="7">
        <v>4</v>
      </c>
      <c r="CF5" s="4">
        <v>1926.7750000000001</v>
      </c>
      <c r="CG5" s="7">
        <v>0</v>
      </c>
      <c r="CH5" s="1" t="e">
        <v>#NULL!</v>
      </c>
      <c r="CI5" s="7">
        <v>7</v>
      </c>
      <c r="CJ5" s="4">
        <v>1969.9571000000001</v>
      </c>
      <c r="CK5" s="7">
        <v>3</v>
      </c>
      <c r="CL5" s="4">
        <v>2763.3667</v>
      </c>
      <c r="CM5" s="7">
        <v>2</v>
      </c>
      <c r="CN5" s="4">
        <v>1147.45</v>
      </c>
      <c r="CO5" s="7">
        <v>1</v>
      </c>
      <c r="CP5" s="4">
        <v>1117.2</v>
      </c>
      <c r="CQ5" s="7">
        <v>1</v>
      </c>
      <c r="CR5" s="4">
        <v>783.32</v>
      </c>
      <c r="CS5" s="7">
        <v>0</v>
      </c>
      <c r="CT5" s="1" t="e">
        <v>#NULL!</v>
      </c>
      <c r="CU5" s="7">
        <v>3</v>
      </c>
      <c r="CV5" s="4">
        <v>1421.3867</v>
      </c>
      <c r="CW5" s="7">
        <v>1</v>
      </c>
      <c r="CX5" s="4">
        <v>1394.5</v>
      </c>
      <c r="CY5" s="7">
        <v>0</v>
      </c>
      <c r="CZ5" s="1" t="e">
        <v>#NULL!</v>
      </c>
      <c r="DA5" s="7">
        <v>4</v>
      </c>
      <c r="DB5" s="4">
        <v>1343.8074999999999</v>
      </c>
      <c r="DC5" s="7">
        <v>4</v>
      </c>
      <c r="DD5" s="4">
        <v>1615.175</v>
      </c>
      <c r="DE5" s="7">
        <v>1</v>
      </c>
      <c r="DF5" s="4">
        <v>1334.5</v>
      </c>
      <c r="DG5" s="7">
        <v>5</v>
      </c>
      <c r="DH5" s="4">
        <v>1218.3679999999999</v>
      </c>
      <c r="DI5" s="7">
        <v>2</v>
      </c>
      <c r="DJ5" s="4">
        <v>3189.65</v>
      </c>
      <c r="DK5" s="7">
        <v>0</v>
      </c>
      <c r="DL5" s="1" t="e">
        <v>#NULL!</v>
      </c>
      <c r="DM5" s="7">
        <v>1</v>
      </c>
      <c r="DN5" s="4">
        <v>1115.7</v>
      </c>
      <c r="DO5" s="7">
        <v>1</v>
      </c>
      <c r="DP5" s="4">
        <v>1904.4</v>
      </c>
      <c r="DQ5" s="7">
        <v>3</v>
      </c>
      <c r="DR5" s="4">
        <v>1894.1333</v>
      </c>
      <c r="DS5" s="7">
        <v>0</v>
      </c>
      <c r="DT5" s="1" t="e">
        <v>#NULL!</v>
      </c>
      <c r="DU5" s="7">
        <v>0</v>
      </c>
      <c r="DV5" s="1" t="e">
        <v>#NULL!</v>
      </c>
      <c r="DW5" s="7">
        <v>2</v>
      </c>
      <c r="DX5" s="4">
        <v>2185.9499999999998</v>
      </c>
      <c r="DY5" s="7">
        <v>2</v>
      </c>
      <c r="DZ5" s="3">
        <v>2513.35</v>
      </c>
      <c r="EA5" s="7">
        <v>3</v>
      </c>
      <c r="EB5" s="4">
        <v>1136.8667</v>
      </c>
      <c r="EC5" s="7">
        <v>1</v>
      </c>
      <c r="ED5" s="4">
        <v>1117.2</v>
      </c>
      <c r="EE5" s="7">
        <v>6</v>
      </c>
      <c r="EF5" s="4">
        <v>1806.27</v>
      </c>
      <c r="EG5" s="7">
        <v>3</v>
      </c>
      <c r="EH5" s="4">
        <v>2310.3667</v>
      </c>
      <c r="EI5" s="7">
        <v>5</v>
      </c>
      <c r="EJ5" s="4">
        <v>1445.672</v>
      </c>
      <c r="EK5" s="7">
        <v>8</v>
      </c>
      <c r="EL5" s="4">
        <v>1741.575</v>
      </c>
      <c r="EM5" s="7">
        <v>11</v>
      </c>
      <c r="EN5" s="4">
        <v>1664.2236</v>
      </c>
      <c r="EO5" s="7">
        <v>16</v>
      </c>
      <c r="EP5" s="4">
        <v>1992.6475</v>
      </c>
      <c r="EQ5" s="7">
        <v>9</v>
      </c>
      <c r="ER5" s="4">
        <v>2003.2256</v>
      </c>
      <c r="ES5" s="7">
        <v>22</v>
      </c>
      <c r="ET5" s="4">
        <v>1926.1755000000001</v>
      </c>
      <c r="EU5" s="7">
        <v>6</v>
      </c>
      <c r="EV5" s="4">
        <v>1685.8731</v>
      </c>
      <c r="EW5" s="7">
        <v>2</v>
      </c>
      <c r="EX5" s="4">
        <v>1394.53</v>
      </c>
      <c r="EY5" s="7">
        <v>6</v>
      </c>
      <c r="EZ5" s="4">
        <v>1463.6433</v>
      </c>
      <c r="FA5" s="7">
        <v>2</v>
      </c>
      <c r="FB5" s="4">
        <v>1394.53</v>
      </c>
      <c r="FC5" s="2">
        <v>1407.94335</v>
      </c>
      <c r="FD5" s="2">
        <v>1343.8074999999999</v>
      </c>
      <c r="FE5" s="2">
        <v>1474.8375000000001</v>
      </c>
      <c r="FF5" s="2">
        <v>2204.009</v>
      </c>
      <c r="FG5" s="2">
        <f t="shared" si="0"/>
        <v>1375.875425</v>
      </c>
      <c r="FH5" s="2">
        <f t="shared" si="1"/>
        <v>1839.4232500000001</v>
      </c>
      <c r="FI5" s="5">
        <v>0.95039949248971134</v>
      </c>
      <c r="FJ5" s="2">
        <v>0.89038373335933341</v>
      </c>
      <c r="FK5" s="7">
        <v>0</v>
      </c>
    </row>
    <row r="6" spans="1:167" x14ac:dyDescent="0.2">
      <c r="A6" t="s">
        <v>171</v>
      </c>
      <c r="B6" s="7">
        <v>56</v>
      </c>
      <c r="C6" t="s">
        <v>165</v>
      </c>
      <c r="D6" t="s">
        <v>168</v>
      </c>
      <c r="E6" s="7">
        <v>2</v>
      </c>
      <c r="F6" s="5">
        <v>0.81757000000000002</v>
      </c>
      <c r="G6" s="5">
        <v>0.79166999999999998</v>
      </c>
      <c r="H6" s="5">
        <v>0.83333000000000002</v>
      </c>
      <c r="I6" s="5">
        <v>0.75</v>
      </c>
      <c r="J6" s="5">
        <v>0.75</v>
      </c>
      <c r="K6" s="5">
        <v>0.70833000000000002</v>
      </c>
      <c r="L6" s="5">
        <v>0.77778000000000003</v>
      </c>
      <c r="M6" s="2">
        <v>0.83</v>
      </c>
      <c r="N6" s="2">
        <v>0.8</v>
      </c>
      <c r="O6" s="2">
        <v>0.88</v>
      </c>
      <c r="P6" s="2">
        <v>0.92</v>
      </c>
      <c r="Q6" s="2">
        <v>0.72</v>
      </c>
      <c r="R6" s="5">
        <v>0.84</v>
      </c>
      <c r="S6" s="5">
        <v>0.9375</v>
      </c>
      <c r="T6" s="5">
        <v>0.86667000000000005</v>
      </c>
      <c r="U6" s="5">
        <v>1</v>
      </c>
      <c r="V6" s="5">
        <v>0.92857000000000001</v>
      </c>
      <c r="W6" s="3">
        <v>0.85714000000000001</v>
      </c>
      <c r="X6" s="5">
        <v>0.8</v>
      </c>
      <c r="Y6" s="5">
        <v>0.8</v>
      </c>
      <c r="Z6" s="5">
        <v>1</v>
      </c>
      <c r="AA6" s="5">
        <v>0.94118000000000002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0.875</v>
      </c>
      <c r="AH6" s="5">
        <v>0.75</v>
      </c>
      <c r="AI6" s="5">
        <v>1</v>
      </c>
      <c r="AJ6" s="4">
        <v>1477.585</v>
      </c>
      <c r="AK6" s="7">
        <v>28</v>
      </c>
      <c r="AL6" s="4">
        <v>1339.5214000000001</v>
      </c>
      <c r="AM6" s="7">
        <v>58</v>
      </c>
      <c r="AN6" s="4">
        <v>1544.2364</v>
      </c>
      <c r="AO6" s="7">
        <v>8</v>
      </c>
      <c r="AP6" s="4">
        <v>1689.2637999999999</v>
      </c>
      <c r="AQ6" s="7">
        <v>5</v>
      </c>
      <c r="AR6" s="4">
        <v>1012.068</v>
      </c>
      <c r="AS6" s="7">
        <v>7</v>
      </c>
      <c r="AT6" s="4">
        <v>1212.22</v>
      </c>
      <c r="AU6" s="7">
        <v>14</v>
      </c>
      <c r="AV6" s="4">
        <v>1362.7320999999999</v>
      </c>
      <c r="AW6" s="7">
        <v>20</v>
      </c>
      <c r="AX6" s="4">
        <v>1199.6244999999999</v>
      </c>
      <c r="AY6" s="7">
        <v>13</v>
      </c>
      <c r="AZ6" s="4">
        <v>1791.5891999999999</v>
      </c>
      <c r="BA6" s="7">
        <v>14</v>
      </c>
      <c r="BB6" s="4">
        <v>1591.7456999999999</v>
      </c>
      <c r="BC6" s="7">
        <v>17</v>
      </c>
      <c r="BD6" s="4">
        <v>1583.8181999999999</v>
      </c>
      <c r="BE6" s="7">
        <v>14</v>
      </c>
      <c r="BF6" s="4">
        <v>1218.9785999999999</v>
      </c>
      <c r="BG6" s="7">
        <v>45</v>
      </c>
      <c r="BH6" s="4">
        <v>1472.7789</v>
      </c>
      <c r="BI6" s="7">
        <v>15</v>
      </c>
      <c r="BJ6" s="4">
        <v>1239.7766999999999</v>
      </c>
      <c r="BK6" s="7">
        <v>13</v>
      </c>
      <c r="BL6" s="4">
        <v>1454.6115</v>
      </c>
      <c r="BM6" s="7">
        <v>26</v>
      </c>
      <c r="BN6" s="4">
        <v>1266.1045999999999</v>
      </c>
      <c r="BO6" s="7">
        <v>26</v>
      </c>
      <c r="BP6" s="4">
        <v>1877.3312000000001</v>
      </c>
      <c r="BQ6" s="7">
        <v>6</v>
      </c>
      <c r="BR6" s="4">
        <v>1306.0633</v>
      </c>
      <c r="BS6" s="7">
        <v>11</v>
      </c>
      <c r="BT6" s="4">
        <v>1484.3217999999999</v>
      </c>
      <c r="BU6" s="7">
        <v>11</v>
      </c>
      <c r="BV6" s="4">
        <v>1484.3217999999999</v>
      </c>
      <c r="BW6" s="7">
        <v>6</v>
      </c>
      <c r="BX6" s="4">
        <v>1415.7117000000001</v>
      </c>
      <c r="BY6" s="7">
        <v>11</v>
      </c>
      <c r="BZ6" s="4">
        <v>1154.5835999999999</v>
      </c>
      <c r="CA6" s="7">
        <v>15</v>
      </c>
      <c r="CB6" s="4">
        <v>936.53</v>
      </c>
      <c r="CC6" s="7">
        <v>13</v>
      </c>
      <c r="CD6" s="4">
        <v>1614.9908</v>
      </c>
      <c r="CE6" s="7">
        <v>3</v>
      </c>
      <c r="CF6" s="4">
        <v>1419.3</v>
      </c>
      <c r="CG6" s="7">
        <v>2</v>
      </c>
      <c r="CH6" s="4">
        <v>1543.6</v>
      </c>
      <c r="CI6" s="7">
        <v>7</v>
      </c>
      <c r="CJ6" s="4">
        <v>1481.7628999999999</v>
      </c>
      <c r="CK6" s="7">
        <v>14</v>
      </c>
      <c r="CL6" s="4">
        <v>1871.3721</v>
      </c>
      <c r="CM6" s="7">
        <v>1</v>
      </c>
      <c r="CN6" s="4">
        <v>1697.3</v>
      </c>
      <c r="CO6" s="7">
        <v>2</v>
      </c>
      <c r="CP6" s="4">
        <v>1874.25</v>
      </c>
      <c r="CQ6" s="7">
        <v>0</v>
      </c>
      <c r="CR6" s="1" t="e">
        <v>#NULL!</v>
      </c>
      <c r="CS6" s="7">
        <v>2</v>
      </c>
      <c r="CT6" s="4">
        <v>2598.25</v>
      </c>
      <c r="CU6" s="7">
        <v>3</v>
      </c>
      <c r="CV6" s="4">
        <v>887.1567</v>
      </c>
      <c r="CW6" s="7">
        <v>1</v>
      </c>
      <c r="CX6" s="4">
        <v>1383.8</v>
      </c>
      <c r="CY6" s="7">
        <v>2</v>
      </c>
      <c r="CZ6" s="4">
        <v>2151.8000000000002</v>
      </c>
      <c r="DA6" s="7">
        <v>7</v>
      </c>
      <c r="DB6" s="4">
        <v>1057.8729000000001</v>
      </c>
      <c r="DC6" s="7">
        <v>6</v>
      </c>
      <c r="DD6" s="4">
        <v>873.74</v>
      </c>
      <c r="DE6" s="7">
        <v>5</v>
      </c>
      <c r="DF6" s="4">
        <v>1471.9359999999999</v>
      </c>
      <c r="DG6" s="7">
        <v>7</v>
      </c>
      <c r="DH6" s="4">
        <v>939.34429999999998</v>
      </c>
      <c r="DI6" s="7">
        <v>5</v>
      </c>
      <c r="DJ6" s="4">
        <v>1627.98</v>
      </c>
      <c r="DK6" s="7">
        <v>0</v>
      </c>
      <c r="DL6" s="1" t="e">
        <v>#NULL!</v>
      </c>
      <c r="DM6" s="7">
        <v>2</v>
      </c>
      <c r="DN6" s="4">
        <v>1097.7049999999999</v>
      </c>
      <c r="DO6" s="7">
        <v>1</v>
      </c>
      <c r="DP6" s="4">
        <v>1529.2</v>
      </c>
      <c r="DQ6" s="7">
        <v>1</v>
      </c>
      <c r="DR6" s="4">
        <v>1716.1</v>
      </c>
      <c r="DS6" s="7">
        <v>1</v>
      </c>
      <c r="DT6" s="4">
        <v>1079.2</v>
      </c>
      <c r="DU6" s="7">
        <v>1</v>
      </c>
      <c r="DV6" s="2">
        <v>2053.1</v>
      </c>
      <c r="DW6" s="7">
        <v>1</v>
      </c>
      <c r="DX6" s="4">
        <v>1150.9000000000001</v>
      </c>
      <c r="DY6" s="7">
        <v>2</v>
      </c>
      <c r="DZ6" s="3">
        <v>1721.1</v>
      </c>
      <c r="EA6" s="7">
        <v>5</v>
      </c>
      <c r="EB6" s="4">
        <v>1542.502</v>
      </c>
      <c r="EC6" s="7">
        <v>3</v>
      </c>
      <c r="ED6" s="4">
        <v>1933.8667</v>
      </c>
      <c r="EE6" s="7">
        <v>4</v>
      </c>
      <c r="EF6" s="4">
        <v>1795.115</v>
      </c>
      <c r="EG6" s="7">
        <v>5</v>
      </c>
      <c r="EH6" s="4">
        <v>2033.58</v>
      </c>
      <c r="EI6" s="7">
        <v>10</v>
      </c>
      <c r="EJ6" s="4">
        <v>1158.7049999999999</v>
      </c>
      <c r="EK6" s="7">
        <v>10</v>
      </c>
      <c r="EL6" s="4">
        <v>1240.5440000000001</v>
      </c>
      <c r="EM6" s="7">
        <v>17</v>
      </c>
      <c r="EN6" s="4">
        <v>1137.6923999999999</v>
      </c>
      <c r="EO6" s="7">
        <v>28</v>
      </c>
      <c r="EP6" s="4">
        <v>1676.2243000000001</v>
      </c>
      <c r="EQ6" s="7">
        <v>18</v>
      </c>
      <c r="ER6" s="4">
        <v>1631.4244000000001</v>
      </c>
      <c r="ES6" s="7">
        <v>34</v>
      </c>
      <c r="ET6" s="4">
        <v>1540.1085</v>
      </c>
      <c r="EU6" s="7">
        <v>7</v>
      </c>
      <c r="EV6" s="4">
        <v>1292.7237</v>
      </c>
      <c r="EW6" s="7">
        <v>6</v>
      </c>
      <c r="EX6" s="4">
        <v>1277.1373000000001</v>
      </c>
      <c r="EY6" s="7">
        <v>8</v>
      </c>
      <c r="EZ6" s="4">
        <v>1198.6152999999999</v>
      </c>
      <c r="FA6" s="7">
        <v>6</v>
      </c>
      <c r="FB6" s="4">
        <v>1285.1143999999999</v>
      </c>
      <c r="FC6" s="2">
        <v>1135.4783499999999</v>
      </c>
      <c r="FD6" s="2">
        <v>1604.8364500000002</v>
      </c>
      <c r="FE6" s="2">
        <v>1172.838</v>
      </c>
      <c r="FF6" s="2">
        <v>1283.6621500000001</v>
      </c>
      <c r="FG6" s="2">
        <f t="shared" si="0"/>
        <v>1370.1574000000001</v>
      </c>
      <c r="FH6" s="2">
        <f t="shared" si="1"/>
        <v>1228.2500749999999</v>
      </c>
      <c r="FI6" s="5">
        <v>0.95039949248971134</v>
      </c>
      <c r="FJ6" s="2">
        <v>0.89038373335933341</v>
      </c>
      <c r="FK6" s="7">
        <v>0</v>
      </c>
    </row>
    <row r="7" spans="1:167" x14ac:dyDescent="0.2">
      <c r="A7" t="s">
        <v>172</v>
      </c>
      <c r="B7" s="7">
        <v>58</v>
      </c>
      <c r="C7" t="s">
        <v>165</v>
      </c>
      <c r="D7" t="s">
        <v>166</v>
      </c>
      <c r="E7" s="7">
        <v>1</v>
      </c>
      <c r="F7" s="5">
        <v>0.95269999999999999</v>
      </c>
      <c r="G7" s="5">
        <v>1</v>
      </c>
      <c r="H7" s="5">
        <v>1</v>
      </c>
      <c r="I7" s="5">
        <v>1</v>
      </c>
      <c r="J7" s="5">
        <v>1</v>
      </c>
      <c r="K7" s="5">
        <v>0.91666999999999998</v>
      </c>
      <c r="L7" s="5">
        <v>1</v>
      </c>
      <c r="M7" s="2">
        <v>0.93</v>
      </c>
      <c r="N7" s="2">
        <v>0.88</v>
      </c>
      <c r="O7" s="2">
        <v>0.96</v>
      </c>
      <c r="P7" s="2">
        <v>0.96</v>
      </c>
      <c r="Q7" s="2">
        <v>0.92</v>
      </c>
      <c r="R7" s="5">
        <v>0.94667000000000001</v>
      </c>
      <c r="S7" s="5">
        <v>1</v>
      </c>
      <c r="T7" s="5">
        <v>1</v>
      </c>
      <c r="U7" s="5">
        <v>0.92593000000000003</v>
      </c>
      <c r="V7" s="5">
        <v>0.92593000000000003</v>
      </c>
      <c r="W7" s="3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0.77778000000000003</v>
      </c>
      <c r="AD7" s="5">
        <v>1</v>
      </c>
      <c r="AE7" s="5">
        <v>1</v>
      </c>
      <c r="AF7" s="5">
        <v>1</v>
      </c>
      <c r="AG7" s="5">
        <v>0.88888999999999996</v>
      </c>
      <c r="AH7" s="5">
        <v>1</v>
      </c>
      <c r="AI7" s="5">
        <v>0.75</v>
      </c>
      <c r="AJ7" s="4">
        <v>1339.6727000000001</v>
      </c>
      <c r="AK7" s="7">
        <v>32</v>
      </c>
      <c r="AL7" s="4">
        <v>1315.6356000000001</v>
      </c>
      <c r="AM7" s="7">
        <v>59</v>
      </c>
      <c r="AN7" s="4">
        <v>1352.7098000000001</v>
      </c>
      <c r="AO7" s="7">
        <v>9</v>
      </c>
      <c r="AP7" s="4">
        <v>1415.4167</v>
      </c>
      <c r="AQ7" s="7">
        <v>9</v>
      </c>
      <c r="AR7" s="4">
        <v>1256.3856000000001</v>
      </c>
      <c r="AS7" s="7">
        <v>7</v>
      </c>
      <c r="AT7" s="4">
        <v>1271.1442999999999</v>
      </c>
      <c r="AU7" s="7">
        <v>13</v>
      </c>
      <c r="AV7" s="4">
        <v>1155.2</v>
      </c>
      <c r="AW7" s="7">
        <v>23</v>
      </c>
      <c r="AX7" s="4">
        <v>1276.5908999999999</v>
      </c>
      <c r="AY7" s="7">
        <v>15</v>
      </c>
      <c r="AZ7" s="4">
        <v>1777.0246999999999</v>
      </c>
      <c r="BA7" s="7">
        <v>15</v>
      </c>
      <c r="BB7" s="4">
        <v>1189.3027</v>
      </c>
      <c r="BC7" s="7">
        <v>14</v>
      </c>
      <c r="BD7" s="4">
        <v>1252.8329000000001</v>
      </c>
      <c r="BE7" s="7">
        <v>15</v>
      </c>
      <c r="BF7" s="4">
        <v>1185.0207</v>
      </c>
      <c r="BG7" s="7">
        <v>44</v>
      </c>
      <c r="BH7" s="4">
        <v>1208.057</v>
      </c>
      <c r="BI7" s="7">
        <v>17</v>
      </c>
      <c r="BJ7" s="4">
        <v>1282.2571</v>
      </c>
      <c r="BK7" s="7">
        <v>15</v>
      </c>
      <c r="BL7" s="4">
        <v>1353.4647</v>
      </c>
      <c r="BM7" s="7">
        <v>25</v>
      </c>
      <c r="BN7" s="4">
        <v>1326.6756</v>
      </c>
      <c r="BO7" s="7">
        <v>25</v>
      </c>
      <c r="BP7" s="4">
        <v>1501.9115999999999</v>
      </c>
      <c r="BQ7" s="7">
        <v>9</v>
      </c>
      <c r="BR7" s="4">
        <v>1010.5778</v>
      </c>
      <c r="BS7" s="7">
        <v>16</v>
      </c>
      <c r="BT7" s="4">
        <v>1329.6324999999999</v>
      </c>
      <c r="BU7" s="7">
        <v>16</v>
      </c>
      <c r="BV7" s="4">
        <v>1329.6324999999999</v>
      </c>
      <c r="BW7" s="7">
        <v>9</v>
      </c>
      <c r="BX7" s="4">
        <v>1610.1556</v>
      </c>
      <c r="BY7" s="7">
        <v>14</v>
      </c>
      <c r="BZ7" s="4">
        <v>1512.6029000000001</v>
      </c>
      <c r="CA7" s="7">
        <v>12</v>
      </c>
      <c r="CB7" s="4">
        <v>1042.8916999999999</v>
      </c>
      <c r="CC7" s="7">
        <v>13</v>
      </c>
      <c r="CD7" s="4">
        <v>1341.1123</v>
      </c>
      <c r="CE7" s="7">
        <v>5</v>
      </c>
      <c r="CF7" s="4">
        <v>1179.002</v>
      </c>
      <c r="CG7" s="7">
        <v>1</v>
      </c>
      <c r="CH7" s="4">
        <v>1408.2</v>
      </c>
      <c r="CI7" s="7">
        <v>8</v>
      </c>
      <c r="CJ7" s="4">
        <v>1286.1012000000001</v>
      </c>
      <c r="CK7" s="7">
        <v>10</v>
      </c>
      <c r="CL7" s="4">
        <v>1379.96</v>
      </c>
      <c r="CM7" s="7">
        <v>2</v>
      </c>
      <c r="CN7" s="4">
        <v>1193.0999999999999</v>
      </c>
      <c r="CO7" s="7">
        <v>2</v>
      </c>
      <c r="CP7" s="4">
        <v>1284.8499999999999</v>
      </c>
      <c r="CQ7" s="7">
        <v>1</v>
      </c>
      <c r="CR7" s="4">
        <v>2704.1</v>
      </c>
      <c r="CS7" s="7">
        <v>2</v>
      </c>
      <c r="CT7" s="4">
        <v>1352.5</v>
      </c>
      <c r="CU7" s="7">
        <v>6</v>
      </c>
      <c r="CV7" s="4">
        <v>1491.7166999999999</v>
      </c>
      <c r="CW7" s="7">
        <v>2</v>
      </c>
      <c r="CX7" s="4">
        <v>1416.8</v>
      </c>
      <c r="CY7" s="7">
        <v>2</v>
      </c>
      <c r="CZ7" s="4">
        <v>1165.7</v>
      </c>
      <c r="DA7" s="7">
        <v>6</v>
      </c>
      <c r="DB7" s="4">
        <v>1041.49</v>
      </c>
      <c r="DC7" s="7">
        <v>4</v>
      </c>
      <c r="DD7" s="4">
        <v>1056.5775000000001</v>
      </c>
      <c r="DE7" s="7">
        <v>5</v>
      </c>
      <c r="DF7" s="4">
        <v>1209.634</v>
      </c>
      <c r="DG7" s="7">
        <v>5</v>
      </c>
      <c r="DH7" s="4">
        <v>753.06799999999998</v>
      </c>
      <c r="DI7" s="7">
        <v>6</v>
      </c>
      <c r="DJ7" s="4">
        <v>1377.4317000000001</v>
      </c>
      <c r="DK7" s="7">
        <v>0</v>
      </c>
      <c r="DL7" s="1" t="e">
        <v>#NULL!</v>
      </c>
      <c r="DM7" s="7">
        <v>3</v>
      </c>
      <c r="DN7" s="4">
        <v>1841.9</v>
      </c>
      <c r="DO7" s="7">
        <v>1</v>
      </c>
      <c r="DP7" s="4">
        <v>3209.7</v>
      </c>
      <c r="DQ7" s="7">
        <v>3</v>
      </c>
      <c r="DR7" s="4">
        <v>2189.4</v>
      </c>
      <c r="DS7" s="7">
        <v>1</v>
      </c>
      <c r="DT7" s="4">
        <v>931.55</v>
      </c>
      <c r="DU7" s="7">
        <v>0</v>
      </c>
      <c r="DV7" s="1" t="e">
        <v>#NULL!</v>
      </c>
      <c r="DW7" s="7">
        <v>2</v>
      </c>
      <c r="DX7" s="4">
        <v>1795.75</v>
      </c>
      <c r="DY7" s="7">
        <v>2</v>
      </c>
      <c r="DZ7" s="3">
        <v>1560.85</v>
      </c>
      <c r="EA7" s="7">
        <v>6</v>
      </c>
      <c r="EB7" s="4">
        <v>1473.9083000000001</v>
      </c>
      <c r="EC7" s="7">
        <v>3</v>
      </c>
      <c r="ED7" s="4">
        <v>1298.4332999999999</v>
      </c>
      <c r="EE7" s="7">
        <v>6</v>
      </c>
      <c r="EF7" s="4">
        <v>2143.9666999999999</v>
      </c>
      <c r="EG7" s="7">
        <v>5</v>
      </c>
      <c r="EH7" s="4">
        <v>1807.28</v>
      </c>
      <c r="EI7" s="7">
        <v>10</v>
      </c>
      <c r="EJ7" s="4">
        <v>1301.771</v>
      </c>
      <c r="EK7" s="7">
        <v>13</v>
      </c>
      <c r="EL7" s="4">
        <v>1257.2215000000001</v>
      </c>
      <c r="EM7" s="7">
        <v>18</v>
      </c>
      <c r="EN7" s="4">
        <v>1121.595</v>
      </c>
      <c r="EO7" s="7">
        <v>26</v>
      </c>
      <c r="EP7" s="4">
        <v>1267.9154000000001</v>
      </c>
      <c r="EQ7" s="7">
        <v>12</v>
      </c>
      <c r="ER7" s="4">
        <v>1347.1858</v>
      </c>
      <c r="ES7" s="7">
        <v>38</v>
      </c>
      <c r="ET7" s="4">
        <v>1435.4855</v>
      </c>
      <c r="EU7" s="7">
        <v>9</v>
      </c>
      <c r="EV7" s="4">
        <v>1305.0771999999999</v>
      </c>
      <c r="EW7" s="7">
        <v>7</v>
      </c>
      <c r="EX7" s="4">
        <v>1558.1261</v>
      </c>
      <c r="EY7" s="7">
        <v>8</v>
      </c>
      <c r="EZ7" s="4">
        <v>1258.9086</v>
      </c>
      <c r="FA7" s="7">
        <v>7</v>
      </c>
      <c r="FB7" s="4">
        <v>1554.8364999999999</v>
      </c>
      <c r="FC7" s="2">
        <v>1454.2583500000001</v>
      </c>
      <c r="FD7" s="2">
        <v>1103.595</v>
      </c>
      <c r="FE7" s="2">
        <v>1133.1057500000002</v>
      </c>
      <c r="FF7" s="2">
        <v>1065.2498500000002</v>
      </c>
      <c r="FG7" s="2">
        <f t="shared" si="0"/>
        <v>1278.9266750000002</v>
      </c>
      <c r="FH7" s="2">
        <f t="shared" si="1"/>
        <v>1099.1778000000002</v>
      </c>
      <c r="FI7" s="5">
        <v>0.95039949248971134</v>
      </c>
      <c r="FJ7" s="2">
        <v>0.89038373335933341</v>
      </c>
      <c r="FK7" s="7">
        <v>1</v>
      </c>
    </row>
    <row r="8" spans="1:167" x14ac:dyDescent="0.2">
      <c r="A8" t="s">
        <v>173</v>
      </c>
      <c r="B8" s="7">
        <v>59</v>
      </c>
      <c r="C8" t="s">
        <v>165</v>
      </c>
      <c r="D8" t="s">
        <v>166</v>
      </c>
      <c r="E8" s="7">
        <v>1</v>
      </c>
      <c r="F8" s="5">
        <v>0.95269999999999999</v>
      </c>
      <c r="G8" s="5">
        <v>0.95833000000000002</v>
      </c>
      <c r="H8" s="5">
        <v>0.91666999999999998</v>
      </c>
      <c r="I8" s="5">
        <v>1</v>
      </c>
      <c r="J8" s="5">
        <v>1</v>
      </c>
      <c r="K8" s="5">
        <v>0.875</v>
      </c>
      <c r="L8" s="5">
        <v>0.97221999999999997</v>
      </c>
      <c r="M8" s="2">
        <v>0.95</v>
      </c>
      <c r="N8" s="2">
        <v>0.96</v>
      </c>
      <c r="O8" s="2">
        <v>0.96</v>
      </c>
      <c r="P8" s="2">
        <v>1</v>
      </c>
      <c r="Q8" s="2">
        <v>0.88</v>
      </c>
      <c r="R8" s="5">
        <v>0.94667000000000001</v>
      </c>
      <c r="S8" s="5">
        <v>0.88234999999999997</v>
      </c>
      <c r="T8" s="5">
        <v>1</v>
      </c>
      <c r="U8" s="5">
        <v>1</v>
      </c>
      <c r="V8" s="5">
        <v>0.85185</v>
      </c>
      <c r="W8" s="3">
        <v>0.88888999999999996</v>
      </c>
      <c r="X8" s="5">
        <v>0.71428999999999998</v>
      </c>
      <c r="Y8" s="5">
        <v>1</v>
      </c>
      <c r="Z8" s="5">
        <v>1</v>
      </c>
      <c r="AA8" s="5">
        <v>0.83333000000000002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0.77778000000000003</v>
      </c>
      <c r="AH8" s="5">
        <v>1</v>
      </c>
      <c r="AI8" s="5">
        <v>1</v>
      </c>
      <c r="AJ8" s="4">
        <v>1634.6441</v>
      </c>
      <c r="AK8" s="7">
        <v>30</v>
      </c>
      <c r="AL8" s="4">
        <v>1519.61</v>
      </c>
      <c r="AM8" s="7">
        <v>58</v>
      </c>
      <c r="AN8" s="4">
        <v>1694.1445000000001</v>
      </c>
      <c r="AO8" s="7">
        <v>8</v>
      </c>
      <c r="AP8" s="4">
        <v>1740.05</v>
      </c>
      <c r="AQ8" s="7">
        <v>9</v>
      </c>
      <c r="AR8" s="4">
        <v>1412.4222</v>
      </c>
      <c r="AS8" s="7">
        <v>7</v>
      </c>
      <c r="AT8" s="4">
        <v>1473.3143</v>
      </c>
      <c r="AU8" s="7">
        <v>12</v>
      </c>
      <c r="AV8" s="4">
        <v>1489.5250000000001</v>
      </c>
      <c r="AW8" s="7">
        <v>22</v>
      </c>
      <c r="AX8" s="4">
        <v>1439.45</v>
      </c>
      <c r="AY8" s="7">
        <v>14</v>
      </c>
      <c r="AZ8" s="4">
        <v>2167.9286000000002</v>
      </c>
      <c r="BA8" s="7">
        <v>15</v>
      </c>
      <c r="BB8" s="4">
        <v>1395.1167</v>
      </c>
      <c r="BC8" s="7">
        <v>15</v>
      </c>
      <c r="BD8" s="4">
        <v>1627.5487000000001</v>
      </c>
      <c r="BE8" s="7">
        <v>14</v>
      </c>
      <c r="BF8" s="4">
        <v>1612.1</v>
      </c>
      <c r="BG8" s="7">
        <v>44</v>
      </c>
      <c r="BH8" s="4">
        <v>1543.395</v>
      </c>
      <c r="BI8" s="7">
        <v>15</v>
      </c>
      <c r="BJ8" s="4">
        <v>1482.9733000000001</v>
      </c>
      <c r="BK8" s="7">
        <v>15</v>
      </c>
      <c r="BL8" s="4">
        <v>1556.2466999999999</v>
      </c>
      <c r="BM8" s="7">
        <v>27</v>
      </c>
      <c r="BN8" s="4">
        <v>1582.6259</v>
      </c>
      <c r="BO8" s="7">
        <v>23</v>
      </c>
      <c r="BP8" s="4">
        <v>1853.4870000000001</v>
      </c>
      <c r="BQ8" s="7">
        <v>8</v>
      </c>
      <c r="BR8" s="4">
        <v>1612.41</v>
      </c>
      <c r="BS8" s="7">
        <v>14</v>
      </c>
      <c r="BT8" s="4">
        <v>1494.6143</v>
      </c>
      <c r="BU8" s="7">
        <v>14</v>
      </c>
      <c r="BV8" s="4">
        <v>1494.6143</v>
      </c>
      <c r="BW8" s="7">
        <v>10</v>
      </c>
      <c r="BX8" s="4">
        <v>1471.92</v>
      </c>
      <c r="BY8" s="7">
        <v>14</v>
      </c>
      <c r="BZ8" s="4">
        <v>1621.8143</v>
      </c>
      <c r="CA8" s="7">
        <v>14</v>
      </c>
      <c r="CB8" s="4">
        <v>1524.6786</v>
      </c>
      <c r="CC8" s="7">
        <v>12</v>
      </c>
      <c r="CD8" s="4">
        <v>1668.0916999999999</v>
      </c>
      <c r="CE8" s="7">
        <v>4</v>
      </c>
      <c r="CF8" s="4">
        <v>1349.4749999999999</v>
      </c>
      <c r="CG8" s="7">
        <v>1</v>
      </c>
      <c r="CH8" s="4">
        <v>1799</v>
      </c>
      <c r="CI8" s="7">
        <v>8</v>
      </c>
      <c r="CJ8" s="4">
        <v>1533.75</v>
      </c>
      <c r="CK8" s="7">
        <v>8</v>
      </c>
      <c r="CL8" s="4">
        <v>1979.8625</v>
      </c>
      <c r="CM8" s="7">
        <v>1</v>
      </c>
      <c r="CN8" s="4">
        <v>1374.7</v>
      </c>
      <c r="CO8" s="7">
        <v>2</v>
      </c>
      <c r="CP8" s="4">
        <v>1824.2</v>
      </c>
      <c r="CQ8" s="7">
        <v>1</v>
      </c>
      <c r="CR8" s="4">
        <v>1882</v>
      </c>
      <c r="CS8" s="7">
        <v>2</v>
      </c>
      <c r="CT8" s="4">
        <v>2754.7</v>
      </c>
      <c r="CU8" s="7">
        <v>6</v>
      </c>
      <c r="CV8" s="4">
        <v>1445.2333000000001</v>
      </c>
      <c r="CW8" s="7">
        <v>2</v>
      </c>
      <c r="CX8" s="4">
        <v>1556.1</v>
      </c>
      <c r="CY8" s="7">
        <v>3</v>
      </c>
      <c r="CZ8" s="4">
        <v>1361.2</v>
      </c>
      <c r="DA8" s="7">
        <v>6</v>
      </c>
      <c r="DB8" s="4">
        <v>1400.8167000000001</v>
      </c>
      <c r="DC8" s="7">
        <v>4</v>
      </c>
      <c r="DD8" s="4">
        <v>1353.625</v>
      </c>
      <c r="DE8" s="7">
        <v>5</v>
      </c>
      <c r="DF8" s="4">
        <v>1454.58</v>
      </c>
      <c r="DG8" s="7">
        <v>7</v>
      </c>
      <c r="DH8" s="4">
        <v>1509.1713999999999</v>
      </c>
      <c r="DI8" s="7">
        <v>5</v>
      </c>
      <c r="DJ8" s="4">
        <v>1678.16</v>
      </c>
      <c r="DK8" s="7">
        <v>0</v>
      </c>
      <c r="DL8" s="1" t="e">
        <v>#NULL!</v>
      </c>
      <c r="DM8" s="7">
        <v>3</v>
      </c>
      <c r="DN8" s="4">
        <v>1779.2</v>
      </c>
      <c r="DO8" s="7">
        <v>1</v>
      </c>
      <c r="DP8" s="4">
        <v>1964.2</v>
      </c>
      <c r="DQ8" s="7">
        <v>3</v>
      </c>
      <c r="DR8" s="4">
        <v>1950.2333000000001</v>
      </c>
      <c r="DS8" s="7">
        <v>1</v>
      </c>
      <c r="DT8" s="4">
        <v>1607.7</v>
      </c>
      <c r="DU8" s="7">
        <v>0</v>
      </c>
      <c r="DV8" s="1" t="e">
        <v>#NULL!</v>
      </c>
      <c r="DW8" s="7">
        <v>2</v>
      </c>
      <c r="DX8" s="4">
        <v>1879.55</v>
      </c>
      <c r="DY8" s="7">
        <v>2</v>
      </c>
      <c r="DZ8" s="3">
        <v>2176.6999999999998</v>
      </c>
      <c r="EA8" s="7">
        <v>5</v>
      </c>
      <c r="EB8" s="4">
        <v>1664</v>
      </c>
      <c r="EC8" s="7">
        <v>3</v>
      </c>
      <c r="ED8" s="4">
        <v>1866.8</v>
      </c>
      <c r="EE8" s="7">
        <v>6</v>
      </c>
      <c r="EF8" s="4">
        <v>1915.3</v>
      </c>
      <c r="EG8" s="7">
        <v>5</v>
      </c>
      <c r="EH8" s="4">
        <v>2365.4</v>
      </c>
      <c r="EI8" s="7">
        <v>10</v>
      </c>
      <c r="EJ8" s="4">
        <v>1419.4</v>
      </c>
      <c r="EK8" s="7">
        <v>12</v>
      </c>
      <c r="EL8" s="4">
        <v>1456.1583000000001</v>
      </c>
      <c r="EM8" s="7">
        <v>20</v>
      </c>
      <c r="EN8" s="4">
        <v>1507.0615</v>
      </c>
      <c r="EO8" s="7">
        <v>24</v>
      </c>
      <c r="EP8" s="4">
        <v>1573.6729</v>
      </c>
      <c r="EQ8" s="7">
        <v>12</v>
      </c>
      <c r="ER8" s="4">
        <v>1780.2666999999999</v>
      </c>
      <c r="ES8" s="7">
        <v>38</v>
      </c>
      <c r="ET8" s="4">
        <v>1684.1552999999999</v>
      </c>
      <c r="EU8" s="7">
        <v>7</v>
      </c>
      <c r="EV8" s="4">
        <v>1605.9521999999999</v>
      </c>
      <c r="EW8" s="7">
        <v>7</v>
      </c>
      <c r="EX8" s="4">
        <v>1662.9703999999999</v>
      </c>
      <c r="EY8" s="7">
        <v>8</v>
      </c>
      <c r="EZ8" s="4">
        <v>1379.9042999999999</v>
      </c>
      <c r="FA8" s="7">
        <v>7</v>
      </c>
      <c r="FB8" s="4">
        <v>1663.0938000000001</v>
      </c>
      <c r="FC8" s="2">
        <v>1500.6666500000001</v>
      </c>
      <c r="FD8" s="2">
        <v>1381.0083500000001</v>
      </c>
      <c r="FE8" s="2">
        <v>1404.1025</v>
      </c>
      <c r="FF8" s="2">
        <v>1593.6657</v>
      </c>
      <c r="FG8" s="2">
        <f t="shared" si="0"/>
        <v>1440.8375000000001</v>
      </c>
      <c r="FH8" s="2">
        <f t="shared" si="1"/>
        <v>1498.8841</v>
      </c>
      <c r="FI8" s="5">
        <v>0.95039949248971134</v>
      </c>
      <c r="FJ8" s="2">
        <v>0.89038373335933341</v>
      </c>
      <c r="FK8" s="7">
        <v>1</v>
      </c>
    </row>
    <row r="9" spans="1:167" x14ac:dyDescent="0.2">
      <c r="A9" t="s">
        <v>174</v>
      </c>
      <c r="B9" s="7">
        <v>58</v>
      </c>
      <c r="C9" t="s">
        <v>165</v>
      </c>
      <c r="D9" t="s">
        <v>166</v>
      </c>
      <c r="E9" s="7">
        <v>1</v>
      </c>
      <c r="F9" s="5">
        <v>0.81081000000000003</v>
      </c>
      <c r="G9" s="5">
        <v>0.6875</v>
      </c>
      <c r="H9" s="5">
        <v>0.58333000000000002</v>
      </c>
      <c r="I9" s="5">
        <v>0.66666999999999998</v>
      </c>
      <c r="J9" s="5">
        <v>0.75</v>
      </c>
      <c r="K9" s="5">
        <v>0.70833000000000002</v>
      </c>
      <c r="L9" s="5">
        <v>0.72221999999999997</v>
      </c>
      <c r="M9" s="2">
        <v>0.87</v>
      </c>
      <c r="N9" s="2">
        <v>0.8</v>
      </c>
      <c r="O9" s="2">
        <v>0.88</v>
      </c>
      <c r="P9" s="2">
        <v>0.96</v>
      </c>
      <c r="Q9" s="2">
        <v>0.84</v>
      </c>
      <c r="R9" s="5">
        <v>0.89332999999999996</v>
      </c>
      <c r="S9" s="5">
        <v>0.58823999999999999</v>
      </c>
      <c r="T9" s="5">
        <v>0.46666999999999997</v>
      </c>
      <c r="U9" s="5">
        <v>0.92593000000000003</v>
      </c>
      <c r="V9" s="5">
        <v>0.81481000000000003</v>
      </c>
      <c r="W9" s="3">
        <v>0.77778000000000003</v>
      </c>
      <c r="X9" s="5">
        <v>0.57142999999999999</v>
      </c>
      <c r="Y9" s="5">
        <v>0.66666999999999998</v>
      </c>
      <c r="Z9" s="5">
        <v>1</v>
      </c>
      <c r="AA9" s="5">
        <v>0.75</v>
      </c>
      <c r="AB9" s="5">
        <v>0.4</v>
      </c>
      <c r="AC9" s="5">
        <v>1</v>
      </c>
      <c r="AD9" s="5">
        <v>0.8</v>
      </c>
      <c r="AE9" s="5">
        <v>0.77778000000000003</v>
      </c>
      <c r="AF9" s="5">
        <v>0.6</v>
      </c>
      <c r="AG9" s="5">
        <v>0.77778000000000003</v>
      </c>
      <c r="AH9" s="5">
        <v>0.33333000000000002</v>
      </c>
      <c r="AI9" s="5">
        <v>1</v>
      </c>
      <c r="AJ9" s="4">
        <v>1905.2789</v>
      </c>
      <c r="AK9" s="7">
        <v>17</v>
      </c>
      <c r="AL9" s="4">
        <v>2423.7235000000001</v>
      </c>
      <c r="AM9" s="7">
        <v>54</v>
      </c>
      <c r="AN9" s="4">
        <v>1742.0648000000001</v>
      </c>
      <c r="AO9" s="7">
        <v>4</v>
      </c>
      <c r="AP9" s="4">
        <v>2231.2750000000001</v>
      </c>
      <c r="AQ9" s="7">
        <v>5</v>
      </c>
      <c r="AR9" s="4">
        <v>2577</v>
      </c>
      <c r="AS9" s="7">
        <v>4</v>
      </c>
      <c r="AT9" s="4">
        <v>2816.7</v>
      </c>
      <c r="AU9" s="7">
        <v>10</v>
      </c>
      <c r="AV9" s="4">
        <v>1632.1279999999999</v>
      </c>
      <c r="AW9" s="7">
        <v>13</v>
      </c>
      <c r="AX9" s="4">
        <v>2482.9385000000002</v>
      </c>
      <c r="AY9" s="7">
        <v>11</v>
      </c>
      <c r="AZ9" s="4">
        <v>1831.3635999999999</v>
      </c>
      <c r="BA9" s="7">
        <v>14</v>
      </c>
      <c r="BB9" s="4">
        <v>1602.2529</v>
      </c>
      <c r="BC9" s="7">
        <v>14</v>
      </c>
      <c r="BD9" s="4">
        <v>2068.9286000000002</v>
      </c>
      <c r="BE9" s="7">
        <v>15</v>
      </c>
      <c r="BF9" s="4">
        <v>1501.9973</v>
      </c>
      <c r="BG9" s="7">
        <v>43</v>
      </c>
      <c r="BH9" s="4">
        <v>1719.2209</v>
      </c>
      <c r="BI9" s="7">
        <v>10</v>
      </c>
      <c r="BJ9" s="4">
        <v>2761.39</v>
      </c>
      <c r="BK9" s="7">
        <v>7</v>
      </c>
      <c r="BL9" s="4">
        <v>1941.3429000000001</v>
      </c>
      <c r="BM9" s="7">
        <v>25</v>
      </c>
      <c r="BN9" s="4">
        <v>1728.4996000000001</v>
      </c>
      <c r="BO9" s="7">
        <v>22</v>
      </c>
      <c r="BP9" s="4">
        <v>1681.905</v>
      </c>
      <c r="BQ9" s="7">
        <v>7</v>
      </c>
      <c r="BR9" s="4">
        <v>1979.5857000000001</v>
      </c>
      <c r="BS9" s="7">
        <v>13</v>
      </c>
      <c r="BT9" s="4">
        <v>2050.4623000000001</v>
      </c>
      <c r="BU9" s="7">
        <v>13</v>
      </c>
      <c r="BV9" s="4">
        <v>2050.4623000000001</v>
      </c>
      <c r="BW9" s="7">
        <v>6</v>
      </c>
      <c r="BX9" s="4">
        <v>2038</v>
      </c>
      <c r="BY9" s="7">
        <v>11</v>
      </c>
      <c r="BZ9" s="4">
        <v>2418.1635999999999</v>
      </c>
      <c r="CA9" s="7">
        <v>11</v>
      </c>
      <c r="CB9" s="4">
        <v>1597.3254999999999</v>
      </c>
      <c r="CC9" s="7">
        <v>10</v>
      </c>
      <c r="CD9" s="4">
        <v>1844.91</v>
      </c>
      <c r="CE9" s="7">
        <v>4</v>
      </c>
      <c r="CF9" s="4">
        <v>2950.25</v>
      </c>
      <c r="CG9" s="7">
        <v>0</v>
      </c>
      <c r="CH9" s="1" t="e">
        <v>#NULL!</v>
      </c>
      <c r="CI9" s="7">
        <v>8</v>
      </c>
      <c r="CJ9" s="4">
        <v>1724.4763</v>
      </c>
      <c r="CK9" s="7">
        <v>8</v>
      </c>
      <c r="CL9" s="4">
        <v>1455.7588000000001</v>
      </c>
      <c r="CM9" s="7">
        <v>0</v>
      </c>
      <c r="CN9" s="1" t="e">
        <v>#NULL!</v>
      </c>
      <c r="CO9" s="7">
        <v>2</v>
      </c>
      <c r="CP9" s="4">
        <v>2214.1999999999998</v>
      </c>
      <c r="CQ9" s="7">
        <v>1</v>
      </c>
      <c r="CR9" s="4">
        <v>1059.2</v>
      </c>
      <c r="CS9" s="7">
        <v>1</v>
      </c>
      <c r="CT9" s="4">
        <v>1171.9000000000001</v>
      </c>
      <c r="CU9" s="7">
        <v>2</v>
      </c>
      <c r="CV9" s="4">
        <v>1791.7</v>
      </c>
      <c r="CW9" s="7">
        <v>2</v>
      </c>
      <c r="CX9" s="4">
        <v>2888.8</v>
      </c>
      <c r="CY9" s="7">
        <v>3</v>
      </c>
      <c r="CZ9" s="4">
        <v>2421.3332999999998</v>
      </c>
      <c r="DA9" s="7">
        <v>5</v>
      </c>
      <c r="DB9" s="4">
        <v>2269.54</v>
      </c>
      <c r="DC9" s="7">
        <v>2</v>
      </c>
      <c r="DD9" s="4">
        <v>2769.3</v>
      </c>
      <c r="DE9" s="7">
        <v>3</v>
      </c>
      <c r="DF9" s="4">
        <v>1859.2</v>
      </c>
      <c r="DG9" s="7">
        <v>7</v>
      </c>
      <c r="DH9" s="4">
        <v>1304.2971</v>
      </c>
      <c r="DI9" s="7">
        <v>5</v>
      </c>
      <c r="DJ9" s="4">
        <v>1811.46</v>
      </c>
      <c r="DK9" s="7">
        <v>0</v>
      </c>
      <c r="DL9" s="1" t="e">
        <v>#NULL!</v>
      </c>
      <c r="DM9" s="7">
        <v>2</v>
      </c>
      <c r="DN9" s="4">
        <v>2248.35</v>
      </c>
      <c r="DO9" s="7">
        <v>1</v>
      </c>
      <c r="DP9" s="4">
        <v>1380.6</v>
      </c>
      <c r="DQ9" s="7">
        <v>2</v>
      </c>
      <c r="DR9" s="4">
        <v>2488.9</v>
      </c>
      <c r="DS9" s="7">
        <v>0</v>
      </c>
      <c r="DT9" s="1" t="e">
        <v>#NULL!</v>
      </c>
      <c r="DU9" s="7">
        <v>0</v>
      </c>
      <c r="DV9" s="1" t="e">
        <v>#NULL!</v>
      </c>
      <c r="DW9" s="7">
        <v>2</v>
      </c>
      <c r="DX9" s="4">
        <v>1450.95</v>
      </c>
      <c r="DY9" s="7">
        <v>2</v>
      </c>
      <c r="DZ9" s="3">
        <v>1907.1</v>
      </c>
      <c r="EA9" s="7">
        <v>2</v>
      </c>
      <c r="EB9" s="4">
        <v>2248.35</v>
      </c>
      <c r="EC9" s="7">
        <v>2</v>
      </c>
      <c r="ED9" s="4">
        <v>2214.1999999999998</v>
      </c>
      <c r="EE9" s="7">
        <v>5</v>
      </c>
      <c r="EF9" s="4">
        <v>1787.78</v>
      </c>
      <c r="EG9" s="7">
        <v>4</v>
      </c>
      <c r="EH9" s="4">
        <v>1591.675</v>
      </c>
      <c r="EI9" s="7">
        <v>6</v>
      </c>
      <c r="EJ9" s="4">
        <v>2317.3332999999998</v>
      </c>
      <c r="EK9" s="7">
        <v>7</v>
      </c>
      <c r="EL9" s="4">
        <v>2624.8856999999998</v>
      </c>
      <c r="EM9" s="7">
        <v>19</v>
      </c>
      <c r="EN9" s="4">
        <v>1841.7253000000001</v>
      </c>
      <c r="EO9" s="7">
        <v>24</v>
      </c>
      <c r="EP9" s="4">
        <v>1622.2383</v>
      </c>
      <c r="EQ9" s="7">
        <v>13</v>
      </c>
      <c r="ER9" s="4">
        <v>1654.8877</v>
      </c>
      <c r="ES9" s="7">
        <v>34</v>
      </c>
      <c r="ET9" s="4">
        <v>1726.4958999999999</v>
      </c>
      <c r="EU9" s="7">
        <v>3</v>
      </c>
      <c r="EV9" s="4">
        <v>3059.8910000000001</v>
      </c>
      <c r="EW9" s="7">
        <v>1</v>
      </c>
      <c r="EX9" s="4">
        <v>2352</v>
      </c>
      <c r="EY9" s="7">
        <v>7</v>
      </c>
      <c r="EZ9" s="4">
        <v>2632.4140000000002</v>
      </c>
      <c r="FA9" s="7">
        <v>1</v>
      </c>
      <c r="FB9" s="4">
        <v>2352</v>
      </c>
      <c r="FC9" s="2">
        <v>2340.25</v>
      </c>
      <c r="FD9" s="2">
        <v>2345.4366499999996</v>
      </c>
      <c r="FE9" s="2">
        <v>2314.25</v>
      </c>
      <c r="FF9" s="2">
        <v>1557.8785499999999</v>
      </c>
      <c r="FG9" s="2">
        <f t="shared" si="0"/>
        <v>2342.8433249999998</v>
      </c>
      <c r="FH9" s="2">
        <f t="shared" si="1"/>
        <v>1936.064275</v>
      </c>
      <c r="FI9" s="5">
        <v>0.95039949248971134</v>
      </c>
      <c r="FJ9" s="2">
        <v>0.89038373335933341</v>
      </c>
      <c r="FK9" s="7">
        <v>1</v>
      </c>
    </row>
    <row r="10" spans="1:167" x14ac:dyDescent="0.2">
      <c r="A10" t="s">
        <v>175</v>
      </c>
      <c r="B10" s="7">
        <v>53</v>
      </c>
      <c r="C10" t="s">
        <v>165</v>
      </c>
      <c r="D10" t="s">
        <v>168</v>
      </c>
      <c r="E10" s="7">
        <v>2</v>
      </c>
      <c r="F10" s="5">
        <v>0.78378000000000003</v>
      </c>
      <c r="G10" s="5">
        <v>0.75</v>
      </c>
      <c r="H10" s="5">
        <v>0.58333000000000002</v>
      </c>
      <c r="I10" s="5">
        <v>0.66666999999999998</v>
      </c>
      <c r="J10" s="5">
        <v>0.91666999999999998</v>
      </c>
      <c r="K10" s="5">
        <v>0.875</v>
      </c>
      <c r="L10" s="5">
        <v>0.80556000000000005</v>
      </c>
      <c r="M10" s="2">
        <v>0.8</v>
      </c>
      <c r="N10" s="2">
        <v>0.72</v>
      </c>
      <c r="O10" s="2">
        <v>0.96</v>
      </c>
      <c r="P10" s="2">
        <v>0.76</v>
      </c>
      <c r="Q10" s="2">
        <v>0.76</v>
      </c>
      <c r="R10" s="5">
        <v>0.82667000000000002</v>
      </c>
      <c r="S10" s="5">
        <v>0.82352999999999998</v>
      </c>
      <c r="T10" s="5">
        <v>0.46666999999999997</v>
      </c>
      <c r="U10" s="5">
        <v>0.81481000000000003</v>
      </c>
      <c r="V10" s="5">
        <v>0.70369999999999999</v>
      </c>
      <c r="W10" s="3">
        <v>0.88888999999999996</v>
      </c>
      <c r="X10" s="5">
        <v>0.85714000000000001</v>
      </c>
      <c r="Y10" s="5">
        <v>0.66666999999999998</v>
      </c>
      <c r="Z10" s="5">
        <v>1</v>
      </c>
      <c r="AA10" s="5">
        <v>0.58333000000000002</v>
      </c>
      <c r="AB10" s="5">
        <v>1</v>
      </c>
      <c r="AC10" s="5">
        <v>0.77778000000000003</v>
      </c>
      <c r="AD10" s="5">
        <v>0.6</v>
      </c>
      <c r="AE10" s="5">
        <v>0.66666999999999998</v>
      </c>
      <c r="AF10" s="5">
        <v>0.6</v>
      </c>
      <c r="AG10" s="5">
        <v>0.77778000000000003</v>
      </c>
      <c r="AH10" s="5">
        <v>0.33333000000000002</v>
      </c>
      <c r="AI10" s="5">
        <v>0.75</v>
      </c>
      <c r="AJ10" s="4">
        <v>1697.4964</v>
      </c>
      <c r="AK10" s="7">
        <v>21</v>
      </c>
      <c r="AL10" s="4">
        <v>1970.4662000000001</v>
      </c>
      <c r="AM10" s="7">
        <v>49</v>
      </c>
      <c r="AN10" s="4">
        <v>1580.5093999999999</v>
      </c>
      <c r="AO10" s="7">
        <v>4</v>
      </c>
      <c r="AP10" s="4">
        <v>2404.9250000000002</v>
      </c>
      <c r="AQ10" s="7">
        <v>6</v>
      </c>
      <c r="AR10" s="4">
        <v>1833.1</v>
      </c>
      <c r="AS10" s="7">
        <v>6</v>
      </c>
      <c r="AT10" s="4">
        <v>1721.4</v>
      </c>
      <c r="AU10" s="7">
        <v>12</v>
      </c>
      <c r="AV10" s="4">
        <v>1804.3742</v>
      </c>
      <c r="AW10" s="7">
        <v>17</v>
      </c>
      <c r="AX10" s="4">
        <v>1868.2406000000001</v>
      </c>
      <c r="AY10" s="7">
        <v>11</v>
      </c>
      <c r="AZ10" s="4">
        <v>1570.8554999999999</v>
      </c>
      <c r="BA10" s="7">
        <v>15</v>
      </c>
      <c r="BB10" s="4">
        <v>1884.98</v>
      </c>
      <c r="BC10" s="7">
        <v>10</v>
      </c>
      <c r="BD10" s="4">
        <v>1250.105</v>
      </c>
      <c r="BE10" s="7">
        <v>13</v>
      </c>
      <c r="BF10" s="4">
        <v>1491.5231000000001</v>
      </c>
      <c r="BG10" s="7">
        <v>38</v>
      </c>
      <c r="BH10" s="4">
        <v>1583.3039000000001</v>
      </c>
      <c r="BI10" s="7">
        <v>14</v>
      </c>
      <c r="BJ10" s="4">
        <v>1892.8786</v>
      </c>
      <c r="BK10" s="7">
        <v>7</v>
      </c>
      <c r="BL10" s="4">
        <v>2125.6414</v>
      </c>
      <c r="BM10" s="7">
        <v>22</v>
      </c>
      <c r="BN10" s="4">
        <v>1643.7155</v>
      </c>
      <c r="BO10" s="7">
        <v>19</v>
      </c>
      <c r="BP10" s="4">
        <v>1516.0905</v>
      </c>
      <c r="BQ10" s="7">
        <v>8</v>
      </c>
      <c r="BR10" s="4">
        <v>1559.6875</v>
      </c>
      <c r="BS10" s="7">
        <v>15</v>
      </c>
      <c r="BT10" s="4">
        <v>1798.9267</v>
      </c>
      <c r="BU10" s="7">
        <v>15</v>
      </c>
      <c r="BV10" s="4">
        <v>1798.9267</v>
      </c>
      <c r="BW10" s="7">
        <v>5</v>
      </c>
      <c r="BX10" s="4">
        <v>2068.12</v>
      </c>
      <c r="BY10" s="7">
        <v>9</v>
      </c>
      <c r="BZ10" s="4">
        <v>1846.8933</v>
      </c>
      <c r="CA10" s="7">
        <v>12</v>
      </c>
      <c r="CB10" s="4">
        <v>1588.0083</v>
      </c>
      <c r="CC10" s="7">
        <v>10</v>
      </c>
      <c r="CD10" s="4">
        <v>1329.1189999999999</v>
      </c>
      <c r="CE10" s="7">
        <v>5</v>
      </c>
      <c r="CF10" s="4">
        <v>1893.64</v>
      </c>
      <c r="CG10" s="7">
        <v>1</v>
      </c>
      <c r="CH10" s="4">
        <v>3156.4</v>
      </c>
      <c r="CI10" s="7">
        <v>8</v>
      </c>
      <c r="CJ10" s="4">
        <v>1803.925</v>
      </c>
      <c r="CK10" s="7">
        <v>6</v>
      </c>
      <c r="CL10" s="4">
        <v>1725.55</v>
      </c>
      <c r="CM10" s="7">
        <v>1</v>
      </c>
      <c r="CN10" s="4">
        <v>1696.7</v>
      </c>
      <c r="CO10" s="7">
        <v>1</v>
      </c>
      <c r="CP10" s="4">
        <v>3253.4</v>
      </c>
      <c r="CQ10" s="7">
        <v>1</v>
      </c>
      <c r="CR10" s="4">
        <v>1387.6</v>
      </c>
      <c r="CS10" s="7">
        <v>1</v>
      </c>
      <c r="CT10" s="4">
        <v>916.41</v>
      </c>
      <c r="CU10" s="7">
        <v>2</v>
      </c>
      <c r="CV10" s="4">
        <v>2706.75</v>
      </c>
      <c r="CW10" s="7">
        <v>2</v>
      </c>
      <c r="CX10" s="4">
        <v>1842.95</v>
      </c>
      <c r="CY10" s="7">
        <v>2</v>
      </c>
      <c r="CZ10" s="4">
        <v>1800.25</v>
      </c>
      <c r="DA10" s="7">
        <v>5</v>
      </c>
      <c r="DB10" s="4">
        <v>1636.828</v>
      </c>
      <c r="DC10" s="7">
        <v>4</v>
      </c>
      <c r="DD10" s="4">
        <v>1744.9749999999999</v>
      </c>
      <c r="DE10" s="7">
        <v>3</v>
      </c>
      <c r="DF10" s="4">
        <v>1018.73</v>
      </c>
      <c r="DG10" s="7">
        <v>5</v>
      </c>
      <c r="DH10" s="4">
        <v>1277.76</v>
      </c>
      <c r="DI10" s="7">
        <v>6</v>
      </c>
      <c r="DJ10" s="4">
        <v>1478.6</v>
      </c>
      <c r="DK10" s="7">
        <v>0</v>
      </c>
      <c r="DL10" s="1" t="e">
        <v>#NULL!</v>
      </c>
      <c r="DM10" s="7">
        <v>1</v>
      </c>
      <c r="DN10" s="4">
        <v>2528.5</v>
      </c>
      <c r="DO10" s="7">
        <v>1</v>
      </c>
      <c r="DP10" s="4">
        <v>1326.6</v>
      </c>
      <c r="DQ10" s="7">
        <v>1</v>
      </c>
      <c r="DR10" s="4">
        <v>2223.5</v>
      </c>
      <c r="DS10" s="7">
        <v>1</v>
      </c>
      <c r="DT10" s="4">
        <v>2141.1</v>
      </c>
      <c r="DU10" s="7">
        <v>0</v>
      </c>
      <c r="DV10" s="1" t="e">
        <v>#NULL!</v>
      </c>
      <c r="DW10" s="7">
        <v>2</v>
      </c>
      <c r="DX10" s="4">
        <v>1773.15</v>
      </c>
      <c r="DY10" s="7">
        <v>1</v>
      </c>
      <c r="DZ10" s="3">
        <v>1363.4</v>
      </c>
      <c r="EA10" s="7">
        <v>3</v>
      </c>
      <c r="EB10" s="4">
        <v>2122.1</v>
      </c>
      <c r="EC10" s="7">
        <v>1</v>
      </c>
      <c r="ED10" s="4">
        <v>3253.4</v>
      </c>
      <c r="EE10" s="7">
        <v>4</v>
      </c>
      <c r="EF10" s="4">
        <v>1789.35</v>
      </c>
      <c r="EG10" s="7">
        <v>3</v>
      </c>
      <c r="EH10" s="4">
        <v>1202.1367</v>
      </c>
      <c r="EI10" s="7">
        <v>7</v>
      </c>
      <c r="EJ10" s="4">
        <v>1696.3557000000001</v>
      </c>
      <c r="EK10" s="7">
        <v>10</v>
      </c>
      <c r="EL10" s="4">
        <v>1988.56</v>
      </c>
      <c r="EM10" s="7">
        <v>15</v>
      </c>
      <c r="EN10" s="4">
        <v>1314.7166999999999</v>
      </c>
      <c r="EO10" s="7">
        <v>23</v>
      </c>
      <c r="EP10" s="4">
        <v>1758.4695999999999</v>
      </c>
      <c r="EQ10" s="7">
        <v>8</v>
      </c>
      <c r="ER10" s="4">
        <v>1814.9124999999999</v>
      </c>
      <c r="ES10" s="7">
        <v>33</v>
      </c>
      <c r="ET10" s="4">
        <v>1528.7320999999999</v>
      </c>
      <c r="EU10" s="7">
        <v>8</v>
      </c>
      <c r="EV10" s="4">
        <v>1916.3296</v>
      </c>
      <c r="EW10" s="7">
        <v>2</v>
      </c>
      <c r="EX10" s="4">
        <v>2727.45</v>
      </c>
      <c r="EY10" s="7">
        <v>6</v>
      </c>
      <c r="EZ10" s="4">
        <v>1865.259</v>
      </c>
      <c r="FA10" s="7">
        <v>2</v>
      </c>
      <c r="FB10" s="4">
        <v>2727.45</v>
      </c>
      <c r="FC10" s="2">
        <v>2274.85</v>
      </c>
      <c r="FD10" s="2">
        <v>1718.539</v>
      </c>
      <c r="FE10" s="2">
        <v>1381.8525</v>
      </c>
      <c r="FF10" s="2">
        <v>1378.1799999999998</v>
      </c>
      <c r="FG10" s="2">
        <f t="shared" si="0"/>
        <v>1996.6945000000001</v>
      </c>
      <c r="FH10" s="2">
        <f t="shared" si="1"/>
        <v>1380.0162499999999</v>
      </c>
      <c r="FI10" s="5">
        <v>0.95039949248971134</v>
      </c>
      <c r="FJ10" s="2">
        <v>0.89038373335933341</v>
      </c>
      <c r="FK10" s="7">
        <v>1</v>
      </c>
    </row>
    <row r="11" spans="1:167" x14ac:dyDescent="0.2">
      <c r="A11" t="s">
        <v>176</v>
      </c>
      <c r="B11" s="7">
        <v>51</v>
      </c>
      <c r="C11" t="s">
        <v>165</v>
      </c>
      <c r="D11" t="s">
        <v>166</v>
      </c>
      <c r="E11" s="7">
        <v>1</v>
      </c>
      <c r="F11" s="5">
        <v>0.84458999999999995</v>
      </c>
      <c r="G11" s="5">
        <v>0.85416999999999998</v>
      </c>
      <c r="H11" s="5">
        <v>0.75</v>
      </c>
      <c r="I11" s="5">
        <v>0.83333000000000002</v>
      </c>
      <c r="J11" s="5">
        <v>0.83333000000000002</v>
      </c>
      <c r="K11" s="5">
        <v>0.95833000000000002</v>
      </c>
      <c r="L11" s="5">
        <v>0.88888999999999996</v>
      </c>
      <c r="M11" s="2">
        <v>0.84</v>
      </c>
      <c r="N11" s="2">
        <v>0.8</v>
      </c>
      <c r="O11" s="2">
        <v>0.88</v>
      </c>
      <c r="P11" s="2">
        <v>0.8</v>
      </c>
      <c r="Q11" s="2">
        <v>0.88</v>
      </c>
      <c r="R11" s="5">
        <v>0.85333000000000003</v>
      </c>
      <c r="S11" s="5">
        <v>0.70587999999999995</v>
      </c>
      <c r="T11" s="5">
        <v>0.93332999999999999</v>
      </c>
      <c r="U11" s="5">
        <v>0.85185</v>
      </c>
      <c r="V11" s="5">
        <v>1</v>
      </c>
      <c r="W11" s="3">
        <v>0.88888999999999996</v>
      </c>
      <c r="X11" s="5">
        <v>0.85714000000000001</v>
      </c>
      <c r="Y11" s="5">
        <v>1</v>
      </c>
      <c r="Z11" s="5">
        <v>0.77778000000000003</v>
      </c>
      <c r="AA11" s="5">
        <v>1</v>
      </c>
      <c r="AB11" s="5">
        <v>0.6</v>
      </c>
      <c r="AC11" s="5">
        <v>1</v>
      </c>
      <c r="AD11" s="5">
        <v>0.6</v>
      </c>
      <c r="AE11" s="5">
        <v>0.77778000000000003</v>
      </c>
      <c r="AF11" s="5">
        <v>1</v>
      </c>
      <c r="AG11" s="5">
        <v>1</v>
      </c>
      <c r="AH11" s="5">
        <v>1</v>
      </c>
      <c r="AI11" s="5">
        <v>1</v>
      </c>
      <c r="AJ11" s="4">
        <v>1512.0206000000001</v>
      </c>
      <c r="AK11" s="7">
        <v>26</v>
      </c>
      <c r="AL11" s="4">
        <v>1678.5137999999999</v>
      </c>
      <c r="AM11" s="7">
        <v>58</v>
      </c>
      <c r="AN11" s="4">
        <v>1437.3857</v>
      </c>
      <c r="AO11" s="7">
        <v>6</v>
      </c>
      <c r="AP11" s="4">
        <v>1643.1667</v>
      </c>
      <c r="AQ11" s="7">
        <v>8</v>
      </c>
      <c r="AR11" s="4">
        <v>1684.8875</v>
      </c>
      <c r="AS11" s="7">
        <v>5</v>
      </c>
      <c r="AT11" s="4">
        <v>1869.62</v>
      </c>
      <c r="AU11" s="7">
        <v>15</v>
      </c>
      <c r="AV11" s="4">
        <v>1581.2867000000001</v>
      </c>
      <c r="AW11" s="7">
        <v>20</v>
      </c>
      <c r="AX11" s="4">
        <v>1689.1179999999999</v>
      </c>
      <c r="AY11" s="7">
        <v>14</v>
      </c>
      <c r="AZ11" s="4">
        <v>1605.2079000000001</v>
      </c>
      <c r="BA11" s="7">
        <v>15</v>
      </c>
      <c r="BB11" s="4">
        <v>1506.44</v>
      </c>
      <c r="BC11" s="7">
        <v>13</v>
      </c>
      <c r="BD11" s="4">
        <v>1283.02</v>
      </c>
      <c r="BE11" s="7">
        <v>16</v>
      </c>
      <c r="BF11" s="4">
        <v>1351.2249999999999</v>
      </c>
      <c r="BG11" s="7">
        <v>44</v>
      </c>
      <c r="BH11" s="4">
        <v>1383.9876999999999</v>
      </c>
      <c r="BI11" s="7">
        <v>12</v>
      </c>
      <c r="BJ11" s="4">
        <v>2082.125</v>
      </c>
      <c r="BK11" s="7">
        <v>14</v>
      </c>
      <c r="BL11" s="4">
        <v>1332.5614</v>
      </c>
      <c r="BM11" s="7">
        <v>23</v>
      </c>
      <c r="BN11" s="4">
        <v>1457.4677999999999</v>
      </c>
      <c r="BO11" s="7">
        <v>27</v>
      </c>
      <c r="BP11" s="4">
        <v>1596.7581</v>
      </c>
      <c r="BQ11" s="7">
        <v>8</v>
      </c>
      <c r="BR11" s="4">
        <v>841.76750000000004</v>
      </c>
      <c r="BS11" s="7">
        <v>13</v>
      </c>
      <c r="BT11" s="4">
        <v>1731.9346</v>
      </c>
      <c r="BU11" s="7">
        <v>13</v>
      </c>
      <c r="BV11" s="4">
        <v>1731.9346</v>
      </c>
      <c r="BW11" s="7">
        <v>10</v>
      </c>
      <c r="BX11" s="4">
        <v>1371.6769999999999</v>
      </c>
      <c r="BY11" s="7">
        <v>10</v>
      </c>
      <c r="BZ11" s="4">
        <v>1575.9639999999999</v>
      </c>
      <c r="CA11" s="7">
        <v>12</v>
      </c>
      <c r="CB11" s="4">
        <v>1686.0391999999999</v>
      </c>
      <c r="CC11" s="7">
        <v>14</v>
      </c>
      <c r="CD11" s="4">
        <v>1395.2207000000001</v>
      </c>
      <c r="CE11" s="7">
        <v>4</v>
      </c>
      <c r="CF11" s="4">
        <v>2145.8000000000002</v>
      </c>
      <c r="CG11" s="7">
        <v>1</v>
      </c>
      <c r="CH11" s="4">
        <v>1417.8</v>
      </c>
      <c r="CI11" s="7">
        <v>6</v>
      </c>
      <c r="CJ11" s="4">
        <v>1426.9866999999999</v>
      </c>
      <c r="CK11" s="7">
        <v>10</v>
      </c>
      <c r="CL11" s="4">
        <v>1924.357</v>
      </c>
      <c r="CM11" s="7">
        <v>2</v>
      </c>
      <c r="CN11" s="4">
        <v>2312.1</v>
      </c>
      <c r="CO11" s="7">
        <v>2</v>
      </c>
      <c r="CP11" s="4">
        <v>1450.4</v>
      </c>
      <c r="CQ11" s="7">
        <v>1</v>
      </c>
      <c r="CR11" s="4">
        <v>745.83</v>
      </c>
      <c r="CS11" s="7">
        <v>2</v>
      </c>
      <c r="CT11" s="4">
        <v>1358.5</v>
      </c>
      <c r="CU11" s="7">
        <v>6</v>
      </c>
      <c r="CV11" s="4">
        <v>1298.0782999999999</v>
      </c>
      <c r="CW11" s="7">
        <v>1</v>
      </c>
      <c r="CX11" s="4">
        <v>1437.4</v>
      </c>
      <c r="CY11" s="7">
        <v>3</v>
      </c>
      <c r="CZ11" s="4">
        <v>1530.5667000000001</v>
      </c>
      <c r="DA11" s="7">
        <v>4</v>
      </c>
      <c r="DB11" s="4">
        <v>1279.81</v>
      </c>
      <c r="DC11" s="7">
        <v>3</v>
      </c>
      <c r="DD11" s="4">
        <v>2668.9</v>
      </c>
      <c r="DE11" s="7">
        <v>5</v>
      </c>
      <c r="DF11" s="4">
        <v>1309.758</v>
      </c>
      <c r="DG11" s="7">
        <v>7</v>
      </c>
      <c r="DH11" s="4">
        <v>1056.4242999999999</v>
      </c>
      <c r="DI11" s="7">
        <v>7</v>
      </c>
      <c r="DJ11" s="4">
        <v>1417.3143</v>
      </c>
      <c r="DK11" s="7">
        <v>0</v>
      </c>
      <c r="DL11" s="1" t="e">
        <v>#NULL!</v>
      </c>
      <c r="DM11" s="7">
        <v>2</v>
      </c>
      <c r="DN11" s="4">
        <v>1167</v>
      </c>
      <c r="DO11" s="7">
        <v>1</v>
      </c>
      <c r="DP11" s="4">
        <v>1336.6</v>
      </c>
      <c r="DQ11" s="7">
        <v>3</v>
      </c>
      <c r="DR11" s="4">
        <v>2289.6667000000002</v>
      </c>
      <c r="DS11" s="7">
        <v>0</v>
      </c>
      <c r="DT11" s="1" t="e">
        <v>#NULL!</v>
      </c>
      <c r="DU11" s="7">
        <v>0</v>
      </c>
      <c r="DV11" s="1" t="e">
        <v>#NULL!</v>
      </c>
      <c r="DW11" s="7">
        <v>2</v>
      </c>
      <c r="DX11" s="4">
        <v>2415.4</v>
      </c>
      <c r="DY11" s="7">
        <v>2</v>
      </c>
      <c r="DZ11" s="3">
        <v>1531.55</v>
      </c>
      <c r="EA11" s="7">
        <v>4</v>
      </c>
      <c r="EB11" s="4">
        <v>1739.55</v>
      </c>
      <c r="EC11" s="7">
        <v>2</v>
      </c>
      <c r="ED11" s="4">
        <v>1450.4</v>
      </c>
      <c r="EE11" s="7">
        <v>6</v>
      </c>
      <c r="EF11" s="4">
        <v>2074.2716999999998</v>
      </c>
      <c r="EG11" s="7">
        <v>5</v>
      </c>
      <c r="EH11" s="4">
        <v>1423.34</v>
      </c>
      <c r="EI11" s="7">
        <v>9</v>
      </c>
      <c r="EJ11" s="4">
        <v>1487.0178000000001</v>
      </c>
      <c r="EK11" s="7">
        <v>11</v>
      </c>
      <c r="EL11" s="4">
        <v>1854.4727</v>
      </c>
      <c r="EM11" s="7">
        <v>19</v>
      </c>
      <c r="EN11" s="4">
        <v>1249.1615999999999</v>
      </c>
      <c r="EO11" s="7">
        <v>25</v>
      </c>
      <c r="EP11" s="4">
        <v>1486.4556</v>
      </c>
      <c r="EQ11" s="7">
        <v>11</v>
      </c>
      <c r="ER11" s="4">
        <v>1806.76</v>
      </c>
      <c r="ES11" s="7">
        <v>39</v>
      </c>
      <c r="ET11" s="4">
        <v>1455.3813</v>
      </c>
      <c r="EU11" s="7">
        <v>5</v>
      </c>
      <c r="EV11" s="4">
        <v>2440.1073999999999</v>
      </c>
      <c r="EW11" s="7">
        <v>6</v>
      </c>
      <c r="EX11" s="4">
        <v>1422.2578000000001</v>
      </c>
      <c r="EY11" s="7">
        <v>7</v>
      </c>
      <c r="EZ11" s="4">
        <v>1808.867</v>
      </c>
      <c r="FA11" s="7">
        <v>6</v>
      </c>
      <c r="FB11" s="4">
        <v>1420.8412000000001</v>
      </c>
      <c r="FC11" s="2">
        <v>1367.7391499999999</v>
      </c>
      <c r="FD11" s="2">
        <v>1405.1883499999999</v>
      </c>
      <c r="FE11" s="2">
        <v>1989.3290000000002</v>
      </c>
      <c r="FF11" s="2">
        <v>1236.8692999999998</v>
      </c>
      <c r="FG11" s="2">
        <f t="shared" si="0"/>
        <v>1386.4637499999999</v>
      </c>
      <c r="FH11" s="2">
        <f t="shared" si="1"/>
        <v>1613.09915</v>
      </c>
      <c r="FI11" s="5">
        <v>0.95039949248971134</v>
      </c>
      <c r="FJ11" s="2">
        <v>0.89038373335933341</v>
      </c>
      <c r="FK11" s="7">
        <v>0</v>
      </c>
    </row>
    <row r="12" spans="1:167" x14ac:dyDescent="0.2">
      <c r="A12" t="s">
        <v>177</v>
      </c>
      <c r="B12" s="7">
        <v>53</v>
      </c>
      <c r="C12" t="s">
        <v>165</v>
      </c>
      <c r="D12" t="s">
        <v>166</v>
      </c>
      <c r="E12" s="7">
        <v>2</v>
      </c>
      <c r="F12" s="5">
        <v>0.70945999999999998</v>
      </c>
      <c r="G12" s="5">
        <v>0.72916999999999998</v>
      </c>
      <c r="H12" s="5">
        <v>0.66666999999999998</v>
      </c>
      <c r="I12" s="5">
        <v>0.75</v>
      </c>
      <c r="J12" s="5">
        <v>0.66666999999999998</v>
      </c>
      <c r="K12" s="5">
        <v>0.75</v>
      </c>
      <c r="L12" s="5">
        <v>0.75</v>
      </c>
      <c r="M12" s="2">
        <v>0.7</v>
      </c>
      <c r="N12" s="2">
        <v>0.68</v>
      </c>
      <c r="O12" s="2">
        <v>0.72</v>
      </c>
      <c r="P12" s="2">
        <v>0.68</v>
      </c>
      <c r="Q12" s="2">
        <v>0.72</v>
      </c>
      <c r="R12" s="5">
        <v>0.70667000000000002</v>
      </c>
      <c r="S12" s="5">
        <v>0.70587999999999995</v>
      </c>
      <c r="T12" s="5">
        <v>0.66666999999999998</v>
      </c>
      <c r="U12" s="5">
        <v>0.70369999999999999</v>
      </c>
      <c r="V12" s="5">
        <v>0.55556000000000005</v>
      </c>
      <c r="W12" s="3">
        <v>0.66666999999999998</v>
      </c>
      <c r="X12" s="5">
        <v>0.28571000000000002</v>
      </c>
      <c r="Y12" s="5">
        <v>0.66666999999999998</v>
      </c>
      <c r="Z12" s="5">
        <v>0.77778000000000003</v>
      </c>
      <c r="AA12" s="5">
        <v>0.58333000000000002</v>
      </c>
      <c r="AB12" s="5">
        <v>1</v>
      </c>
      <c r="AC12" s="5">
        <v>0.77778000000000003</v>
      </c>
      <c r="AD12" s="5">
        <v>1</v>
      </c>
      <c r="AE12" s="5">
        <v>0.55556000000000005</v>
      </c>
      <c r="AF12" s="5">
        <v>0.6</v>
      </c>
      <c r="AG12" s="5">
        <v>0.55556000000000005</v>
      </c>
      <c r="AH12" s="5">
        <v>0.83333000000000002</v>
      </c>
      <c r="AI12" s="5">
        <v>0.5</v>
      </c>
      <c r="AJ12" s="4">
        <v>1722.1147000000001</v>
      </c>
      <c r="AK12" s="7">
        <v>22</v>
      </c>
      <c r="AL12" s="4">
        <v>1831.1044999999999</v>
      </c>
      <c r="AM12" s="7">
        <v>40</v>
      </c>
      <c r="AN12" s="4">
        <v>1662.1702</v>
      </c>
      <c r="AO12" s="7">
        <v>5</v>
      </c>
      <c r="AP12" s="4">
        <v>2230.66</v>
      </c>
      <c r="AQ12" s="7">
        <v>6</v>
      </c>
      <c r="AR12" s="4">
        <v>1859.3667</v>
      </c>
      <c r="AS12" s="7">
        <v>5</v>
      </c>
      <c r="AT12" s="4">
        <v>1553.46</v>
      </c>
      <c r="AU12" s="7">
        <v>11</v>
      </c>
      <c r="AV12" s="4">
        <v>1722.0726999999999</v>
      </c>
      <c r="AW12" s="7">
        <v>17</v>
      </c>
      <c r="AX12" s="4">
        <v>1713.5881999999999</v>
      </c>
      <c r="AY12" s="7">
        <v>8</v>
      </c>
      <c r="AZ12" s="4">
        <v>1918.8561999999999</v>
      </c>
      <c r="BA12" s="7">
        <v>11</v>
      </c>
      <c r="BB12" s="4">
        <v>1602.9973</v>
      </c>
      <c r="BC12" s="7">
        <v>10</v>
      </c>
      <c r="BD12" s="4">
        <v>1563.73</v>
      </c>
      <c r="BE12" s="7">
        <v>11</v>
      </c>
      <c r="BF12" s="4">
        <v>1624.1536000000001</v>
      </c>
      <c r="BG12" s="7">
        <v>32</v>
      </c>
      <c r="BH12" s="4">
        <v>1597.9987000000001</v>
      </c>
      <c r="BI12" s="7">
        <v>12</v>
      </c>
      <c r="BJ12" s="4">
        <v>1868.4167</v>
      </c>
      <c r="BK12" s="7">
        <v>10</v>
      </c>
      <c r="BL12" s="4">
        <v>1786.33</v>
      </c>
      <c r="BM12" s="7">
        <v>19</v>
      </c>
      <c r="BN12" s="4">
        <v>1531.3479</v>
      </c>
      <c r="BO12" s="7">
        <v>15</v>
      </c>
      <c r="BP12" s="4">
        <v>1991.1932999999999</v>
      </c>
      <c r="BQ12" s="7">
        <v>6</v>
      </c>
      <c r="BR12" s="4">
        <v>1253.8833</v>
      </c>
      <c r="BS12" s="7">
        <v>9</v>
      </c>
      <c r="BT12" s="4">
        <v>1754.3956000000001</v>
      </c>
      <c r="BU12" s="7">
        <v>9</v>
      </c>
      <c r="BV12" s="4">
        <v>1754.3956000000001</v>
      </c>
      <c r="BW12" s="7">
        <v>7</v>
      </c>
      <c r="BX12" s="4">
        <v>2090.7856999999999</v>
      </c>
      <c r="BY12" s="7">
        <v>10</v>
      </c>
      <c r="BZ12" s="4">
        <v>1752.8150000000001</v>
      </c>
      <c r="CA12" s="7">
        <v>12</v>
      </c>
      <c r="CB12" s="4">
        <v>1516.575</v>
      </c>
      <c r="CC12" s="7">
        <v>8</v>
      </c>
      <c r="CD12" s="4">
        <v>2009.0374999999999</v>
      </c>
      <c r="CE12" s="7">
        <v>2</v>
      </c>
      <c r="CF12" s="4">
        <v>2132.75</v>
      </c>
      <c r="CG12" s="7">
        <v>1</v>
      </c>
      <c r="CH12" s="4">
        <v>1838.1</v>
      </c>
      <c r="CI12" s="7">
        <v>6</v>
      </c>
      <c r="CJ12" s="4">
        <v>1532.8767</v>
      </c>
      <c r="CK12" s="7">
        <v>7</v>
      </c>
      <c r="CL12" s="4">
        <v>1773.2</v>
      </c>
      <c r="CM12" s="7">
        <v>0</v>
      </c>
      <c r="CN12" s="1" t="e">
        <v>#NULL!</v>
      </c>
      <c r="CO12" s="7">
        <v>1</v>
      </c>
      <c r="CP12" s="4">
        <v>1513.9</v>
      </c>
      <c r="CQ12" s="7">
        <v>1</v>
      </c>
      <c r="CR12" s="4">
        <v>2326.8000000000002</v>
      </c>
      <c r="CS12" s="7">
        <v>0</v>
      </c>
      <c r="CT12" s="1" t="e">
        <v>#NULL!</v>
      </c>
      <c r="CU12" s="7">
        <v>5</v>
      </c>
      <c r="CV12" s="4">
        <v>2105.14</v>
      </c>
      <c r="CW12" s="7">
        <v>2</v>
      </c>
      <c r="CX12" s="4">
        <v>1729.6</v>
      </c>
      <c r="CY12" s="7">
        <v>1</v>
      </c>
      <c r="CZ12" s="4">
        <v>1267.5</v>
      </c>
      <c r="DA12" s="7">
        <v>4</v>
      </c>
      <c r="DB12" s="4">
        <v>1531.925</v>
      </c>
      <c r="DC12" s="7">
        <v>4</v>
      </c>
      <c r="DD12" s="4">
        <v>1264.2249999999999</v>
      </c>
      <c r="DE12" s="7">
        <v>3</v>
      </c>
      <c r="DF12" s="4">
        <v>1328.5333000000001</v>
      </c>
      <c r="DG12" s="7">
        <v>6</v>
      </c>
      <c r="DH12" s="4">
        <v>1539.1167</v>
      </c>
      <c r="DI12" s="7">
        <v>3</v>
      </c>
      <c r="DJ12" s="4">
        <v>2384.6</v>
      </c>
      <c r="DK12" s="7">
        <v>0</v>
      </c>
      <c r="DL12" s="1" t="e">
        <v>#NULL!</v>
      </c>
      <c r="DM12" s="7">
        <v>3</v>
      </c>
      <c r="DN12" s="4">
        <v>2577.5</v>
      </c>
      <c r="DO12" s="7">
        <v>1</v>
      </c>
      <c r="DP12" s="4">
        <v>2842.3</v>
      </c>
      <c r="DQ12" s="7">
        <v>1</v>
      </c>
      <c r="DR12" s="4">
        <v>208.75</v>
      </c>
      <c r="DS12" s="7">
        <v>1</v>
      </c>
      <c r="DT12" s="4">
        <v>1906.9</v>
      </c>
      <c r="DU12" s="7">
        <v>0</v>
      </c>
      <c r="DV12" s="1" t="e">
        <v>#NULL!</v>
      </c>
      <c r="DW12" s="7">
        <v>1</v>
      </c>
      <c r="DX12" s="4">
        <v>2000.4</v>
      </c>
      <c r="DY12" s="7">
        <v>2</v>
      </c>
      <c r="DZ12" s="3">
        <v>2466.4499999999998</v>
      </c>
      <c r="EA12" s="7">
        <v>4</v>
      </c>
      <c r="EB12" s="4">
        <v>2409.85</v>
      </c>
      <c r="EC12" s="7">
        <v>1</v>
      </c>
      <c r="ED12" s="4">
        <v>1513.9</v>
      </c>
      <c r="EE12" s="7">
        <v>3</v>
      </c>
      <c r="EF12" s="4">
        <v>1511.9833000000001</v>
      </c>
      <c r="EG12" s="7">
        <v>3</v>
      </c>
      <c r="EH12" s="4">
        <v>2591.7332999999999</v>
      </c>
      <c r="EI12" s="7">
        <v>9</v>
      </c>
      <c r="EJ12" s="4">
        <v>1563.5889</v>
      </c>
      <c r="EK12" s="7">
        <v>8</v>
      </c>
      <c r="EL12" s="4">
        <v>1882.3375000000001</v>
      </c>
      <c r="EM12" s="7">
        <v>14</v>
      </c>
      <c r="EN12" s="4">
        <v>1513.0857000000001</v>
      </c>
      <c r="EO12" s="7">
        <v>18</v>
      </c>
      <c r="EP12" s="4">
        <v>1664.0422000000001</v>
      </c>
      <c r="EQ12" s="7">
        <v>9</v>
      </c>
      <c r="ER12" s="4">
        <v>1573.7722000000001</v>
      </c>
      <c r="ES12" s="7">
        <v>25</v>
      </c>
      <c r="ET12" s="4">
        <v>1791.9824000000001</v>
      </c>
      <c r="EU12" s="7">
        <v>6</v>
      </c>
      <c r="EV12" s="4">
        <v>1923.1228000000001</v>
      </c>
      <c r="EW12" s="7">
        <v>4</v>
      </c>
      <c r="EX12" s="4">
        <v>2184.8137000000002</v>
      </c>
      <c r="EY12" s="7">
        <v>6</v>
      </c>
      <c r="EZ12" s="4">
        <v>1798.9740999999999</v>
      </c>
      <c r="FA12" s="7">
        <v>4</v>
      </c>
      <c r="FB12" s="4">
        <v>2192.9901</v>
      </c>
      <c r="FC12" s="2">
        <v>1917.37</v>
      </c>
      <c r="FD12" s="2">
        <v>1399.7125000000001</v>
      </c>
      <c r="FE12" s="2">
        <v>1296.37915</v>
      </c>
      <c r="FF12" s="2">
        <v>1961.85835</v>
      </c>
      <c r="FG12" s="2">
        <f t="shared" si="0"/>
        <v>1658.54125</v>
      </c>
      <c r="FH12" s="2">
        <f t="shared" si="1"/>
        <v>1629.1187500000001</v>
      </c>
      <c r="FI12" s="5">
        <v>0.95039949248971134</v>
      </c>
      <c r="FJ12" s="2">
        <v>0.89038373335933341</v>
      </c>
      <c r="FK12" s="7">
        <v>0</v>
      </c>
    </row>
    <row r="13" spans="1:167" x14ac:dyDescent="0.2">
      <c r="A13" t="s">
        <v>178</v>
      </c>
      <c r="B13" s="7">
        <v>57</v>
      </c>
      <c r="C13" t="s">
        <v>165</v>
      </c>
      <c r="D13" t="s">
        <v>168</v>
      </c>
      <c r="E13" s="7">
        <v>1</v>
      </c>
      <c r="F13" s="5">
        <v>0.93918999999999997</v>
      </c>
      <c r="G13" s="5">
        <v>0.91666999999999998</v>
      </c>
      <c r="H13" s="5">
        <v>0.75</v>
      </c>
      <c r="I13" s="5">
        <v>0.91666999999999998</v>
      </c>
      <c r="J13" s="5">
        <v>1</v>
      </c>
      <c r="K13" s="5">
        <v>1</v>
      </c>
      <c r="L13" s="5">
        <v>0.97221999999999997</v>
      </c>
      <c r="M13" s="2">
        <v>0.95</v>
      </c>
      <c r="N13" s="2">
        <v>0.88</v>
      </c>
      <c r="O13" s="2">
        <v>0.92</v>
      </c>
      <c r="P13" s="2">
        <v>1</v>
      </c>
      <c r="Q13" s="2">
        <v>1</v>
      </c>
      <c r="R13" s="5">
        <v>0.97333000000000003</v>
      </c>
      <c r="S13" s="5">
        <v>0.88234999999999997</v>
      </c>
      <c r="T13" s="5">
        <v>0.93332999999999999</v>
      </c>
      <c r="U13" s="5">
        <v>1</v>
      </c>
      <c r="V13" s="5">
        <v>0.92593000000000003</v>
      </c>
      <c r="W13" s="3">
        <v>1</v>
      </c>
      <c r="X13" s="5">
        <v>1</v>
      </c>
      <c r="Y13" s="5">
        <v>0.66666999999999998</v>
      </c>
      <c r="Z13" s="5">
        <v>1</v>
      </c>
      <c r="AA13" s="5">
        <v>0.91666999999999998</v>
      </c>
      <c r="AB13" s="5">
        <v>0.6</v>
      </c>
      <c r="AC13" s="5">
        <v>1</v>
      </c>
      <c r="AD13" s="5">
        <v>1</v>
      </c>
      <c r="AE13" s="5">
        <v>1</v>
      </c>
      <c r="AF13" s="5">
        <v>1</v>
      </c>
      <c r="AG13" s="5">
        <v>0.88888999999999996</v>
      </c>
      <c r="AH13" s="5">
        <v>1</v>
      </c>
      <c r="AI13" s="5">
        <v>1</v>
      </c>
      <c r="AJ13" s="4">
        <v>1215.4943000000001</v>
      </c>
      <c r="AK13" s="7">
        <v>29</v>
      </c>
      <c r="AL13" s="4">
        <v>1438.1493</v>
      </c>
      <c r="AM13" s="7">
        <v>61</v>
      </c>
      <c r="AN13" s="4">
        <v>1109.6420000000001</v>
      </c>
      <c r="AO13" s="7">
        <v>7</v>
      </c>
      <c r="AP13" s="4">
        <v>1472.0671</v>
      </c>
      <c r="AQ13" s="7">
        <v>8</v>
      </c>
      <c r="AR13" s="4">
        <v>1392.1624999999999</v>
      </c>
      <c r="AS13" s="7">
        <v>7</v>
      </c>
      <c r="AT13" s="4">
        <v>1352.7556999999999</v>
      </c>
      <c r="AU13" s="7">
        <v>15</v>
      </c>
      <c r="AV13" s="4">
        <v>1290.9059999999999</v>
      </c>
      <c r="AW13" s="7">
        <v>22</v>
      </c>
      <c r="AX13" s="4">
        <v>1427.3572999999999</v>
      </c>
      <c r="AY13" s="7">
        <v>15</v>
      </c>
      <c r="AZ13" s="4">
        <v>1062.3033</v>
      </c>
      <c r="BA13" s="7">
        <v>14</v>
      </c>
      <c r="BB13" s="4">
        <v>1230.9078999999999</v>
      </c>
      <c r="BC13" s="7">
        <v>15</v>
      </c>
      <c r="BD13" s="4">
        <v>1113.2107000000001</v>
      </c>
      <c r="BE13" s="7">
        <v>17</v>
      </c>
      <c r="BF13" s="4">
        <v>1048.3965000000001</v>
      </c>
      <c r="BG13" s="7">
        <v>46</v>
      </c>
      <c r="BH13" s="4">
        <v>1125.0785000000001</v>
      </c>
      <c r="BI13" s="7">
        <v>15</v>
      </c>
      <c r="BJ13" s="4">
        <v>1366.298</v>
      </c>
      <c r="BK13" s="7">
        <v>14</v>
      </c>
      <c r="BL13" s="4">
        <v>1515.1329000000001</v>
      </c>
      <c r="BM13" s="7">
        <v>27</v>
      </c>
      <c r="BN13" s="4">
        <v>1004.1933</v>
      </c>
      <c r="BO13" s="7">
        <v>25</v>
      </c>
      <c r="BP13" s="4">
        <v>1325.5920000000001</v>
      </c>
      <c r="BQ13" s="7">
        <v>9</v>
      </c>
      <c r="BR13" s="4">
        <v>826.12670000000003</v>
      </c>
      <c r="BS13" s="7">
        <v>16</v>
      </c>
      <c r="BT13" s="4">
        <v>1230.5030999999999</v>
      </c>
      <c r="BU13" s="7">
        <v>16</v>
      </c>
      <c r="BV13" s="4">
        <v>1230.5030999999999</v>
      </c>
      <c r="BW13" s="7">
        <v>10</v>
      </c>
      <c r="BX13" s="4">
        <v>1507.42</v>
      </c>
      <c r="BY13" s="7">
        <v>14</v>
      </c>
      <c r="BZ13" s="4">
        <v>1163.4813999999999</v>
      </c>
      <c r="CA13" s="7">
        <v>12</v>
      </c>
      <c r="CB13" s="4">
        <v>969.24170000000004</v>
      </c>
      <c r="CC13" s="7">
        <v>13</v>
      </c>
      <c r="CD13" s="4">
        <v>1338.4422999999999</v>
      </c>
      <c r="CE13" s="7">
        <v>5</v>
      </c>
      <c r="CF13" s="4">
        <v>1372.78</v>
      </c>
      <c r="CG13" s="7">
        <v>1</v>
      </c>
      <c r="CH13" s="4">
        <v>1616.4</v>
      </c>
      <c r="CI13" s="7">
        <v>8</v>
      </c>
      <c r="CJ13" s="4">
        <v>1167.4963</v>
      </c>
      <c r="CK13" s="7">
        <v>9</v>
      </c>
      <c r="CL13" s="4">
        <v>1463.3222000000001</v>
      </c>
      <c r="CM13" s="7">
        <v>2</v>
      </c>
      <c r="CN13" s="4">
        <v>1307.1500000000001</v>
      </c>
      <c r="CO13" s="7">
        <v>1</v>
      </c>
      <c r="CP13" s="4">
        <v>1782.4</v>
      </c>
      <c r="CQ13" s="7">
        <v>1</v>
      </c>
      <c r="CR13" s="4">
        <v>869.88</v>
      </c>
      <c r="CS13" s="7">
        <v>2</v>
      </c>
      <c r="CT13" s="4">
        <v>971.10500000000002</v>
      </c>
      <c r="CU13" s="7">
        <v>6</v>
      </c>
      <c r="CV13" s="4">
        <v>1673.4833000000001</v>
      </c>
      <c r="CW13" s="7">
        <v>2</v>
      </c>
      <c r="CX13" s="4">
        <v>1238.8499999999999</v>
      </c>
      <c r="CY13" s="7">
        <v>3</v>
      </c>
      <c r="CZ13" s="4">
        <v>1360.9</v>
      </c>
      <c r="DA13" s="7">
        <v>6</v>
      </c>
      <c r="DB13" s="4">
        <v>940.79169999999999</v>
      </c>
      <c r="DC13" s="7">
        <v>3</v>
      </c>
      <c r="DD13" s="4">
        <v>1358.1333</v>
      </c>
      <c r="DE13" s="7">
        <v>5</v>
      </c>
      <c r="DF13" s="4">
        <v>1265.712</v>
      </c>
      <c r="DG13" s="7">
        <v>7</v>
      </c>
      <c r="DH13" s="4">
        <v>762.6114</v>
      </c>
      <c r="DI13" s="7">
        <v>6</v>
      </c>
      <c r="DJ13" s="4">
        <v>1334.8483000000001</v>
      </c>
      <c r="DK13" s="7">
        <v>0</v>
      </c>
      <c r="DL13" s="1" t="e">
        <v>#NULL!</v>
      </c>
      <c r="DM13" s="7">
        <v>3</v>
      </c>
      <c r="DN13" s="4">
        <v>1488.0567000000001</v>
      </c>
      <c r="DO13" s="7">
        <v>1</v>
      </c>
      <c r="DP13" s="4">
        <v>950.6</v>
      </c>
      <c r="DQ13" s="7">
        <v>3</v>
      </c>
      <c r="DR13" s="4">
        <v>1234.04</v>
      </c>
      <c r="DS13" s="7">
        <v>0</v>
      </c>
      <c r="DT13" s="1" t="e">
        <v>#NULL!</v>
      </c>
      <c r="DU13" s="7">
        <v>0</v>
      </c>
      <c r="DV13" s="1" t="e">
        <v>#NULL!</v>
      </c>
      <c r="DW13" s="7">
        <v>2</v>
      </c>
      <c r="DX13" s="4">
        <v>1109.1099999999999</v>
      </c>
      <c r="DY13" s="7">
        <v>2</v>
      </c>
      <c r="DZ13" s="3">
        <v>1531.05</v>
      </c>
      <c r="EA13" s="7">
        <v>5</v>
      </c>
      <c r="EB13" s="4">
        <v>1415.694</v>
      </c>
      <c r="EC13" s="7">
        <v>2</v>
      </c>
      <c r="ED13" s="4">
        <v>1613</v>
      </c>
      <c r="EE13" s="7">
        <v>6</v>
      </c>
      <c r="EF13" s="4">
        <v>1131.7032999999999</v>
      </c>
      <c r="EG13" s="7">
        <v>5</v>
      </c>
      <c r="EH13" s="4">
        <v>1190.982</v>
      </c>
      <c r="EI13" s="7">
        <v>10</v>
      </c>
      <c r="EJ13" s="4">
        <v>1455.356</v>
      </c>
      <c r="EK13" s="7">
        <v>12</v>
      </c>
      <c r="EL13" s="4">
        <v>1404.0250000000001</v>
      </c>
      <c r="EM13" s="7">
        <v>21</v>
      </c>
      <c r="EN13" s="4">
        <v>1009.4252</v>
      </c>
      <c r="EO13" s="7">
        <v>25</v>
      </c>
      <c r="EP13" s="4">
        <v>1222.2272</v>
      </c>
      <c r="EQ13" s="7">
        <v>13</v>
      </c>
      <c r="ER13" s="4">
        <v>1279.1654000000001</v>
      </c>
      <c r="ES13" s="7">
        <v>39</v>
      </c>
      <c r="ET13" s="4">
        <v>1118.5608</v>
      </c>
      <c r="EU13" s="7">
        <v>7</v>
      </c>
      <c r="EV13" s="4">
        <v>1712.8759</v>
      </c>
      <c r="EW13" s="7">
        <v>7</v>
      </c>
      <c r="EX13" s="4">
        <v>1688.8539000000001</v>
      </c>
      <c r="EY13" s="7">
        <v>8</v>
      </c>
      <c r="EZ13" s="4">
        <v>1063.9303</v>
      </c>
      <c r="FA13" s="7">
        <v>7</v>
      </c>
      <c r="FB13" s="4">
        <v>1674.0106000000001</v>
      </c>
      <c r="FC13" s="2">
        <v>1456.1666500000001</v>
      </c>
      <c r="FD13" s="2">
        <v>1150.8458500000002</v>
      </c>
      <c r="FE13" s="2">
        <v>1311.92265</v>
      </c>
      <c r="FF13" s="2">
        <v>1048.7298500000002</v>
      </c>
      <c r="FG13" s="2">
        <f t="shared" si="0"/>
        <v>1303.5062500000001</v>
      </c>
      <c r="FH13" s="2">
        <f t="shared" si="1"/>
        <v>1180.3262500000001</v>
      </c>
      <c r="FI13" s="5">
        <v>0.95039949248971134</v>
      </c>
      <c r="FJ13" s="2">
        <v>0.89038373335933341</v>
      </c>
      <c r="FK13" s="7">
        <v>1</v>
      </c>
    </row>
    <row r="14" spans="1:167" x14ac:dyDescent="0.2">
      <c r="A14" t="s">
        <v>179</v>
      </c>
      <c r="B14" s="7">
        <v>54</v>
      </c>
      <c r="C14" t="s">
        <v>165</v>
      </c>
      <c r="D14" t="s">
        <v>166</v>
      </c>
      <c r="E14" s="7">
        <v>2</v>
      </c>
      <c r="F14" s="5">
        <v>0.88514000000000004</v>
      </c>
      <c r="G14" s="5">
        <v>0.9375</v>
      </c>
      <c r="H14" s="5">
        <v>1</v>
      </c>
      <c r="I14" s="5">
        <v>0.91666999999999998</v>
      </c>
      <c r="J14" s="5">
        <v>0.91666999999999998</v>
      </c>
      <c r="K14" s="5">
        <v>0.875</v>
      </c>
      <c r="L14" s="5">
        <v>0.91666999999999998</v>
      </c>
      <c r="M14" s="2">
        <v>0.86</v>
      </c>
      <c r="N14" s="2">
        <v>0.92</v>
      </c>
      <c r="O14" s="2">
        <v>0.88</v>
      </c>
      <c r="P14" s="2">
        <v>0.8</v>
      </c>
      <c r="Q14" s="2">
        <v>0.84</v>
      </c>
      <c r="R14" s="5">
        <v>0.84</v>
      </c>
      <c r="S14" s="5">
        <v>1</v>
      </c>
      <c r="T14" s="5">
        <v>0.93332999999999999</v>
      </c>
      <c r="U14" s="5">
        <v>0.85185</v>
      </c>
      <c r="V14" s="5">
        <v>0.92593000000000003</v>
      </c>
      <c r="W14" s="3">
        <v>0.88888999999999996</v>
      </c>
      <c r="X14" s="5">
        <v>1</v>
      </c>
      <c r="Y14" s="5">
        <v>1</v>
      </c>
      <c r="Z14" s="5">
        <v>0.77778000000000003</v>
      </c>
      <c r="AA14" s="5">
        <v>1</v>
      </c>
      <c r="AB14" s="5">
        <v>1</v>
      </c>
      <c r="AC14" s="5">
        <v>0.88888999999999996</v>
      </c>
      <c r="AD14" s="5">
        <v>1</v>
      </c>
      <c r="AE14" s="5">
        <v>0.88888999999999996</v>
      </c>
      <c r="AF14" s="5">
        <v>1</v>
      </c>
      <c r="AG14" s="5">
        <v>1</v>
      </c>
      <c r="AH14" s="5">
        <v>0.83333000000000002</v>
      </c>
      <c r="AI14" s="5">
        <v>0.75</v>
      </c>
      <c r="AJ14" s="4">
        <v>1556.3996999999999</v>
      </c>
      <c r="AK14" s="7">
        <v>31</v>
      </c>
      <c r="AL14" s="4">
        <v>1394.3539000000001</v>
      </c>
      <c r="AM14" s="7">
        <v>56</v>
      </c>
      <c r="AN14" s="4">
        <v>1646.1035999999999</v>
      </c>
      <c r="AO14" s="7">
        <v>9</v>
      </c>
      <c r="AP14" s="4">
        <v>1284.0767000000001</v>
      </c>
      <c r="AQ14" s="7">
        <v>9</v>
      </c>
      <c r="AR14" s="4">
        <v>1418.4156</v>
      </c>
      <c r="AS14" s="7">
        <v>7</v>
      </c>
      <c r="AT14" s="4">
        <v>1152.8770999999999</v>
      </c>
      <c r="AU14" s="7">
        <v>13</v>
      </c>
      <c r="AV14" s="4">
        <v>1617.8677</v>
      </c>
      <c r="AW14" s="7">
        <v>22</v>
      </c>
      <c r="AX14" s="4">
        <v>1439.4673</v>
      </c>
      <c r="AY14" s="7">
        <v>15</v>
      </c>
      <c r="AZ14" s="4">
        <v>1754.1347000000001</v>
      </c>
      <c r="BA14" s="7">
        <v>14</v>
      </c>
      <c r="BB14" s="4">
        <v>1653.9643000000001</v>
      </c>
      <c r="BC14" s="7">
        <v>13</v>
      </c>
      <c r="BD14" s="4">
        <v>1742.4668999999999</v>
      </c>
      <c r="BE14" s="7">
        <v>14</v>
      </c>
      <c r="BF14" s="4">
        <v>1433.0150000000001</v>
      </c>
      <c r="BG14" s="7">
        <v>41</v>
      </c>
      <c r="BH14" s="4">
        <v>1606.58</v>
      </c>
      <c r="BI14" s="7">
        <v>17</v>
      </c>
      <c r="BJ14" s="4">
        <v>1151.9982</v>
      </c>
      <c r="BK14" s="7">
        <v>14</v>
      </c>
      <c r="BL14" s="4">
        <v>1688.6429000000001</v>
      </c>
      <c r="BM14" s="7">
        <v>23</v>
      </c>
      <c r="BN14" s="4">
        <v>1537.3439000000001</v>
      </c>
      <c r="BO14" s="7">
        <v>25</v>
      </c>
      <c r="BP14" s="4">
        <v>1874.7716</v>
      </c>
      <c r="BQ14" s="7">
        <v>8</v>
      </c>
      <c r="BR14" s="4">
        <v>1244.2</v>
      </c>
      <c r="BS14" s="7">
        <v>14</v>
      </c>
      <c r="BT14" s="4">
        <v>1327.4471000000001</v>
      </c>
      <c r="BU14" s="7">
        <v>14</v>
      </c>
      <c r="BV14" s="4">
        <v>1327.4471000000001</v>
      </c>
      <c r="BW14" s="7">
        <v>8</v>
      </c>
      <c r="BX14" s="4">
        <v>1496.0987</v>
      </c>
      <c r="BY14" s="7">
        <v>13</v>
      </c>
      <c r="BZ14" s="4">
        <v>1328.9754</v>
      </c>
      <c r="CA14" s="7">
        <v>13</v>
      </c>
      <c r="CB14" s="4">
        <v>1467.8415</v>
      </c>
      <c r="CC14" s="7">
        <v>14</v>
      </c>
      <c r="CD14" s="4">
        <v>1798.9713999999999</v>
      </c>
      <c r="CE14" s="7">
        <v>5</v>
      </c>
      <c r="CF14" s="4">
        <v>1345.896</v>
      </c>
      <c r="CG14" s="7">
        <v>1</v>
      </c>
      <c r="CH14" s="4">
        <v>1681.9</v>
      </c>
      <c r="CI14" s="7">
        <v>6</v>
      </c>
      <c r="CJ14" s="4">
        <v>1482.1783</v>
      </c>
      <c r="CK14" s="7">
        <v>10</v>
      </c>
      <c r="CL14" s="4">
        <v>2115.0100000000002</v>
      </c>
      <c r="CM14" s="7">
        <v>2</v>
      </c>
      <c r="CN14" s="4">
        <v>990.43</v>
      </c>
      <c r="CO14" s="7">
        <v>2</v>
      </c>
      <c r="CP14" s="4">
        <v>1284.9000000000001</v>
      </c>
      <c r="CQ14" s="7">
        <v>1</v>
      </c>
      <c r="CR14" s="4">
        <v>980.85</v>
      </c>
      <c r="CS14" s="7">
        <v>2</v>
      </c>
      <c r="CT14" s="4">
        <v>1867.55</v>
      </c>
      <c r="CU14" s="7">
        <v>5</v>
      </c>
      <c r="CV14" s="4">
        <v>1573.98</v>
      </c>
      <c r="CW14" s="7">
        <v>2</v>
      </c>
      <c r="CX14" s="4">
        <v>978.92499999999995</v>
      </c>
      <c r="CY14" s="7">
        <v>2</v>
      </c>
      <c r="CZ14" s="4">
        <v>1465.0450000000001</v>
      </c>
      <c r="DA14" s="7">
        <v>5</v>
      </c>
      <c r="DB14" s="4">
        <v>1465.84</v>
      </c>
      <c r="DC14" s="7">
        <v>4</v>
      </c>
      <c r="DD14" s="4">
        <v>1118.1375</v>
      </c>
      <c r="DE14" s="7">
        <v>5</v>
      </c>
      <c r="DF14" s="4">
        <v>1791.32</v>
      </c>
      <c r="DG14" s="7">
        <v>6</v>
      </c>
      <c r="DH14" s="4">
        <v>1342.5482999999999</v>
      </c>
      <c r="DI14" s="7">
        <v>7</v>
      </c>
      <c r="DJ14" s="4">
        <v>1664.2</v>
      </c>
      <c r="DK14" s="7">
        <v>0</v>
      </c>
      <c r="DL14" s="1" t="e">
        <v>#NULL!</v>
      </c>
      <c r="DM14" s="7">
        <v>3</v>
      </c>
      <c r="DN14" s="4">
        <v>1107.81</v>
      </c>
      <c r="DO14" s="7">
        <v>1</v>
      </c>
      <c r="DP14" s="4">
        <v>1168.8</v>
      </c>
      <c r="DQ14" s="7">
        <v>3</v>
      </c>
      <c r="DR14" s="4">
        <v>1555.4</v>
      </c>
      <c r="DS14" s="7">
        <v>1</v>
      </c>
      <c r="DT14" s="4">
        <v>1119.8</v>
      </c>
      <c r="DU14" s="7">
        <v>0</v>
      </c>
      <c r="DV14" s="1" t="e">
        <v>#NULL!</v>
      </c>
      <c r="DW14" s="7">
        <v>2</v>
      </c>
      <c r="DX14" s="4">
        <v>2717.15</v>
      </c>
      <c r="DY14" s="7">
        <v>2</v>
      </c>
      <c r="DZ14" s="3">
        <v>2289.8000000000002</v>
      </c>
      <c r="EA14" s="7">
        <v>6</v>
      </c>
      <c r="EB14" s="4">
        <v>1070.6817000000001</v>
      </c>
      <c r="EC14" s="7">
        <v>3</v>
      </c>
      <c r="ED14" s="4">
        <v>1710.8667</v>
      </c>
      <c r="EE14" s="7">
        <v>6</v>
      </c>
      <c r="EF14" s="4">
        <v>1846.8916999999999</v>
      </c>
      <c r="EG14" s="7">
        <v>5</v>
      </c>
      <c r="EH14" s="4">
        <v>1896.7</v>
      </c>
      <c r="EI14" s="7">
        <v>9</v>
      </c>
      <c r="EJ14" s="4">
        <v>1393.6667</v>
      </c>
      <c r="EK14" s="7">
        <v>13</v>
      </c>
      <c r="EL14" s="4">
        <v>1471.1754000000001</v>
      </c>
      <c r="EM14" s="7">
        <v>18</v>
      </c>
      <c r="EN14" s="4">
        <v>1423.0117</v>
      </c>
      <c r="EO14" s="7">
        <v>23</v>
      </c>
      <c r="EP14" s="4">
        <v>1750.2421999999999</v>
      </c>
      <c r="EQ14" s="7">
        <v>12</v>
      </c>
      <c r="ER14" s="4">
        <v>1479.2049999999999</v>
      </c>
      <c r="ES14" s="7">
        <v>36</v>
      </c>
      <c r="ET14" s="4">
        <v>1791.0482999999999</v>
      </c>
      <c r="EU14" s="7">
        <v>9</v>
      </c>
      <c r="EV14" s="4">
        <v>1276.5084999999999</v>
      </c>
      <c r="EW14" s="7">
        <v>6</v>
      </c>
      <c r="EX14" s="4">
        <v>1908.7369000000001</v>
      </c>
      <c r="EY14" s="7">
        <v>8</v>
      </c>
      <c r="EZ14" s="4">
        <v>1015.2152</v>
      </c>
      <c r="FA14" s="7">
        <v>6</v>
      </c>
      <c r="FB14" s="4">
        <v>1895.4737</v>
      </c>
      <c r="FC14" s="2">
        <v>1276.4524999999999</v>
      </c>
      <c r="FD14" s="2">
        <v>1465.4425000000001</v>
      </c>
      <c r="FE14" s="2">
        <v>1454.72875</v>
      </c>
      <c r="FF14" s="2">
        <v>1503.3741500000001</v>
      </c>
      <c r="FG14" s="2">
        <f t="shared" si="0"/>
        <v>1370.9475</v>
      </c>
      <c r="FH14" s="2">
        <f t="shared" si="1"/>
        <v>1479.0514499999999</v>
      </c>
      <c r="FI14" s="5">
        <v>0.95039949248971134</v>
      </c>
      <c r="FJ14" s="2">
        <v>0.89038373335933341</v>
      </c>
      <c r="FK14" s="7">
        <v>1</v>
      </c>
    </row>
    <row r="15" spans="1:167" x14ac:dyDescent="0.2">
      <c r="A15" t="s">
        <v>180</v>
      </c>
      <c r="B15" s="7">
        <v>53</v>
      </c>
      <c r="C15" t="s">
        <v>165</v>
      </c>
      <c r="D15" t="s">
        <v>166</v>
      </c>
      <c r="E15" s="7">
        <v>1</v>
      </c>
      <c r="F15" s="5">
        <v>0.79054000000000002</v>
      </c>
      <c r="G15" s="5">
        <v>0.85416999999999998</v>
      </c>
      <c r="H15" s="5">
        <v>0.75</v>
      </c>
      <c r="I15" s="5">
        <v>0.91666999999999998</v>
      </c>
      <c r="J15" s="5">
        <v>0.91666999999999998</v>
      </c>
      <c r="K15" s="5">
        <v>0.66666999999999998</v>
      </c>
      <c r="L15" s="5">
        <v>0.88888999999999996</v>
      </c>
      <c r="M15" s="2">
        <v>0.76</v>
      </c>
      <c r="N15" s="2">
        <v>0.8</v>
      </c>
      <c r="O15" s="2">
        <v>0.68</v>
      </c>
      <c r="P15" s="2">
        <v>0.92</v>
      </c>
      <c r="Q15" s="2">
        <v>0.64</v>
      </c>
      <c r="R15" s="5">
        <v>0.74666999999999994</v>
      </c>
      <c r="S15" s="5">
        <v>0.82352999999999998</v>
      </c>
      <c r="T15" s="5">
        <v>0.73333000000000004</v>
      </c>
      <c r="U15" s="5">
        <v>0.74073999999999995</v>
      </c>
      <c r="V15" s="5">
        <v>0.59258999999999995</v>
      </c>
      <c r="W15" s="3">
        <v>0.88888999999999996</v>
      </c>
      <c r="X15" s="5">
        <v>0.85714000000000001</v>
      </c>
      <c r="Y15" s="5">
        <v>0.66666999999999998</v>
      </c>
      <c r="Z15" s="5">
        <v>0.77778000000000003</v>
      </c>
      <c r="AA15" s="5">
        <v>0.5</v>
      </c>
      <c r="AB15" s="5">
        <v>1</v>
      </c>
      <c r="AC15" s="5">
        <v>0.66666999999999998</v>
      </c>
      <c r="AD15" s="5">
        <v>0.6</v>
      </c>
      <c r="AE15" s="5">
        <v>0.77778000000000003</v>
      </c>
      <c r="AF15" s="5">
        <v>1</v>
      </c>
      <c r="AG15" s="5">
        <v>0.44444</v>
      </c>
      <c r="AH15" s="5">
        <v>0.66666999999999998</v>
      </c>
      <c r="AI15" s="5">
        <v>1</v>
      </c>
      <c r="AJ15" s="4">
        <v>1701.6936000000001</v>
      </c>
      <c r="AK15" s="7">
        <v>25</v>
      </c>
      <c r="AL15" s="4">
        <v>1674.9608000000001</v>
      </c>
      <c r="AM15" s="7">
        <v>44</v>
      </c>
      <c r="AN15" s="4">
        <v>1716.8827000000001</v>
      </c>
      <c r="AO15" s="7">
        <v>6</v>
      </c>
      <c r="AP15" s="4">
        <v>1565.7417</v>
      </c>
      <c r="AQ15" s="7">
        <v>8</v>
      </c>
      <c r="AR15" s="4">
        <v>1596.635</v>
      </c>
      <c r="AS15" s="7">
        <v>6</v>
      </c>
      <c r="AT15" s="4">
        <v>1480.1483000000001</v>
      </c>
      <c r="AU15" s="7">
        <v>9</v>
      </c>
      <c r="AV15" s="4">
        <v>1859.75</v>
      </c>
      <c r="AW15" s="7">
        <v>19</v>
      </c>
      <c r="AX15" s="4">
        <v>1709.4511</v>
      </c>
      <c r="AY15" s="7">
        <v>12</v>
      </c>
      <c r="AZ15" s="4">
        <v>1548.4833000000001</v>
      </c>
      <c r="BA15" s="7">
        <v>9</v>
      </c>
      <c r="BB15" s="4">
        <v>1769.3089</v>
      </c>
      <c r="BC15" s="7">
        <v>13</v>
      </c>
      <c r="BD15" s="4">
        <v>1631.4468999999999</v>
      </c>
      <c r="BE15" s="7">
        <v>10</v>
      </c>
      <c r="BF15" s="4">
        <v>1982.845</v>
      </c>
      <c r="BG15" s="7">
        <v>32</v>
      </c>
      <c r="BH15" s="4">
        <v>1780.0325</v>
      </c>
      <c r="BI15" s="7">
        <v>14</v>
      </c>
      <c r="BJ15" s="4">
        <v>1461.1764000000001</v>
      </c>
      <c r="BK15" s="7">
        <v>11</v>
      </c>
      <c r="BL15" s="4">
        <v>1947.05</v>
      </c>
      <c r="BM15" s="7">
        <v>20</v>
      </c>
      <c r="BN15" s="4">
        <v>1659.1420000000001</v>
      </c>
      <c r="BO15" s="7">
        <v>16</v>
      </c>
      <c r="BP15" s="4">
        <v>1949.9749999999999</v>
      </c>
      <c r="BQ15" s="7">
        <v>8</v>
      </c>
      <c r="BR15" s="4">
        <v>1395.05</v>
      </c>
      <c r="BS15" s="7">
        <v>13</v>
      </c>
      <c r="BT15" s="4">
        <v>1527.2254</v>
      </c>
      <c r="BU15" s="7">
        <v>13</v>
      </c>
      <c r="BV15" s="4">
        <v>1527.2254</v>
      </c>
      <c r="BW15" s="7">
        <v>8</v>
      </c>
      <c r="BX15" s="4">
        <v>1869.4313</v>
      </c>
      <c r="BY15" s="7">
        <v>10</v>
      </c>
      <c r="BZ15" s="4">
        <v>1589.9749999999999</v>
      </c>
      <c r="CA15" s="7">
        <v>11</v>
      </c>
      <c r="CB15" s="4">
        <v>1625.9664</v>
      </c>
      <c r="CC15" s="7">
        <v>9</v>
      </c>
      <c r="CD15" s="4">
        <v>2076.1667000000002</v>
      </c>
      <c r="CE15" s="7">
        <v>4</v>
      </c>
      <c r="CF15" s="4">
        <v>1366.38</v>
      </c>
      <c r="CG15" s="7">
        <v>1</v>
      </c>
      <c r="CH15" s="4">
        <v>3352</v>
      </c>
      <c r="CI15" s="7">
        <v>6</v>
      </c>
      <c r="CJ15" s="4">
        <v>1686.3516999999999</v>
      </c>
      <c r="CK15" s="7">
        <v>4</v>
      </c>
      <c r="CL15" s="4">
        <v>2347.4499999999998</v>
      </c>
      <c r="CM15" s="7">
        <v>2</v>
      </c>
      <c r="CN15" s="4">
        <v>1402.55</v>
      </c>
      <c r="CO15" s="7">
        <v>1</v>
      </c>
      <c r="CP15" s="4">
        <v>1258.7</v>
      </c>
      <c r="CQ15" s="7">
        <v>1</v>
      </c>
      <c r="CR15" s="4">
        <v>1465.2</v>
      </c>
      <c r="CS15" s="7">
        <v>2</v>
      </c>
      <c r="CT15" s="4">
        <v>1137</v>
      </c>
      <c r="CU15" s="7">
        <v>4</v>
      </c>
      <c r="CV15" s="4">
        <v>1552.3625</v>
      </c>
      <c r="CW15" s="7">
        <v>1</v>
      </c>
      <c r="CX15" s="4">
        <v>1372.3</v>
      </c>
      <c r="CY15" s="7">
        <v>3</v>
      </c>
      <c r="CZ15" s="4">
        <v>2276.6333</v>
      </c>
      <c r="DA15" s="7">
        <v>6</v>
      </c>
      <c r="DB15" s="4">
        <v>1791.8</v>
      </c>
      <c r="DC15" s="7">
        <v>4</v>
      </c>
      <c r="DD15" s="4">
        <v>1370.7249999999999</v>
      </c>
      <c r="DE15" s="7">
        <v>5</v>
      </c>
      <c r="DF15" s="4">
        <v>2119.48</v>
      </c>
      <c r="DG15" s="7">
        <v>5</v>
      </c>
      <c r="DH15" s="4">
        <v>1348.7860000000001</v>
      </c>
      <c r="DI15" s="7">
        <v>2</v>
      </c>
      <c r="DJ15" s="4">
        <v>1943.45</v>
      </c>
      <c r="DK15" s="7">
        <v>0</v>
      </c>
      <c r="DL15" s="1" t="e">
        <v>#NULL!</v>
      </c>
      <c r="DM15" s="7">
        <v>2</v>
      </c>
      <c r="DN15" s="4">
        <v>1058.7249999999999</v>
      </c>
      <c r="DO15" s="7">
        <v>1</v>
      </c>
      <c r="DP15" s="4">
        <v>1916.1</v>
      </c>
      <c r="DQ15" s="7">
        <v>1</v>
      </c>
      <c r="DR15" s="4">
        <v>1659.2</v>
      </c>
      <c r="DS15" s="7">
        <v>1</v>
      </c>
      <c r="DT15" s="4">
        <v>3213.2</v>
      </c>
      <c r="DU15" s="7">
        <v>0</v>
      </c>
      <c r="DV15" s="1" t="e">
        <v>#NULL!</v>
      </c>
      <c r="DW15" s="7">
        <v>1</v>
      </c>
      <c r="DX15" s="4">
        <v>2445.6</v>
      </c>
      <c r="DY15" s="7">
        <v>2</v>
      </c>
      <c r="DZ15" s="3">
        <v>2100.6</v>
      </c>
      <c r="EA15" s="7">
        <v>5</v>
      </c>
      <c r="EB15" s="4">
        <v>1627.15</v>
      </c>
      <c r="EC15" s="7">
        <v>1</v>
      </c>
      <c r="ED15" s="4">
        <v>1258.7</v>
      </c>
      <c r="EE15" s="7">
        <v>3</v>
      </c>
      <c r="EF15" s="4">
        <v>1856.6667</v>
      </c>
      <c r="EG15" s="7">
        <v>5</v>
      </c>
      <c r="EH15" s="4">
        <v>1678.26</v>
      </c>
      <c r="EI15" s="7">
        <v>8</v>
      </c>
      <c r="EJ15" s="4">
        <v>1714.7375</v>
      </c>
      <c r="EK15" s="7">
        <v>11</v>
      </c>
      <c r="EL15" s="4">
        <v>1705.6063999999999</v>
      </c>
      <c r="EM15" s="7">
        <v>16</v>
      </c>
      <c r="EN15" s="4">
        <v>1745.2593999999999</v>
      </c>
      <c r="EO15" s="7">
        <v>16</v>
      </c>
      <c r="EP15" s="4">
        <v>1814.8055999999999</v>
      </c>
      <c r="EQ15" s="7">
        <v>8</v>
      </c>
      <c r="ER15" s="4">
        <v>1947.9013</v>
      </c>
      <c r="ES15" s="7">
        <v>28</v>
      </c>
      <c r="ET15" s="4">
        <v>1742.8296</v>
      </c>
      <c r="EU15" s="7">
        <v>7</v>
      </c>
      <c r="EV15" s="4">
        <v>1869.2706000000001</v>
      </c>
      <c r="EW15" s="7">
        <v>5</v>
      </c>
      <c r="EX15" s="4">
        <v>2448.9203000000002</v>
      </c>
      <c r="EY15" s="7">
        <v>7</v>
      </c>
      <c r="EZ15" s="4">
        <v>1039.5649000000001</v>
      </c>
      <c r="FA15" s="7">
        <v>5</v>
      </c>
      <c r="FB15" s="4">
        <v>2439.4022</v>
      </c>
      <c r="FC15" s="2">
        <v>1462.33125</v>
      </c>
      <c r="FD15" s="2">
        <v>2034.2166499999998</v>
      </c>
      <c r="FE15" s="2">
        <v>1745.1025</v>
      </c>
      <c r="FF15" s="2">
        <v>1646.1179999999999</v>
      </c>
      <c r="FG15" s="2">
        <f t="shared" si="0"/>
        <v>1748.2739499999998</v>
      </c>
      <c r="FH15" s="2">
        <f t="shared" si="1"/>
        <v>1695.61025</v>
      </c>
      <c r="FI15" s="5">
        <v>0.95039949248971134</v>
      </c>
      <c r="FJ15" s="2">
        <v>0.89038373335933341</v>
      </c>
      <c r="FK15" s="7">
        <v>0</v>
      </c>
    </row>
    <row r="16" spans="1:167" x14ac:dyDescent="0.2">
      <c r="A16" t="s">
        <v>181</v>
      </c>
      <c r="B16" s="7">
        <v>54</v>
      </c>
      <c r="C16" t="s">
        <v>165</v>
      </c>
      <c r="D16" t="s">
        <v>168</v>
      </c>
      <c r="E16" s="7">
        <v>2</v>
      </c>
      <c r="F16" s="5">
        <v>0.90541000000000005</v>
      </c>
      <c r="G16" s="5">
        <v>0.95833000000000002</v>
      </c>
      <c r="H16" s="5">
        <v>0.83333000000000002</v>
      </c>
      <c r="I16" s="5">
        <v>1</v>
      </c>
      <c r="J16" s="5">
        <v>1</v>
      </c>
      <c r="K16" s="5">
        <v>0.95833000000000002</v>
      </c>
      <c r="L16" s="5">
        <v>1</v>
      </c>
      <c r="M16" s="2">
        <v>0.88</v>
      </c>
      <c r="N16" s="2">
        <v>0.72</v>
      </c>
      <c r="O16" s="2">
        <v>0.96</v>
      </c>
      <c r="P16" s="2">
        <v>0.96</v>
      </c>
      <c r="Q16" s="2">
        <v>0.88</v>
      </c>
      <c r="R16" s="5">
        <v>0.93332999999999999</v>
      </c>
      <c r="S16" s="5">
        <v>1</v>
      </c>
      <c r="T16" s="5">
        <v>0.93332999999999999</v>
      </c>
      <c r="U16" s="5">
        <v>0.92308000000000001</v>
      </c>
      <c r="V16" s="5">
        <v>0.89285999999999999</v>
      </c>
      <c r="W16" s="3">
        <v>1</v>
      </c>
      <c r="X16" s="5">
        <v>1</v>
      </c>
      <c r="Y16" s="5">
        <v>1</v>
      </c>
      <c r="Z16" s="5">
        <v>0.85714000000000001</v>
      </c>
      <c r="AA16" s="5">
        <v>0.88234999999999997</v>
      </c>
      <c r="AB16" s="5">
        <v>1</v>
      </c>
      <c r="AC16" s="5">
        <v>0.875</v>
      </c>
      <c r="AD16" s="5">
        <v>1</v>
      </c>
      <c r="AE16" s="5">
        <v>1</v>
      </c>
      <c r="AF16" s="5">
        <v>0.83333000000000002</v>
      </c>
      <c r="AG16" s="5">
        <v>1</v>
      </c>
      <c r="AH16" s="5">
        <v>1</v>
      </c>
      <c r="AI16" s="5">
        <v>0.66666999999999998</v>
      </c>
      <c r="AJ16" s="4">
        <v>1338.3231000000001</v>
      </c>
      <c r="AK16" s="7">
        <v>30</v>
      </c>
      <c r="AL16" s="4">
        <v>1218.21</v>
      </c>
      <c r="AM16" s="7">
        <v>56</v>
      </c>
      <c r="AN16" s="4">
        <v>1402.6695</v>
      </c>
      <c r="AO16" s="7">
        <v>8</v>
      </c>
      <c r="AP16" s="4">
        <v>1251.0587</v>
      </c>
      <c r="AQ16" s="7">
        <v>5</v>
      </c>
      <c r="AR16" s="4">
        <v>1079.7819999999999</v>
      </c>
      <c r="AS16" s="7">
        <v>9</v>
      </c>
      <c r="AT16" s="4">
        <v>1183.01</v>
      </c>
      <c r="AU16" s="7">
        <v>15</v>
      </c>
      <c r="AV16" s="4">
        <v>1362.0413000000001</v>
      </c>
      <c r="AW16" s="7">
        <v>22</v>
      </c>
      <c r="AX16" s="4">
        <v>1206.2650000000001</v>
      </c>
      <c r="AY16" s="7">
        <v>12</v>
      </c>
      <c r="AZ16" s="4">
        <v>1208.2025000000001</v>
      </c>
      <c r="BA16" s="7">
        <v>15</v>
      </c>
      <c r="BB16" s="4">
        <v>1469.7592999999999</v>
      </c>
      <c r="BC16" s="7">
        <v>16</v>
      </c>
      <c r="BD16" s="4">
        <v>1532.4512999999999</v>
      </c>
      <c r="BE16" s="7">
        <v>13</v>
      </c>
      <c r="BF16" s="4">
        <v>1345.0346</v>
      </c>
      <c r="BG16" s="7">
        <v>44</v>
      </c>
      <c r="BH16" s="4">
        <v>1455.7058999999999</v>
      </c>
      <c r="BI16" s="7">
        <v>16</v>
      </c>
      <c r="BJ16" s="4">
        <v>1070.3406</v>
      </c>
      <c r="BK16" s="7">
        <v>14</v>
      </c>
      <c r="BL16" s="4">
        <v>1387.2036000000001</v>
      </c>
      <c r="BM16" s="7">
        <v>24</v>
      </c>
      <c r="BN16" s="4">
        <v>1328.5612000000001</v>
      </c>
      <c r="BO16" s="7">
        <v>25</v>
      </c>
      <c r="BP16" s="4">
        <v>1550.3864000000001</v>
      </c>
      <c r="BQ16" s="7">
        <v>7</v>
      </c>
      <c r="BR16" s="4">
        <v>1129.1943000000001</v>
      </c>
      <c r="BS16" s="7">
        <v>11</v>
      </c>
      <c r="BT16" s="4">
        <v>1561.39</v>
      </c>
      <c r="BU16" s="7">
        <v>11</v>
      </c>
      <c r="BV16" s="4">
        <v>1561.39</v>
      </c>
      <c r="BW16" s="7">
        <v>6</v>
      </c>
      <c r="BX16" s="4">
        <v>1344.0517</v>
      </c>
      <c r="BY16" s="7">
        <v>11</v>
      </c>
      <c r="BZ16" s="4">
        <v>1398.0236</v>
      </c>
      <c r="CA16" s="7">
        <v>14</v>
      </c>
      <c r="CB16" s="4">
        <v>885.00639999999999</v>
      </c>
      <c r="CC16" s="7">
        <v>13</v>
      </c>
      <c r="CD16" s="4">
        <v>1285.6153999999999</v>
      </c>
      <c r="CE16" s="7">
        <v>4</v>
      </c>
      <c r="CF16" s="4">
        <v>1199.6975</v>
      </c>
      <c r="CG16" s="7">
        <v>3</v>
      </c>
      <c r="CH16" s="4">
        <v>1626.3333</v>
      </c>
      <c r="CI16" s="7">
        <v>6</v>
      </c>
      <c r="CJ16" s="4">
        <v>1870.05</v>
      </c>
      <c r="CK16" s="7">
        <v>14</v>
      </c>
      <c r="CL16" s="4">
        <v>1654.2071000000001</v>
      </c>
      <c r="CM16" s="7">
        <v>1</v>
      </c>
      <c r="CN16" s="4">
        <v>1156.2</v>
      </c>
      <c r="CO16" s="7">
        <v>2</v>
      </c>
      <c r="CP16" s="4">
        <v>1325.9</v>
      </c>
      <c r="CQ16" s="7">
        <v>0</v>
      </c>
      <c r="CR16" s="1" t="e">
        <v>#NULL!</v>
      </c>
      <c r="CS16" s="7">
        <v>1</v>
      </c>
      <c r="CT16" s="4">
        <v>2713.5</v>
      </c>
      <c r="CU16" s="7">
        <v>3</v>
      </c>
      <c r="CV16" s="4">
        <v>1831.9666999999999</v>
      </c>
      <c r="CW16" s="7">
        <v>1</v>
      </c>
      <c r="CX16" s="4">
        <v>892.35</v>
      </c>
      <c r="CY16" s="7">
        <v>1</v>
      </c>
      <c r="CZ16" s="4">
        <v>874.64</v>
      </c>
      <c r="DA16" s="7">
        <v>7</v>
      </c>
      <c r="DB16" s="4">
        <v>1442.8186000000001</v>
      </c>
      <c r="DC16" s="7">
        <v>6</v>
      </c>
      <c r="DD16" s="4">
        <v>817.94830000000002</v>
      </c>
      <c r="DE16" s="7">
        <v>5</v>
      </c>
      <c r="DF16" s="4">
        <v>1112.82</v>
      </c>
      <c r="DG16" s="7">
        <v>6</v>
      </c>
      <c r="DH16" s="4">
        <v>927.43330000000003</v>
      </c>
      <c r="DI16" s="7">
        <v>6</v>
      </c>
      <c r="DJ16" s="4">
        <v>1378.4833000000001</v>
      </c>
      <c r="DK16" s="7">
        <v>1</v>
      </c>
      <c r="DL16" s="4">
        <v>830.05</v>
      </c>
      <c r="DM16" s="7">
        <v>2</v>
      </c>
      <c r="DN16" s="4">
        <v>1801.15</v>
      </c>
      <c r="DO16" s="7">
        <v>1</v>
      </c>
      <c r="DP16" s="4">
        <v>863.72</v>
      </c>
      <c r="DQ16" s="7">
        <v>1</v>
      </c>
      <c r="DR16" s="4">
        <v>783.88</v>
      </c>
      <c r="DS16" s="7">
        <v>1</v>
      </c>
      <c r="DT16" s="4">
        <v>924.28</v>
      </c>
      <c r="DU16" s="7">
        <v>0</v>
      </c>
      <c r="DV16" s="1" t="e">
        <v>#NULL!</v>
      </c>
      <c r="DW16" s="7">
        <v>1</v>
      </c>
      <c r="DX16" s="4">
        <v>993.52</v>
      </c>
      <c r="DY16" s="7">
        <v>2</v>
      </c>
      <c r="DZ16" s="3">
        <v>1439</v>
      </c>
      <c r="EA16" s="7">
        <v>5</v>
      </c>
      <c r="EB16" s="4">
        <v>1305.3240000000001</v>
      </c>
      <c r="EC16" s="7">
        <v>3</v>
      </c>
      <c r="ED16" s="4">
        <v>1160.6167</v>
      </c>
      <c r="EE16" s="7">
        <v>4</v>
      </c>
      <c r="EF16" s="4">
        <v>975.18499999999995</v>
      </c>
      <c r="EG16" s="7">
        <v>4</v>
      </c>
      <c r="EH16" s="4">
        <v>1613.8050000000001</v>
      </c>
      <c r="EI16" s="7">
        <v>10</v>
      </c>
      <c r="EJ16" s="4">
        <v>1146.1130000000001</v>
      </c>
      <c r="EK16" s="7">
        <v>12</v>
      </c>
      <c r="EL16" s="4">
        <v>1256.3916999999999</v>
      </c>
      <c r="EM16" s="7">
        <v>17</v>
      </c>
      <c r="EN16" s="4">
        <v>1166.2218</v>
      </c>
      <c r="EO16" s="7">
        <v>27</v>
      </c>
      <c r="EP16" s="4">
        <v>1637.9737</v>
      </c>
      <c r="EQ16" s="7">
        <v>17</v>
      </c>
      <c r="ER16" s="4">
        <v>1253.2388000000001</v>
      </c>
      <c r="ES16" s="7">
        <v>32</v>
      </c>
      <c r="ET16" s="4">
        <v>1541.8771999999999</v>
      </c>
      <c r="EU16" s="7">
        <v>8</v>
      </c>
      <c r="EV16" s="4">
        <v>1163.1328000000001</v>
      </c>
      <c r="EW16" s="7">
        <v>7</v>
      </c>
      <c r="EX16" s="4">
        <v>1754.2648999999999</v>
      </c>
      <c r="EY16" s="7">
        <v>8</v>
      </c>
      <c r="EZ16" s="4">
        <v>985.5693</v>
      </c>
      <c r="FA16" s="7">
        <v>7</v>
      </c>
      <c r="FB16" s="4">
        <v>1789.3674000000001</v>
      </c>
      <c r="FC16" s="2">
        <v>1362.1583499999999</v>
      </c>
      <c r="FD16" s="2">
        <v>1158.7293</v>
      </c>
      <c r="FE16" s="2">
        <v>965.38414999999998</v>
      </c>
      <c r="FF16" s="2">
        <v>1152.9583</v>
      </c>
      <c r="FG16" s="2">
        <f t="shared" si="0"/>
        <v>1260.4438249999998</v>
      </c>
      <c r="FH16" s="2">
        <f t="shared" si="1"/>
        <v>1059.171225</v>
      </c>
      <c r="FI16" s="5">
        <v>0.95039949248971134</v>
      </c>
      <c r="FJ16" s="2">
        <v>0.89038373335933341</v>
      </c>
      <c r="FK16" s="7">
        <v>0</v>
      </c>
    </row>
    <row r="17" spans="1:167" x14ac:dyDescent="0.2">
      <c r="A17" t="s">
        <v>182</v>
      </c>
      <c r="B17" s="7">
        <v>53</v>
      </c>
      <c r="C17" t="s">
        <v>165</v>
      </c>
      <c r="D17" t="s">
        <v>166</v>
      </c>
      <c r="E17" s="7">
        <v>1</v>
      </c>
      <c r="F17" s="5">
        <v>0.86485999999999996</v>
      </c>
      <c r="G17" s="5">
        <v>0.75</v>
      </c>
      <c r="H17" s="5">
        <v>0.58333000000000002</v>
      </c>
      <c r="I17" s="5">
        <v>0.83333000000000002</v>
      </c>
      <c r="J17" s="5">
        <v>0.75</v>
      </c>
      <c r="K17" s="5">
        <v>0.83333000000000002</v>
      </c>
      <c r="L17" s="5">
        <v>0.80556000000000005</v>
      </c>
      <c r="M17" s="2">
        <v>0.92</v>
      </c>
      <c r="N17" s="2">
        <v>0.88</v>
      </c>
      <c r="O17" s="2">
        <v>0.96</v>
      </c>
      <c r="P17" s="2">
        <v>0.96</v>
      </c>
      <c r="Q17" s="2">
        <v>0.88</v>
      </c>
      <c r="R17" s="5">
        <v>0.93332999999999999</v>
      </c>
      <c r="S17" s="5">
        <v>0.70587999999999995</v>
      </c>
      <c r="T17" s="5">
        <v>0.86667000000000005</v>
      </c>
      <c r="U17" s="5">
        <v>0.92593000000000003</v>
      </c>
      <c r="V17" s="5">
        <v>0.85185</v>
      </c>
      <c r="W17" s="3">
        <v>1</v>
      </c>
      <c r="X17" s="5">
        <v>0.57142999999999999</v>
      </c>
      <c r="Y17" s="5">
        <v>1</v>
      </c>
      <c r="Z17" s="5">
        <v>0.88888999999999996</v>
      </c>
      <c r="AA17" s="5">
        <v>0.75</v>
      </c>
      <c r="AB17" s="5">
        <v>0.8</v>
      </c>
      <c r="AC17" s="5">
        <v>0.88888999999999996</v>
      </c>
      <c r="AD17" s="5">
        <v>0.8</v>
      </c>
      <c r="AE17" s="5">
        <v>1</v>
      </c>
      <c r="AF17" s="5">
        <v>0.8</v>
      </c>
      <c r="AG17" s="5">
        <v>0.88888999999999996</v>
      </c>
      <c r="AH17" s="5">
        <v>1</v>
      </c>
      <c r="AI17" s="5">
        <v>1</v>
      </c>
      <c r="AJ17" s="4">
        <v>1817.3378</v>
      </c>
      <c r="AK17" s="7">
        <v>25</v>
      </c>
      <c r="AL17" s="4">
        <v>1656.1515999999999</v>
      </c>
      <c r="AM17" s="7">
        <v>57</v>
      </c>
      <c r="AN17" s="4">
        <v>1888.0335</v>
      </c>
      <c r="AO17" s="7">
        <v>5</v>
      </c>
      <c r="AP17" s="4">
        <v>1762.44</v>
      </c>
      <c r="AQ17" s="7">
        <v>7</v>
      </c>
      <c r="AR17" s="4">
        <v>1552.77</v>
      </c>
      <c r="AS17" s="7">
        <v>7</v>
      </c>
      <c r="AT17" s="4">
        <v>1709.8570999999999</v>
      </c>
      <c r="AU17" s="7">
        <v>12</v>
      </c>
      <c r="AV17" s="4">
        <v>1754.9833000000001</v>
      </c>
      <c r="AW17" s="7">
        <v>20</v>
      </c>
      <c r="AX17" s="4">
        <v>1629.5795000000001</v>
      </c>
      <c r="AY17" s="7">
        <v>13</v>
      </c>
      <c r="AZ17" s="4">
        <v>1862.7422999999999</v>
      </c>
      <c r="BA17" s="7">
        <v>16</v>
      </c>
      <c r="BB17" s="4">
        <v>2010.17</v>
      </c>
      <c r="BC17" s="7">
        <v>14</v>
      </c>
      <c r="BD17" s="4">
        <v>1674.3886</v>
      </c>
      <c r="BE17" s="7">
        <v>14</v>
      </c>
      <c r="BF17" s="4">
        <v>1985.5786000000001</v>
      </c>
      <c r="BG17" s="7">
        <v>44</v>
      </c>
      <c r="BH17" s="4">
        <v>1895.5059000000001</v>
      </c>
      <c r="BI17" s="7">
        <v>12</v>
      </c>
      <c r="BJ17" s="4">
        <v>1709.8158000000001</v>
      </c>
      <c r="BK17" s="7">
        <v>13</v>
      </c>
      <c r="BL17" s="4">
        <v>1606.6153999999999</v>
      </c>
      <c r="BM17" s="7">
        <v>25</v>
      </c>
      <c r="BN17" s="4">
        <v>1922.3407999999999</v>
      </c>
      <c r="BO17" s="7">
        <v>23</v>
      </c>
      <c r="BP17" s="4">
        <v>2009.8126</v>
      </c>
      <c r="BQ17" s="7">
        <v>9</v>
      </c>
      <c r="BR17" s="4">
        <v>1481.5222000000001</v>
      </c>
      <c r="BS17" s="7">
        <v>12</v>
      </c>
      <c r="BT17" s="4">
        <v>2059.4167000000002</v>
      </c>
      <c r="BU17" s="7">
        <v>12</v>
      </c>
      <c r="BV17" s="4">
        <v>2059.4167000000002</v>
      </c>
      <c r="BW17" s="7">
        <v>10</v>
      </c>
      <c r="BX17" s="4">
        <v>1766.2</v>
      </c>
      <c r="BY17" s="7">
        <v>13</v>
      </c>
      <c r="BZ17" s="4">
        <v>1676.7322999999999</v>
      </c>
      <c r="CA17" s="7">
        <v>12</v>
      </c>
      <c r="CB17" s="4">
        <v>1838.8158000000001</v>
      </c>
      <c r="CC17" s="7">
        <v>12</v>
      </c>
      <c r="CD17" s="4">
        <v>1828.2208000000001</v>
      </c>
      <c r="CE17" s="7">
        <v>3</v>
      </c>
      <c r="CF17" s="4">
        <v>2395.6667000000002</v>
      </c>
      <c r="CG17" s="7">
        <v>1</v>
      </c>
      <c r="CH17" s="4">
        <v>3352.7</v>
      </c>
      <c r="CI17" s="7">
        <v>8</v>
      </c>
      <c r="CJ17" s="4">
        <v>1954.35</v>
      </c>
      <c r="CK17" s="7">
        <v>7</v>
      </c>
      <c r="CL17" s="4">
        <v>2007.3429000000001</v>
      </c>
      <c r="CM17" s="7">
        <v>1</v>
      </c>
      <c r="CN17" s="4">
        <v>1891.2</v>
      </c>
      <c r="CO17" s="7">
        <v>2</v>
      </c>
      <c r="CP17" s="4">
        <v>1632.1</v>
      </c>
      <c r="CQ17" s="7">
        <v>0</v>
      </c>
      <c r="CR17" s="1" t="e">
        <v>#NULL!</v>
      </c>
      <c r="CS17" s="7">
        <v>2</v>
      </c>
      <c r="CT17" s="4">
        <v>1502.75</v>
      </c>
      <c r="CU17" s="7">
        <v>6</v>
      </c>
      <c r="CV17" s="4">
        <v>1520.8833</v>
      </c>
      <c r="CW17" s="7">
        <v>2</v>
      </c>
      <c r="CX17" s="4">
        <v>1382.4</v>
      </c>
      <c r="CY17" s="7">
        <v>3</v>
      </c>
      <c r="CZ17" s="4">
        <v>1979.9666999999999</v>
      </c>
      <c r="DA17" s="7">
        <v>6</v>
      </c>
      <c r="DB17" s="4">
        <v>1682.52</v>
      </c>
      <c r="DC17" s="7">
        <v>4</v>
      </c>
      <c r="DD17" s="4">
        <v>1254.4974999999999</v>
      </c>
      <c r="DE17" s="7">
        <v>4</v>
      </c>
      <c r="DF17" s="4">
        <v>1285.95</v>
      </c>
      <c r="DG17" s="7">
        <v>7</v>
      </c>
      <c r="DH17" s="4">
        <v>1955.5571</v>
      </c>
      <c r="DI17" s="7">
        <v>6</v>
      </c>
      <c r="DJ17" s="4">
        <v>2238.3833</v>
      </c>
      <c r="DK17" s="7">
        <v>0</v>
      </c>
      <c r="DL17" s="1" t="e">
        <v>#NULL!</v>
      </c>
      <c r="DM17" s="7">
        <v>2</v>
      </c>
      <c r="DN17" s="4">
        <v>1828.4</v>
      </c>
      <c r="DO17" s="7">
        <v>1</v>
      </c>
      <c r="DP17" s="4">
        <v>2596.8000000000002</v>
      </c>
      <c r="DQ17" s="7">
        <v>3</v>
      </c>
      <c r="DR17" s="4">
        <v>1760.2666999999999</v>
      </c>
      <c r="DS17" s="7">
        <v>0</v>
      </c>
      <c r="DT17" s="1" t="e">
        <v>#NULL!</v>
      </c>
      <c r="DU17" s="7">
        <v>0</v>
      </c>
      <c r="DV17" s="1" t="e">
        <v>#NULL!</v>
      </c>
      <c r="DW17" s="7">
        <v>1</v>
      </c>
      <c r="DX17" s="4">
        <v>3358.9</v>
      </c>
      <c r="DY17" s="7">
        <v>2</v>
      </c>
      <c r="DZ17" s="3">
        <v>1682.2750000000001</v>
      </c>
      <c r="EA17" s="7">
        <v>3</v>
      </c>
      <c r="EB17" s="4">
        <v>1849.3333</v>
      </c>
      <c r="EC17" s="7">
        <v>2</v>
      </c>
      <c r="ED17" s="4">
        <v>1632.1</v>
      </c>
      <c r="EE17" s="7">
        <v>4</v>
      </c>
      <c r="EF17" s="4">
        <v>2159.9250000000002</v>
      </c>
      <c r="EG17" s="7">
        <v>5</v>
      </c>
      <c r="EH17" s="4">
        <v>1793.37</v>
      </c>
      <c r="EI17" s="7">
        <v>10</v>
      </c>
      <c r="EJ17" s="4">
        <v>1336.31</v>
      </c>
      <c r="EK17" s="7">
        <v>10</v>
      </c>
      <c r="EL17" s="4">
        <v>1922.8489999999999</v>
      </c>
      <c r="EM17" s="7">
        <v>20</v>
      </c>
      <c r="EN17" s="4">
        <v>1742.327</v>
      </c>
      <c r="EO17" s="7">
        <v>24</v>
      </c>
      <c r="EP17" s="4">
        <v>2023.155</v>
      </c>
      <c r="EQ17" s="7">
        <v>12</v>
      </c>
      <c r="ER17" s="4">
        <v>1960.15</v>
      </c>
      <c r="ES17" s="7">
        <v>36</v>
      </c>
      <c r="ET17" s="4">
        <v>1965.6224999999999</v>
      </c>
      <c r="EU17" s="7">
        <v>4</v>
      </c>
      <c r="EV17" s="4">
        <v>1726.5434</v>
      </c>
      <c r="EW17" s="7">
        <v>5</v>
      </c>
      <c r="EX17" s="4">
        <v>2041.4745</v>
      </c>
      <c r="EY17" s="7">
        <v>8</v>
      </c>
      <c r="EZ17" s="4">
        <v>1698.3664000000001</v>
      </c>
      <c r="FA17" s="7">
        <v>5</v>
      </c>
      <c r="FB17" s="4">
        <v>2044.3596</v>
      </c>
      <c r="FC17" s="2">
        <v>1451.64165</v>
      </c>
      <c r="FD17" s="2">
        <v>1831.24335</v>
      </c>
      <c r="FE17" s="2">
        <v>1270.2237500000001</v>
      </c>
      <c r="FF17" s="2">
        <v>2096.9701999999997</v>
      </c>
      <c r="FG17" s="2">
        <f t="shared" si="0"/>
        <v>1641.4425000000001</v>
      </c>
      <c r="FH17" s="2">
        <f t="shared" si="1"/>
        <v>1683.5969749999999</v>
      </c>
      <c r="FI17" s="5">
        <v>0.95039949248971134</v>
      </c>
      <c r="FJ17" s="2">
        <v>0.89038373335933341</v>
      </c>
      <c r="FK17" s="7">
        <v>1</v>
      </c>
    </row>
    <row r="18" spans="1:167" x14ac:dyDescent="0.2">
      <c r="A18" t="s">
        <v>183</v>
      </c>
      <c r="B18" s="7">
        <v>57</v>
      </c>
      <c r="C18" t="s">
        <v>165</v>
      </c>
      <c r="D18" t="s">
        <v>166</v>
      </c>
      <c r="E18" s="7">
        <v>2</v>
      </c>
      <c r="F18" s="5">
        <v>0.94594999999999996</v>
      </c>
      <c r="G18" s="5">
        <v>0.9375</v>
      </c>
      <c r="H18" s="5">
        <v>0.83333000000000002</v>
      </c>
      <c r="I18" s="5">
        <v>0.91666999999999998</v>
      </c>
      <c r="J18" s="5">
        <v>1</v>
      </c>
      <c r="K18" s="5">
        <v>1</v>
      </c>
      <c r="L18" s="5">
        <v>0.97221999999999997</v>
      </c>
      <c r="M18" s="2">
        <v>0.95</v>
      </c>
      <c r="N18" s="2">
        <v>0.84</v>
      </c>
      <c r="O18" s="2">
        <v>1</v>
      </c>
      <c r="P18" s="2">
        <v>0.96</v>
      </c>
      <c r="Q18" s="2">
        <v>1</v>
      </c>
      <c r="R18" s="5">
        <v>0.98667000000000005</v>
      </c>
      <c r="S18" s="5">
        <v>0.88234999999999997</v>
      </c>
      <c r="T18" s="5">
        <v>0.93332999999999999</v>
      </c>
      <c r="U18" s="5">
        <v>1</v>
      </c>
      <c r="V18" s="5">
        <v>0.92593000000000003</v>
      </c>
      <c r="W18" s="3">
        <v>1</v>
      </c>
      <c r="X18" s="5">
        <v>0.85714000000000001</v>
      </c>
      <c r="Y18" s="5">
        <v>1</v>
      </c>
      <c r="Z18" s="5">
        <v>1</v>
      </c>
      <c r="AA18" s="5">
        <v>0.91666999999999998</v>
      </c>
      <c r="AB18" s="5">
        <v>1</v>
      </c>
      <c r="AC18" s="5">
        <v>1</v>
      </c>
      <c r="AD18" s="5">
        <v>0.8</v>
      </c>
      <c r="AE18" s="5">
        <v>1</v>
      </c>
      <c r="AF18" s="5">
        <v>1</v>
      </c>
      <c r="AG18" s="5">
        <v>0.88888999999999996</v>
      </c>
      <c r="AH18" s="5">
        <v>1</v>
      </c>
      <c r="AI18" s="5">
        <v>1</v>
      </c>
      <c r="AJ18" s="4">
        <v>2241.0056</v>
      </c>
      <c r="AK18" s="7">
        <v>29</v>
      </c>
      <c r="AL18" s="4">
        <v>2111.0034000000001</v>
      </c>
      <c r="AM18" s="7">
        <v>61</v>
      </c>
      <c r="AN18" s="4">
        <v>2302.8098</v>
      </c>
      <c r="AO18" s="7">
        <v>7</v>
      </c>
      <c r="AP18" s="4">
        <v>2093.2570999999998</v>
      </c>
      <c r="AQ18" s="7">
        <v>8</v>
      </c>
      <c r="AR18" s="4">
        <v>2204.0374999999999</v>
      </c>
      <c r="AS18" s="7">
        <v>7</v>
      </c>
      <c r="AT18" s="4">
        <v>1999.1713999999999</v>
      </c>
      <c r="AU18" s="7">
        <v>15</v>
      </c>
      <c r="AV18" s="4">
        <v>2261.5533</v>
      </c>
      <c r="AW18" s="7">
        <v>22</v>
      </c>
      <c r="AX18" s="4">
        <v>2116.65</v>
      </c>
      <c r="AY18" s="7">
        <v>14</v>
      </c>
      <c r="AZ18" s="4">
        <v>2396.4713999999999</v>
      </c>
      <c r="BA18" s="7">
        <v>16</v>
      </c>
      <c r="BB18" s="4">
        <v>2084.5311999999999</v>
      </c>
      <c r="BC18" s="7">
        <v>14</v>
      </c>
      <c r="BD18" s="4">
        <v>2344.0643</v>
      </c>
      <c r="BE18" s="7">
        <v>17</v>
      </c>
      <c r="BF18" s="4">
        <v>2397.1412</v>
      </c>
      <c r="BG18" s="7">
        <v>47</v>
      </c>
      <c r="BH18" s="4">
        <v>2274.9106000000002</v>
      </c>
      <c r="BI18" s="7">
        <v>15</v>
      </c>
      <c r="BJ18" s="4">
        <v>1983.6532999999999</v>
      </c>
      <c r="BK18" s="7">
        <v>14</v>
      </c>
      <c r="BL18" s="4">
        <v>2247.4499999999998</v>
      </c>
      <c r="BM18" s="7">
        <v>27</v>
      </c>
      <c r="BN18" s="4">
        <v>2341.7593000000002</v>
      </c>
      <c r="BO18" s="7">
        <v>25</v>
      </c>
      <c r="BP18" s="4">
        <v>2323.4960000000001</v>
      </c>
      <c r="BQ18" s="7">
        <v>9</v>
      </c>
      <c r="BR18" s="4">
        <v>2128.5</v>
      </c>
      <c r="BS18" s="7">
        <v>15</v>
      </c>
      <c r="BT18" s="4">
        <v>2077.3200000000002</v>
      </c>
      <c r="BU18" s="7">
        <v>15</v>
      </c>
      <c r="BV18" s="4">
        <v>2077.3200000000002</v>
      </c>
      <c r="BW18" s="7">
        <v>10</v>
      </c>
      <c r="BX18" s="4">
        <v>2455.7399999999998</v>
      </c>
      <c r="BY18" s="7">
        <v>13</v>
      </c>
      <c r="BZ18" s="4">
        <v>2389.6923000000002</v>
      </c>
      <c r="CA18" s="7">
        <v>14</v>
      </c>
      <c r="CB18" s="4">
        <v>2196.8928999999998</v>
      </c>
      <c r="CC18" s="7">
        <v>13</v>
      </c>
      <c r="CD18" s="4">
        <v>2268.3692000000001</v>
      </c>
      <c r="CE18" s="7">
        <v>4</v>
      </c>
      <c r="CF18" s="4">
        <v>1962.125</v>
      </c>
      <c r="CG18" s="7">
        <v>1</v>
      </c>
      <c r="CH18" s="4">
        <v>1406.6</v>
      </c>
      <c r="CI18" s="7">
        <v>8</v>
      </c>
      <c r="CJ18" s="4">
        <v>2100.7375000000002</v>
      </c>
      <c r="CK18" s="7">
        <v>10</v>
      </c>
      <c r="CL18" s="4">
        <v>2256.84</v>
      </c>
      <c r="CM18" s="7">
        <v>2</v>
      </c>
      <c r="CN18" s="4">
        <v>2051.6</v>
      </c>
      <c r="CO18" s="7">
        <v>2</v>
      </c>
      <c r="CP18" s="4">
        <v>2536.4499999999998</v>
      </c>
      <c r="CQ18" s="7">
        <v>1</v>
      </c>
      <c r="CR18" s="4">
        <v>2402.1999999999998</v>
      </c>
      <c r="CS18" s="7">
        <v>1</v>
      </c>
      <c r="CT18" s="4">
        <v>2357.4</v>
      </c>
      <c r="CU18" s="7">
        <v>6</v>
      </c>
      <c r="CV18" s="4">
        <v>2482.7332999999999</v>
      </c>
      <c r="CW18" s="7">
        <v>2</v>
      </c>
      <c r="CX18" s="4">
        <v>2234.5500000000002</v>
      </c>
      <c r="CY18" s="7">
        <v>3</v>
      </c>
      <c r="CZ18" s="4">
        <v>2225.2332999999999</v>
      </c>
      <c r="DA18" s="7">
        <v>6</v>
      </c>
      <c r="DB18" s="4">
        <v>2438.2332999999999</v>
      </c>
      <c r="DC18" s="7">
        <v>4</v>
      </c>
      <c r="DD18" s="4">
        <v>1964.325</v>
      </c>
      <c r="DE18" s="7">
        <v>5</v>
      </c>
      <c r="DF18" s="4">
        <v>2017.68</v>
      </c>
      <c r="DG18" s="7">
        <v>7</v>
      </c>
      <c r="DH18" s="4">
        <v>2411.3000000000002</v>
      </c>
      <c r="DI18" s="7">
        <v>6</v>
      </c>
      <c r="DJ18" s="4">
        <v>2406.7332999999999</v>
      </c>
      <c r="DK18" s="7">
        <v>0</v>
      </c>
      <c r="DL18" s="1" t="e">
        <v>#NULL!</v>
      </c>
      <c r="DM18" s="7">
        <v>2</v>
      </c>
      <c r="DN18" s="4">
        <v>2060.35</v>
      </c>
      <c r="DO18" s="7">
        <v>1</v>
      </c>
      <c r="DP18" s="4">
        <v>2985.3</v>
      </c>
      <c r="DQ18" s="7">
        <v>3</v>
      </c>
      <c r="DR18" s="4">
        <v>2615.6</v>
      </c>
      <c r="DS18" s="7">
        <v>1</v>
      </c>
      <c r="DT18" s="4">
        <v>1356</v>
      </c>
      <c r="DU18" s="7">
        <v>0</v>
      </c>
      <c r="DV18" s="1" t="e">
        <v>#NULL!</v>
      </c>
      <c r="DW18" s="7">
        <v>2</v>
      </c>
      <c r="DX18" s="4">
        <v>2332.0500000000002</v>
      </c>
      <c r="DY18" s="7">
        <v>2</v>
      </c>
      <c r="DZ18" s="3">
        <v>2480</v>
      </c>
      <c r="EA18" s="7">
        <v>5</v>
      </c>
      <c r="EB18" s="4">
        <v>1915.98</v>
      </c>
      <c r="EC18" s="7">
        <v>2</v>
      </c>
      <c r="ED18" s="4">
        <v>2536.4499999999998</v>
      </c>
      <c r="EE18" s="7">
        <v>6</v>
      </c>
      <c r="EF18" s="4">
        <v>2485.5167000000001</v>
      </c>
      <c r="EG18" s="7">
        <v>4</v>
      </c>
      <c r="EH18" s="4">
        <v>2575.6750000000002</v>
      </c>
      <c r="EI18" s="7">
        <v>10</v>
      </c>
      <c r="EJ18" s="4">
        <v>2154.6799999999998</v>
      </c>
      <c r="EK18" s="7">
        <v>12</v>
      </c>
      <c r="EL18" s="4">
        <v>2084.9582999999998</v>
      </c>
      <c r="EM18" s="7">
        <v>20</v>
      </c>
      <c r="EN18" s="4">
        <v>2466.6750000000002</v>
      </c>
      <c r="EO18" s="7">
        <v>27</v>
      </c>
      <c r="EP18" s="4">
        <v>2132.8629999999998</v>
      </c>
      <c r="EQ18" s="7">
        <v>12</v>
      </c>
      <c r="ER18" s="4">
        <v>2736.4333000000001</v>
      </c>
      <c r="ES18" s="7">
        <v>40</v>
      </c>
      <c r="ET18" s="4">
        <v>2211.9425000000001</v>
      </c>
      <c r="EU18" s="7">
        <v>8</v>
      </c>
      <c r="EV18" s="4">
        <v>1987.4537</v>
      </c>
      <c r="EW18" s="7">
        <v>6</v>
      </c>
      <c r="EX18" s="4">
        <v>2122.7538</v>
      </c>
      <c r="EY18" s="7">
        <v>7</v>
      </c>
      <c r="EZ18" s="4">
        <v>1972.1849</v>
      </c>
      <c r="FA18" s="7">
        <v>6</v>
      </c>
      <c r="FB18" s="4">
        <v>2121.5734000000002</v>
      </c>
      <c r="FC18" s="2">
        <v>2358.64165</v>
      </c>
      <c r="FD18" s="2">
        <v>2331.7332999999999</v>
      </c>
      <c r="FE18" s="2">
        <v>1991.0025000000001</v>
      </c>
      <c r="FF18" s="2">
        <v>2409.01665</v>
      </c>
      <c r="FG18" s="2">
        <f t="shared" si="0"/>
        <v>2345.1874749999997</v>
      </c>
      <c r="FH18" s="2">
        <f t="shared" si="1"/>
        <v>2200.009575</v>
      </c>
      <c r="FI18" s="5">
        <v>0.95039949248971134</v>
      </c>
      <c r="FJ18" s="2">
        <v>0.89038373335933341</v>
      </c>
      <c r="FK18" s="7">
        <v>1</v>
      </c>
    </row>
    <row r="19" spans="1:167" x14ac:dyDescent="0.2">
      <c r="A19" t="s">
        <v>184</v>
      </c>
      <c r="B19" s="7">
        <v>47</v>
      </c>
      <c r="C19" t="s">
        <v>165</v>
      </c>
      <c r="D19" t="s">
        <v>166</v>
      </c>
      <c r="E19" s="7">
        <v>2</v>
      </c>
      <c r="F19" s="5">
        <v>0.88514000000000004</v>
      </c>
      <c r="G19" s="5">
        <v>1</v>
      </c>
      <c r="H19" s="5">
        <v>1</v>
      </c>
      <c r="I19" s="5">
        <v>1</v>
      </c>
      <c r="J19" s="5">
        <v>1</v>
      </c>
      <c r="K19" s="5">
        <v>0.83333000000000002</v>
      </c>
      <c r="L19" s="5">
        <v>1</v>
      </c>
      <c r="M19" s="2">
        <v>0.83</v>
      </c>
      <c r="N19" s="2">
        <v>0.8</v>
      </c>
      <c r="O19" s="2">
        <v>0.88</v>
      </c>
      <c r="P19" s="2">
        <v>0.8</v>
      </c>
      <c r="Q19" s="2">
        <v>0.84</v>
      </c>
      <c r="R19" s="5">
        <v>0.84</v>
      </c>
      <c r="S19" s="5">
        <v>1</v>
      </c>
      <c r="T19" s="5">
        <v>1</v>
      </c>
      <c r="U19" s="5">
        <v>0.92308000000000001</v>
      </c>
      <c r="V19" s="5">
        <v>0.60714000000000001</v>
      </c>
      <c r="W19" s="3">
        <v>1</v>
      </c>
      <c r="X19" s="5">
        <v>1</v>
      </c>
      <c r="Y19" s="5">
        <v>1</v>
      </c>
      <c r="Z19" s="5">
        <v>0.85714000000000001</v>
      </c>
      <c r="AA19" s="5">
        <v>0.58823999999999999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0.5</v>
      </c>
      <c r="AH19" s="5">
        <v>1</v>
      </c>
      <c r="AI19" s="5">
        <v>1</v>
      </c>
      <c r="AJ19" s="4">
        <v>1558.6467</v>
      </c>
      <c r="AK19" s="7">
        <v>31</v>
      </c>
      <c r="AL19" s="4">
        <v>1342.3239000000001</v>
      </c>
      <c r="AM19" s="7">
        <v>48</v>
      </c>
      <c r="AN19" s="4">
        <v>1698.3552</v>
      </c>
      <c r="AO19" s="7">
        <v>9</v>
      </c>
      <c r="AP19" s="4">
        <v>1634.4556</v>
      </c>
      <c r="AQ19" s="7">
        <v>5</v>
      </c>
      <c r="AR19" s="4">
        <v>1075.0719999999999</v>
      </c>
      <c r="AS19" s="7">
        <v>9</v>
      </c>
      <c r="AT19" s="4">
        <v>1178.9411</v>
      </c>
      <c r="AU19" s="7">
        <v>12</v>
      </c>
      <c r="AV19" s="4">
        <v>1577.3425</v>
      </c>
      <c r="AW19" s="7">
        <v>22</v>
      </c>
      <c r="AX19" s="4">
        <v>1222.8154999999999</v>
      </c>
      <c r="AY19" s="7">
        <v>11</v>
      </c>
      <c r="AZ19" s="4">
        <v>1815.2545</v>
      </c>
      <c r="BA19" s="7">
        <v>12</v>
      </c>
      <c r="BB19" s="4">
        <v>1888.3</v>
      </c>
      <c r="BC19" s="7">
        <v>13</v>
      </c>
      <c r="BD19" s="4">
        <v>1611.6285</v>
      </c>
      <c r="BE19" s="7">
        <v>12</v>
      </c>
      <c r="BF19" s="4">
        <v>1495.2067</v>
      </c>
      <c r="BG19" s="7">
        <v>37</v>
      </c>
      <c r="BH19" s="4">
        <v>1663.6014</v>
      </c>
      <c r="BI19" s="7">
        <v>16</v>
      </c>
      <c r="BJ19" s="4">
        <v>1253.3562999999999</v>
      </c>
      <c r="BK19" s="7">
        <v>15</v>
      </c>
      <c r="BL19" s="4">
        <v>1437.2227</v>
      </c>
      <c r="BM19" s="7">
        <v>24</v>
      </c>
      <c r="BN19" s="4">
        <v>1625.4283</v>
      </c>
      <c r="BO19" s="7">
        <v>17</v>
      </c>
      <c r="BP19" s="4">
        <v>1841.7293999999999</v>
      </c>
      <c r="BQ19" s="7">
        <v>7</v>
      </c>
      <c r="BR19" s="4">
        <v>1600.1957</v>
      </c>
      <c r="BS19" s="7">
        <v>11</v>
      </c>
      <c r="BT19" s="4">
        <v>1548.6455000000001</v>
      </c>
      <c r="BU19" s="7">
        <v>11</v>
      </c>
      <c r="BV19" s="4">
        <v>1548.6455000000001</v>
      </c>
      <c r="BW19" s="7">
        <v>7</v>
      </c>
      <c r="BX19" s="4">
        <v>1546.5428999999999</v>
      </c>
      <c r="BY19" s="7">
        <v>11</v>
      </c>
      <c r="BZ19" s="4">
        <v>1702.2155</v>
      </c>
      <c r="CA19" s="7">
        <v>15</v>
      </c>
      <c r="CB19" s="4">
        <v>1191.154</v>
      </c>
      <c r="CC19" s="7">
        <v>10</v>
      </c>
      <c r="CD19" s="4">
        <v>1626.04</v>
      </c>
      <c r="CE19" s="7">
        <v>4</v>
      </c>
      <c r="CF19" s="4">
        <v>1352.825</v>
      </c>
      <c r="CG19" s="7">
        <v>3</v>
      </c>
      <c r="CH19" s="4">
        <v>1376.3467000000001</v>
      </c>
      <c r="CI19" s="7">
        <v>6</v>
      </c>
      <c r="CJ19" s="4">
        <v>1578.5</v>
      </c>
      <c r="CK19" s="7">
        <v>9</v>
      </c>
      <c r="CL19" s="4">
        <v>1747.7221999999999</v>
      </c>
      <c r="CM19" s="7">
        <v>1</v>
      </c>
      <c r="CN19" s="4">
        <v>2152.8000000000002</v>
      </c>
      <c r="CO19" s="7">
        <v>2</v>
      </c>
      <c r="CP19" s="4">
        <v>1774.75</v>
      </c>
      <c r="CQ19" s="7">
        <v>0</v>
      </c>
      <c r="CR19" s="1" t="e">
        <v>#NULL!</v>
      </c>
      <c r="CS19" s="7">
        <v>1</v>
      </c>
      <c r="CT19" s="4">
        <v>2373.5</v>
      </c>
      <c r="CU19" s="7">
        <v>3</v>
      </c>
      <c r="CV19" s="4">
        <v>1466.7666999999999</v>
      </c>
      <c r="CW19" s="7">
        <v>1</v>
      </c>
      <c r="CX19" s="4">
        <v>1127.9000000000001</v>
      </c>
      <c r="CY19" s="7">
        <v>2</v>
      </c>
      <c r="CZ19" s="4">
        <v>1543</v>
      </c>
      <c r="DA19" s="7">
        <v>7</v>
      </c>
      <c r="DB19" s="4">
        <v>1917.3386</v>
      </c>
      <c r="DC19" s="7">
        <v>6</v>
      </c>
      <c r="DD19" s="4">
        <v>930.26670000000001</v>
      </c>
      <c r="DE19" s="7">
        <v>5</v>
      </c>
      <c r="DF19" s="4">
        <v>1250.3599999999999</v>
      </c>
      <c r="DG19" s="7">
        <v>7</v>
      </c>
      <c r="DH19" s="4">
        <v>1362.3157000000001</v>
      </c>
      <c r="DI19" s="7">
        <v>3</v>
      </c>
      <c r="DJ19" s="4">
        <v>1926.0667000000001</v>
      </c>
      <c r="DK19" s="7">
        <v>1</v>
      </c>
      <c r="DL19" s="4">
        <v>1285.0999999999999</v>
      </c>
      <c r="DM19" s="7">
        <v>2</v>
      </c>
      <c r="DN19" s="4">
        <v>1531.4</v>
      </c>
      <c r="DO19" s="7">
        <v>1</v>
      </c>
      <c r="DP19" s="4">
        <v>2054.4</v>
      </c>
      <c r="DQ19" s="7">
        <v>1</v>
      </c>
      <c r="DR19" s="4">
        <v>1112.3</v>
      </c>
      <c r="DS19" s="7">
        <v>1</v>
      </c>
      <c r="DT19" s="4">
        <v>1077.5999999999999</v>
      </c>
      <c r="DU19" s="7">
        <v>1</v>
      </c>
      <c r="DV19" s="2">
        <v>1942.6</v>
      </c>
      <c r="DW19" s="7">
        <v>1</v>
      </c>
      <c r="DX19" s="4">
        <v>1671.9</v>
      </c>
      <c r="DY19" s="7">
        <v>1</v>
      </c>
      <c r="DZ19" s="3">
        <v>2287.8000000000002</v>
      </c>
      <c r="EA19" s="7">
        <v>5</v>
      </c>
      <c r="EB19" s="4">
        <v>1586.58</v>
      </c>
      <c r="EC19" s="7">
        <v>4</v>
      </c>
      <c r="ED19" s="4">
        <v>1694.3</v>
      </c>
      <c r="EE19" s="7">
        <v>4</v>
      </c>
      <c r="EF19" s="4">
        <v>1645.425</v>
      </c>
      <c r="EG19" s="7">
        <v>3</v>
      </c>
      <c r="EH19" s="4">
        <v>2238.5666999999999</v>
      </c>
      <c r="EI19" s="7">
        <v>10</v>
      </c>
      <c r="EJ19" s="4">
        <v>1198.624</v>
      </c>
      <c r="EK19" s="7">
        <v>12</v>
      </c>
      <c r="EL19" s="4">
        <v>1242.9749999999999</v>
      </c>
      <c r="EM19" s="7">
        <v>16</v>
      </c>
      <c r="EN19" s="4">
        <v>1517.5281</v>
      </c>
      <c r="EO19" s="7">
        <v>21</v>
      </c>
      <c r="EP19" s="4">
        <v>1774.8951999999999</v>
      </c>
      <c r="EQ19" s="7">
        <v>15</v>
      </c>
      <c r="ER19" s="4">
        <v>1739.7312999999999</v>
      </c>
      <c r="ES19" s="7">
        <v>26</v>
      </c>
      <c r="ET19" s="4">
        <v>1700.9119000000001</v>
      </c>
      <c r="EU19" s="7">
        <v>8</v>
      </c>
      <c r="EV19" s="4">
        <v>1420.3154999999999</v>
      </c>
      <c r="EW19" s="7">
        <v>7</v>
      </c>
      <c r="EX19" s="4">
        <v>1497.8544999999999</v>
      </c>
      <c r="EY19" s="7">
        <v>8</v>
      </c>
      <c r="EZ19" s="4">
        <v>1097.1557</v>
      </c>
      <c r="FA19" s="7">
        <v>7</v>
      </c>
      <c r="FB19" s="4">
        <v>1498.1866</v>
      </c>
      <c r="FC19" s="2">
        <v>1297.3333499999999</v>
      </c>
      <c r="FD19" s="2">
        <v>1730.1693</v>
      </c>
      <c r="FE19" s="2">
        <v>1090.3133499999999</v>
      </c>
      <c r="FF19" s="2">
        <v>1644.1912000000002</v>
      </c>
      <c r="FG19" s="2">
        <f t="shared" si="0"/>
        <v>1513.751325</v>
      </c>
      <c r="FH19" s="2">
        <f t="shared" si="1"/>
        <v>1367.2522750000001</v>
      </c>
      <c r="FI19" s="5">
        <v>0.95039949248971134</v>
      </c>
      <c r="FJ19" s="2">
        <v>0.89038373335933341</v>
      </c>
      <c r="FK19" s="7">
        <v>0</v>
      </c>
    </row>
    <row r="20" spans="1:167" x14ac:dyDescent="0.2">
      <c r="A20" t="s">
        <v>185</v>
      </c>
      <c r="B20" s="7">
        <v>53</v>
      </c>
      <c r="C20" t="s">
        <v>165</v>
      </c>
      <c r="D20" t="s">
        <v>166</v>
      </c>
      <c r="E20" s="7">
        <v>1</v>
      </c>
      <c r="F20" s="5">
        <v>0.89188999999999996</v>
      </c>
      <c r="G20" s="5">
        <v>0.95833000000000002</v>
      </c>
      <c r="H20" s="5">
        <v>1</v>
      </c>
      <c r="I20" s="5">
        <v>0.83333000000000002</v>
      </c>
      <c r="J20" s="5">
        <v>1</v>
      </c>
      <c r="K20" s="5">
        <v>0.91666999999999998</v>
      </c>
      <c r="L20" s="5">
        <v>0.94443999999999995</v>
      </c>
      <c r="M20" s="2">
        <v>0.86</v>
      </c>
      <c r="N20" s="2">
        <v>0.8</v>
      </c>
      <c r="O20" s="2">
        <v>0.84</v>
      </c>
      <c r="P20" s="2">
        <v>0.88</v>
      </c>
      <c r="Q20" s="2">
        <v>0.92</v>
      </c>
      <c r="R20" s="5">
        <v>0.88</v>
      </c>
      <c r="S20" s="5">
        <v>1</v>
      </c>
      <c r="T20" s="5">
        <v>0.93332999999999999</v>
      </c>
      <c r="U20" s="5">
        <v>1</v>
      </c>
      <c r="V20" s="5">
        <v>0.64285999999999999</v>
      </c>
      <c r="W20" s="3">
        <v>1</v>
      </c>
      <c r="X20" s="5">
        <v>1</v>
      </c>
      <c r="Y20" s="5">
        <v>1</v>
      </c>
      <c r="Z20" s="5">
        <v>1</v>
      </c>
      <c r="AA20" s="5">
        <v>0.64705999999999997</v>
      </c>
      <c r="AB20" s="5">
        <v>1</v>
      </c>
      <c r="AC20" s="5">
        <v>1</v>
      </c>
      <c r="AD20" s="5">
        <v>1</v>
      </c>
      <c r="AE20" s="5">
        <v>1</v>
      </c>
      <c r="AF20" s="5">
        <v>0.83333000000000002</v>
      </c>
      <c r="AG20" s="5">
        <v>0.625</v>
      </c>
      <c r="AH20" s="5">
        <v>1</v>
      </c>
      <c r="AI20" s="5">
        <v>0.66666999999999998</v>
      </c>
      <c r="AJ20" s="4">
        <v>1344.5699</v>
      </c>
      <c r="AK20" s="7">
        <v>30</v>
      </c>
      <c r="AL20" s="4">
        <v>1180.914</v>
      </c>
      <c r="AM20" s="7">
        <v>51</v>
      </c>
      <c r="AN20" s="4">
        <v>1440.838</v>
      </c>
      <c r="AO20" s="7">
        <v>9</v>
      </c>
      <c r="AP20" s="4">
        <v>1250.4222</v>
      </c>
      <c r="AQ20" s="7">
        <v>4</v>
      </c>
      <c r="AR20" s="4">
        <v>1256.96</v>
      </c>
      <c r="AS20" s="7">
        <v>9</v>
      </c>
      <c r="AT20" s="4">
        <v>1149.2389000000001</v>
      </c>
      <c r="AU20" s="7">
        <v>15</v>
      </c>
      <c r="AV20" s="4">
        <v>1373.0847000000001</v>
      </c>
      <c r="AW20" s="7">
        <v>21</v>
      </c>
      <c r="AX20" s="4">
        <v>1151.1248000000001</v>
      </c>
      <c r="AY20" s="7">
        <v>11</v>
      </c>
      <c r="AZ20" s="4">
        <v>1357.7318</v>
      </c>
      <c r="BA20" s="7">
        <v>11</v>
      </c>
      <c r="BB20" s="4">
        <v>1535.6609000000001</v>
      </c>
      <c r="BC20" s="7">
        <v>14</v>
      </c>
      <c r="BD20" s="4">
        <v>1419.9564</v>
      </c>
      <c r="BE20" s="7">
        <v>15</v>
      </c>
      <c r="BF20" s="4">
        <v>1451.7353000000001</v>
      </c>
      <c r="BG20" s="7">
        <v>40</v>
      </c>
      <c r="BH20" s="4">
        <v>1463.6922999999999</v>
      </c>
      <c r="BI20" s="7">
        <v>16</v>
      </c>
      <c r="BJ20" s="4">
        <v>1068.1463000000001</v>
      </c>
      <c r="BK20" s="7">
        <v>14</v>
      </c>
      <c r="BL20" s="4">
        <v>1309.7914000000001</v>
      </c>
      <c r="BM20" s="7">
        <v>26</v>
      </c>
      <c r="BN20" s="4">
        <v>1084.5645999999999</v>
      </c>
      <c r="BO20" s="7">
        <v>18</v>
      </c>
      <c r="BP20" s="4">
        <v>2161.6556</v>
      </c>
      <c r="BQ20" s="7">
        <v>7</v>
      </c>
      <c r="BR20" s="4">
        <v>910.60860000000002</v>
      </c>
      <c r="BS20" s="7">
        <v>12</v>
      </c>
      <c r="BT20" s="4">
        <v>1280.9124999999999</v>
      </c>
      <c r="BU20" s="7">
        <v>12</v>
      </c>
      <c r="BV20" s="4">
        <v>1280.9124999999999</v>
      </c>
      <c r="BW20" s="7">
        <v>6</v>
      </c>
      <c r="BX20" s="4">
        <v>1535.4567</v>
      </c>
      <c r="BY20" s="7">
        <v>11</v>
      </c>
      <c r="BZ20" s="4">
        <v>1003.5264</v>
      </c>
      <c r="CA20" s="7">
        <v>15</v>
      </c>
      <c r="CB20" s="4">
        <v>944.44069999999999</v>
      </c>
      <c r="CC20" s="7">
        <v>10</v>
      </c>
      <c r="CD20" s="4">
        <v>1583.684</v>
      </c>
      <c r="CE20" s="7">
        <v>4</v>
      </c>
      <c r="CF20" s="4">
        <v>1045.4825000000001</v>
      </c>
      <c r="CG20" s="7">
        <v>3</v>
      </c>
      <c r="CH20" s="4">
        <v>1449.7333000000001</v>
      </c>
      <c r="CI20" s="7">
        <v>7</v>
      </c>
      <c r="CJ20" s="4">
        <v>1378.5029</v>
      </c>
      <c r="CK20" s="7">
        <v>9</v>
      </c>
      <c r="CL20" s="4">
        <v>2280.2889</v>
      </c>
      <c r="CM20" s="7">
        <v>1</v>
      </c>
      <c r="CN20" s="4">
        <v>1539.5</v>
      </c>
      <c r="CO20" s="7">
        <v>2</v>
      </c>
      <c r="CP20" s="4">
        <v>1145</v>
      </c>
      <c r="CQ20" s="7">
        <v>0</v>
      </c>
      <c r="CR20" s="1" t="e">
        <v>#NULL!</v>
      </c>
      <c r="CS20" s="7">
        <v>2</v>
      </c>
      <c r="CT20" s="4">
        <v>2517.75</v>
      </c>
      <c r="CU20" s="7">
        <v>3</v>
      </c>
      <c r="CV20" s="4">
        <v>1476.78</v>
      </c>
      <c r="CW20" s="7">
        <v>1</v>
      </c>
      <c r="CX20" s="4">
        <v>1201.7</v>
      </c>
      <c r="CY20" s="7">
        <v>2</v>
      </c>
      <c r="CZ20" s="4">
        <v>1878.45</v>
      </c>
      <c r="DA20" s="7">
        <v>7</v>
      </c>
      <c r="DB20" s="4">
        <v>1039.1514</v>
      </c>
      <c r="DC20" s="7">
        <v>6</v>
      </c>
      <c r="DD20" s="4">
        <v>948.36829999999998</v>
      </c>
      <c r="DE20" s="7">
        <v>4</v>
      </c>
      <c r="DF20" s="4">
        <v>1080.06</v>
      </c>
      <c r="DG20" s="7">
        <v>7</v>
      </c>
      <c r="DH20" s="4">
        <v>852.12860000000001</v>
      </c>
      <c r="DI20" s="7">
        <v>4</v>
      </c>
      <c r="DJ20" s="4">
        <v>2031.1</v>
      </c>
      <c r="DK20" s="7">
        <v>1</v>
      </c>
      <c r="DL20" s="4">
        <v>1025.5</v>
      </c>
      <c r="DM20" s="7">
        <v>2</v>
      </c>
      <c r="DN20" s="4">
        <v>895.7</v>
      </c>
      <c r="DO20" s="7">
        <v>0</v>
      </c>
      <c r="DP20" s="1" t="e">
        <v>#NULL!</v>
      </c>
      <c r="DQ20" s="7">
        <v>1</v>
      </c>
      <c r="DR20" s="4">
        <v>771.63</v>
      </c>
      <c r="DS20" s="7">
        <v>1</v>
      </c>
      <c r="DT20" s="4">
        <v>1505.9</v>
      </c>
      <c r="DU20" s="7">
        <v>1</v>
      </c>
      <c r="DV20" s="2">
        <v>1921.8</v>
      </c>
      <c r="DW20" s="7">
        <v>1</v>
      </c>
      <c r="DX20" s="4">
        <v>1005.6</v>
      </c>
      <c r="DY20" s="7">
        <v>1</v>
      </c>
      <c r="DZ20" s="3">
        <v>1470.4</v>
      </c>
      <c r="EA20" s="7">
        <v>5</v>
      </c>
      <c r="EB20" s="4">
        <v>1203.3</v>
      </c>
      <c r="EC20" s="7">
        <v>4</v>
      </c>
      <c r="ED20" s="4">
        <v>1309.325</v>
      </c>
      <c r="EE20" s="7">
        <v>4</v>
      </c>
      <c r="EF20" s="4">
        <v>1146.1475</v>
      </c>
      <c r="EG20" s="7">
        <v>3</v>
      </c>
      <c r="EH20" s="4">
        <v>2168.6333</v>
      </c>
      <c r="EI20" s="7">
        <v>10</v>
      </c>
      <c r="EJ20" s="4">
        <v>1061.4649999999999</v>
      </c>
      <c r="EK20" s="7">
        <v>11</v>
      </c>
      <c r="EL20" s="4">
        <v>1232.6335999999999</v>
      </c>
      <c r="EM20" s="7">
        <v>18</v>
      </c>
      <c r="EN20" s="4">
        <v>1195.5999999999999</v>
      </c>
      <c r="EO20" s="7">
        <v>22</v>
      </c>
      <c r="EP20" s="4">
        <v>1683.0405000000001</v>
      </c>
      <c r="EQ20" s="7">
        <v>14</v>
      </c>
      <c r="ER20" s="4">
        <v>1390.335</v>
      </c>
      <c r="ES20" s="7">
        <v>30</v>
      </c>
      <c r="ET20" s="4">
        <v>1588.1262999999999</v>
      </c>
      <c r="EU20" s="7">
        <v>8</v>
      </c>
      <c r="EV20" s="4">
        <v>1026.5565999999999</v>
      </c>
      <c r="EW20" s="7">
        <v>7</v>
      </c>
      <c r="EX20" s="4">
        <v>1373.9702</v>
      </c>
      <c r="EY20" s="7">
        <v>8</v>
      </c>
      <c r="EZ20" s="4">
        <v>1110.1146000000001</v>
      </c>
      <c r="FA20" s="7">
        <v>7</v>
      </c>
      <c r="FB20" s="4">
        <v>1363.4934000000001</v>
      </c>
      <c r="FC20" s="2">
        <v>1339.24</v>
      </c>
      <c r="FD20" s="2">
        <v>1458.8007</v>
      </c>
      <c r="FE20" s="2">
        <v>1014.21415</v>
      </c>
      <c r="FF20" s="2">
        <v>1441.6143</v>
      </c>
      <c r="FG20" s="2">
        <f t="shared" si="0"/>
        <v>1399.02035</v>
      </c>
      <c r="FH20" s="2">
        <f t="shared" si="1"/>
        <v>1227.914225</v>
      </c>
      <c r="FI20" s="5">
        <v>0.95039949248971134</v>
      </c>
      <c r="FJ20" s="2">
        <v>0.89038373335933341</v>
      </c>
      <c r="FK20" s="7">
        <v>0</v>
      </c>
    </row>
    <row r="21" spans="1:167" x14ac:dyDescent="0.2">
      <c r="A21" t="s">
        <v>186</v>
      </c>
      <c r="B21" s="7">
        <v>55</v>
      </c>
      <c r="C21" t="s">
        <v>165</v>
      </c>
      <c r="D21" t="s">
        <v>166</v>
      </c>
      <c r="E21" s="7">
        <v>2</v>
      </c>
      <c r="F21" s="5">
        <v>0.72972999999999999</v>
      </c>
      <c r="G21" s="5">
        <v>0.875</v>
      </c>
      <c r="H21" s="5">
        <v>0.83333000000000002</v>
      </c>
      <c r="I21" s="5">
        <v>0.91666999999999998</v>
      </c>
      <c r="J21" s="5">
        <v>0.91666999999999998</v>
      </c>
      <c r="K21" s="5">
        <v>0.75</v>
      </c>
      <c r="L21" s="5">
        <v>0.88888999999999996</v>
      </c>
      <c r="M21" s="2">
        <v>0.66</v>
      </c>
      <c r="N21" s="2">
        <v>0.52</v>
      </c>
      <c r="O21" s="2">
        <v>0.64</v>
      </c>
      <c r="P21" s="2">
        <v>0.84</v>
      </c>
      <c r="Q21" s="2">
        <v>0.64</v>
      </c>
      <c r="R21" s="5">
        <v>0.70667000000000002</v>
      </c>
      <c r="S21" s="5">
        <v>0.76471</v>
      </c>
      <c r="T21" s="5">
        <v>0.85714000000000001</v>
      </c>
      <c r="U21" s="5">
        <v>0.68</v>
      </c>
      <c r="V21" s="5">
        <v>0.53571000000000002</v>
      </c>
      <c r="W21" s="3">
        <v>0.57142999999999999</v>
      </c>
      <c r="X21" s="5">
        <v>1</v>
      </c>
      <c r="Y21" s="5">
        <v>1</v>
      </c>
      <c r="Z21" s="5">
        <v>0.63636000000000004</v>
      </c>
      <c r="AA21" s="5">
        <v>0.54544999999999999</v>
      </c>
      <c r="AB21" s="5">
        <v>0.66666999999999998</v>
      </c>
      <c r="AC21" s="5">
        <v>0.85714000000000001</v>
      </c>
      <c r="AD21" s="5">
        <v>0.83333000000000002</v>
      </c>
      <c r="AE21" s="5">
        <v>0.4</v>
      </c>
      <c r="AF21" s="5">
        <v>0.5</v>
      </c>
      <c r="AG21" s="5">
        <v>0.6</v>
      </c>
      <c r="AH21" s="5">
        <v>1</v>
      </c>
      <c r="AI21" s="5">
        <v>0.42857000000000001</v>
      </c>
      <c r="AJ21" s="4">
        <v>1794.8213000000001</v>
      </c>
      <c r="AK21" s="7">
        <v>25</v>
      </c>
      <c r="AL21" s="4">
        <v>1764.0640000000001</v>
      </c>
      <c r="AM21" s="7">
        <v>36</v>
      </c>
      <c r="AN21" s="4">
        <v>1816.1805999999999</v>
      </c>
      <c r="AO21" s="7">
        <v>6</v>
      </c>
      <c r="AP21" s="4">
        <v>1682.9567</v>
      </c>
      <c r="AQ21" s="7">
        <v>6</v>
      </c>
      <c r="AR21" s="4">
        <v>1613.41</v>
      </c>
      <c r="AS21" s="7">
        <v>6</v>
      </c>
      <c r="AT21" s="4">
        <v>1822.4167</v>
      </c>
      <c r="AU21" s="7">
        <v>13</v>
      </c>
      <c r="AV21" s="4">
        <v>1755.8923</v>
      </c>
      <c r="AW21" s="7">
        <v>19</v>
      </c>
      <c r="AX21" s="4">
        <v>1789.6768</v>
      </c>
      <c r="AY21" s="7">
        <v>7</v>
      </c>
      <c r="AZ21" s="4">
        <v>1776.1143</v>
      </c>
      <c r="BA21" s="7">
        <v>10</v>
      </c>
      <c r="BB21" s="4">
        <v>1803.4</v>
      </c>
      <c r="BC21" s="7">
        <v>9</v>
      </c>
      <c r="BD21" s="4">
        <v>1972.1222</v>
      </c>
      <c r="BE21" s="7">
        <v>10</v>
      </c>
      <c r="BF21" s="4">
        <v>1716.66</v>
      </c>
      <c r="BG21" s="7">
        <v>29</v>
      </c>
      <c r="BH21" s="4">
        <v>1825.8516999999999</v>
      </c>
      <c r="BI21" s="7">
        <v>13</v>
      </c>
      <c r="BJ21" s="4">
        <v>1579.6307999999999</v>
      </c>
      <c r="BK21" s="7">
        <v>12</v>
      </c>
      <c r="BL21" s="4">
        <v>1963.8667</v>
      </c>
      <c r="BM21" s="7">
        <v>17</v>
      </c>
      <c r="BN21" s="4">
        <v>1818.9706000000001</v>
      </c>
      <c r="BO21" s="7">
        <v>15</v>
      </c>
      <c r="BP21" s="4">
        <v>1865.9467</v>
      </c>
      <c r="BQ21" s="7">
        <v>4</v>
      </c>
      <c r="BR21" s="4">
        <v>1617.7</v>
      </c>
      <c r="BS21" s="7">
        <v>11</v>
      </c>
      <c r="BT21" s="4">
        <v>1725.3090999999999</v>
      </c>
      <c r="BU21" s="7">
        <v>11</v>
      </c>
      <c r="BV21" s="4">
        <v>1725.3090999999999</v>
      </c>
      <c r="BW21" s="7">
        <v>7</v>
      </c>
      <c r="BX21" s="4">
        <v>1838.9</v>
      </c>
      <c r="BY21" s="7">
        <v>7</v>
      </c>
      <c r="BZ21" s="4">
        <v>1414.22</v>
      </c>
      <c r="CA21" s="7">
        <v>10</v>
      </c>
      <c r="CB21" s="4">
        <v>1972.076</v>
      </c>
      <c r="CC21" s="7">
        <v>8</v>
      </c>
      <c r="CD21" s="4">
        <v>2258.9499999999998</v>
      </c>
      <c r="CE21" s="7">
        <v>3</v>
      </c>
      <c r="CF21" s="4">
        <v>1571.3667</v>
      </c>
      <c r="CG21" s="7">
        <v>5</v>
      </c>
      <c r="CH21" s="4">
        <v>2057.38</v>
      </c>
      <c r="CI21" s="7">
        <v>5</v>
      </c>
      <c r="CJ21" s="4">
        <v>1635.5</v>
      </c>
      <c r="CK21" s="7">
        <v>6</v>
      </c>
      <c r="CL21" s="4">
        <v>1486.3333</v>
      </c>
      <c r="CM21" s="7">
        <v>1</v>
      </c>
      <c r="CN21" s="4">
        <v>1625.8</v>
      </c>
      <c r="CO21" s="7">
        <v>1</v>
      </c>
      <c r="CP21" s="4">
        <v>1406.8</v>
      </c>
      <c r="CQ21" s="7">
        <v>2</v>
      </c>
      <c r="CR21" s="4">
        <v>2230.5</v>
      </c>
      <c r="CS21" s="7">
        <v>0</v>
      </c>
      <c r="CT21" s="1" t="e">
        <v>#NULL!</v>
      </c>
      <c r="CU21" s="7">
        <v>4</v>
      </c>
      <c r="CV21" s="4">
        <v>2041.55</v>
      </c>
      <c r="CW21" s="7">
        <v>3</v>
      </c>
      <c r="CX21" s="4">
        <v>1669.6333</v>
      </c>
      <c r="CY21" s="7">
        <v>2</v>
      </c>
      <c r="CZ21" s="4">
        <v>1466.1</v>
      </c>
      <c r="DA21" s="7">
        <v>1</v>
      </c>
      <c r="DB21" s="4">
        <v>1464</v>
      </c>
      <c r="DC21" s="7">
        <v>3</v>
      </c>
      <c r="DD21" s="4">
        <v>1245.4866999999999</v>
      </c>
      <c r="DE21" s="7">
        <v>1</v>
      </c>
      <c r="DF21" s="4">
        <v>2091.3000000000002</v>
      </c>
      <c r="DG21" s="7">
        <v>5</v>
      </c>
      <c r="DH21" s="4">
        <v>2301.06</v>
      </c>
      <c r="DI21" s="7">
        <v>5</v>
      </c>
      <c r="DJ21" s="4">
        <v>2493.16</v>
      </c>
      <c r="DK21" s="7">
        <v>0</v>
      </c>
      <c r="DL21" s="1" t="e">
        <v>#NULL!</v>
      </c>
      <c r="DM21" s="7">
        <v>2</v>
      </c>
      <c r="DN21" s="4">
        <v>1118.32</v>
      </c>
      <c r="DO21" s="7">
        <v>1</v>
      </c>
      <c r="DP21" s="4">
        <v>1773.9</v>
      </c>
      <c r="DQ21" s="7">
        <v>1</v>
      </c>
      <c r="DR21" s="4">
        <v>1190</v>
      </c>
      <c r="DS21" s="7">
        <v>1</v>
      </c>
      <c r="DT21" s="4">
        <v>3213.3</v>
      </c>
      <c r="DU21" s="7">
        <v>1</v>
      </c>
      <c r="DV21" s="2">
        <v>1615.2</v>
      </c>
      <c r="DW21" s="7">
        <v>1</v>
      </c>
      <c r="DX21" s="4">
        <v>1265.7</v>
      </c>
      <c r="DY21" s="7">
        <v>1</v>
      </c>
      <c r="DZ21" s="3">
        <v>1899.3</v>
      </c>
      <c r="EA21" s="7">
        <v>4</v>
      </c>
      <c r="EB21" s="4">
        <v>1768.9349999999999</v>
      </c>
      <c r="EC21" s="7">
        <v>2</v>
      </c>
      <c r="ED21" s="4">
        <v>1511</v>
      </c>
      <c r="EE21" s="7">
        <v>4</v>
      </c>
      <c r="EF21" s="4">
        <v>1729.175</v>
      </c>
      <c r="EG21" s="7">
        <v>2</v>
      </c>
      <c r="EH21" s="4">
        <v>1836.6</v>
      </c>
      <c r="EI21" s="7">
        <v>6</v>
      </c>
      <c r="EJ21" s="4">
        <v>1723.4167</v>
      </c>
      <c r="EK21" s="7">
        <v>13</v>
      </c>
      <c r="EL21" s="4">
        <v>1820.2584999999999</v>
      </c>
      <c r="EM21" s="7">
        <v>12</v>
      </c>
      <c r="EN21" s="4">
        <v>1924.6</v>
      </c>
      <c r="EO21" s="7">
        <v>17</v>
      </c>
      <c r="EP21" s="4">
        <v>1756.1470999999999</v>
      </c>
      <c r="EQ21" s="7">
        <v>16</v>
      </c>
      <c r="ER21" s="4">
        <v>1868.2811999999999</v>
      </c>
      <c r="ES21" s="7">
        <v>16</v>
      </c>
      <c r="ET21" s="4">
        <v>1813.7</v>
      </c>
      <c r="EU21" s="7">
        <v>5</v>
      </c>
      <c r="EV21" s="4">
        <v>2293.2804999999998</v>
      </c>
      <c r="EW21" s="7">
        <v>6</v>
      </c>
      <c r="EX21" s="4">
        <v>2276.8625000000002</v>
      </c>
      <c r="EY21" s="7">
        <v>8</v>
      </c>
      <c r="EZ21" s="4">
        <v>1133.4655</v>
      </c>
      <c r="FA21" s="7">
        <v>6</v>
      </c>
      <c r="FB21" s="4">
        <v>2283.3072999999999</v>
      </c>
      <c r="FC21" s="2">
        <v>1855.5916499999998</v>
      </c>
      <c r="FD21" s="2">
        <v>1465.05</v>
      </c>
      <c r="FE21" s="2">
        <v>1668.3933500000001</v>
      </c>
      <c r="FF21" s="2">
        <v>2397.1099999999997</v>
      </c>
      <c r="FG21" s="2">
        <f t="shared" si="0"/>
        <v>1660.3208249999998</v>
      </c>
      <c r="FH21" s="2">
        <f t="shared" si="1"/>
        <v>2032.751675</v>
      </c>
      <c r="FI21" s="5">
        <v>0.95039949248971134</v>
      </c>
      <c r="FJ21" s="2">
        <v>0.89038373335933341</v>
      </c>
      <c r="FK21" s="7">
        <v>0</v>
      </c>
    </row>
    <row r="22" spans="1:167" x14ac:dyDescent="0.2">
      <c r="A22" t="s">
        <v>187</v>
      </c>
      <c r="B22" s="7">
        <v>53</v>
      </c>
      <c r="C22" t="s">
        <v>165</v>
      </c>
      <c r="D22" t="s">
        <v>168</v>
      </c>
      <c r="E22" s="7">
        <v>1</v>
      </c>
      <c r="F22" s="5">
        <v>0.75675999999999999</v>
      </c>
      <c r="G22" s="5">
        <v>0.72916999999999998</v>
      </c>
      <c r="H22" s="5">
        <v>0.83333000000000002</v>
      </c>
      <c r="I22" s="5">
        <v>0.75</v>
      </c>
      <c r="J22" s="5">
        <v>0.75</v>
      </c>
      <c r="K22" s="5">
        <v>0.66666999999999998</v>
      </c>
      <c r="L22" s="5">
        <v>0.69443999999999995</v>
      </c>
      <c r="M22" s="2">
        <v>0.77</v>
      </c>
      <c r="N22" s="2">
        <v>0.72</v>
      </c>
      <c r="O22" s="2">
        <v>0.72</v>
      </c>
      <c r="P22" s="2">
        <v>0.8</v>
      </c>
      <c r="Q22" s="2">
        <v>0.84</v>
      </c>
      <c r="R22" s="5">
        <v>0.78666999999999998</v>
      </c>
      <c r="S22" s="5">
        <v>0.76471</v>
      </c>
      <c r="T22" s="5">
        <v>0.71428999999999998</v>
      </c>
      <c r="U22" s="5">
        <v>0.76</v>
      </c>
      <c r="V22" s="5">
        <v>0.64285999999999999</v>
      </c>
      <c r="W22" s="3">
        <v>0.85714000000000001</v>
      </c>
      <c r="X22" s="5">
        <v>0.75</v>
      </c>
      <c r="Y22" s="5">
        <v>0.83333000000000002</v>
      </c>
      <c r="Z22" s="5">
        <v>0.72726999999999997</v>
      </c>
      <c r="AA22" s="5">
        <v>0.45455000000000001</v>
      </c>
      <c r="AB22" s="5">
        <v>1</v>
      </c>
      <c r="AC22" s="5">
        <v>0.85714000000000001</v>
      </c>
      <c r="AD22" s="5">
        <v>0.5</v>
      </c>
      <c r="AE22" s="5">
        <v>0.8</v>
      </c>
      <c r="AF22" s="5">
        <v>0.75</v>
      </c>
      <c r="AG22" s="5">
        <v>0.8</v>
      </c>
      <c r="AH22" s="5">
        <v>0.5</v>
      </c>
      <c r="AI22" s="5">
        <v>0.71428999999999998</v>
      </c>
      <c r="AJ22" s="4">
        <v>2294.6970999999999</v>
      </c>
      <c r="AK22" s="7">
        <v>23</v>
      </c>
      <c r="AL22" s="4">
        <v>2253.6565000000001</v>
      </c>
      <c r="AM22" s="7">
        <v>43</v>
      </c>
      <c r="AN22" s="4">
        <v>2316.6491000000001</v>
      </c>
      <c r="AO22" s="7">
        <v>8</v>
      </c>
      <c r="AP22" s="4">
        <v>2342.1</v>
      </c>
      <c r="AQ22" s="7">
        <v>6</v>
      </c>
      <c r="AR22" s="4">
        <v>1942.6667</v>
      </c>
      <c r="AS22" s="7">
        <v>4</v>
      </c>
      <c r="AT22" s="4">
        <v>2570.65</v>
      </c>
      <c r="AU22" s="7">
        <v>12</v>
      </c>
      <c r="AV22" s="4">
        <v>2087.2892000000002</v>
      </c>
      <c r="AW22" s="7">
        <v>15</v>
      </c>
      <c r="AX22" s="4">
        <v>2206.4866999999999</v>
      </c>
      <c r="AY22" s="7">
        <v>8</v>
      </c>
      <c r="AZ22" s="4">
        <v>2691.3125</v>
      </c>
      <c r="BA22" s="7">
        <v>12</v>
      </c>
      <c r="BB22" s="4">
        <v>2354.3449999999998</v>
      </c>
      <c r="BC22" s="7">
        <v>9</v>
      </c>
      <c r="BD22" s="4">
        <v>2040.5</v>
      </c>
      <c r="BE22" s="7">
        <v>14</v>
      </c>
      <c r="BF22" s="4">
        <v>2247.7692999999999</v>
      </c>
      <c r="BG22" s="7">
        <v>35</v>
      </c>
      <c r="BH22" s="4">
        <v>2231.0117</v>
      </c>
      <c r="BI22" s="7">
        <v>13</v>
      </c>
      <c r="BJ22" s="4">
        <v>1970.5077000000001</v>
      </c>
      <c r="BK22" s="7">
        <v>10</v>
      </c>
      <c r="BL22" s="4">
        <v>2621.75</v>
      </c>
      <c r="BM22" s="7">
        <v>19</v>
      </c>
      <c r="BN22" s="4">
        <v>2134.5367999999999</v>
      </c>
      <c r="BO22" s="7">
        <v>18</v>
      </c>
      <c r="BP22" s="4">
        <v>2692.8888999999999</v>
      </c>
      <c r="BQ22" s="7">
        <v>6</v>
      </c>
      <c r="BR22" s="4">
        <v>1764.6183000000001</v>
      </c>
      <c r="BS22" s="7">
        <v>11</v>
      </c>
      <c r="BT22" s="4">
        <v>2349.6727000000001</v>
      </c>
      <c r="BU22" s="7">
        <v>11</v>
      </c>
      <c r="BV22" s="4">
        <v>2349.6727000000001</v>
      </c>
      <c r="BW22" s="7">
        <v>7</v>
      </c>
      <c r="BX22" s="4">
        <v>2626.4142999999999</v>
      </c>
      <c r="BY22" s="7">
        <v>7</v>
      </c>
      <c r="BZ22" s="4">
        <v>1968.0143</v>
      </c>
      <c r="CA22" s="7">
        <v>12</v>
      </c>
      <c r="CB22" s="4">
        <v>1866.0582999999999</v>
      </c>
      <c r="CC22" s="7">
        <v>11</v>
      </c>
      <c r="CD22" s="4">
        <v>2637.9272999999998</v>
      </c>
      <c r="CE22" s="7">
        <v>2</v>
      </c>
      <c r="CF22" s="4">
        <v>1457.1</v>
      </c>
      <c r="CG22" s="7">
        <v>4</v>
      </c>
      <c r="CH22" s="4">
        <v>2578.7750000000001</v>
      </c>
      <c r="CI22" s="7">
        <v>5</v>
      </c>
      <c r="CJ22" s="4">
        <v>2695.9</v>
      </c>
      <c r="CK22" s="7">
        <v>4</v>
      </c>
      <c r="CL22" s="4">
        <v>2978.7249999999999</v>
      </c>
      <c r="CM22" s="7">
        <v>1</v>
      </c>
      <c r="CN22" s="4">
        <v>1665.9</v>
      </c>
      <c r="CO22" s="7">
        <v>1</v>
      </c>
      <c r="CP22" s="4">
        <v>1885.2</v>
      </c>
      <c r="CQ22" s="7">
        <v>3</v>
      </c>
      <c r="CR22" s="4">
        <v>2595.6</v>
      </c>
      <c r="CS22" s="7">
        <v>1</v>
      </c>
      <c r="CT22" s="4">
        <v>3172.2</v>
      </c>
      <c r="CU22" s="7">
        <v>2</v>
      </c>
      <c r="CV22" s="4">
        <v>2524.1999999999998</v>
      </c>
      <c r="CW22" s="7">
        <v>1</v>
      </c>
      <c r="CX22" s="4">
        <v>3346.6</v>
      </c>
      <c r="CY22" s="7">
        <v>5</v>
      </c>
      <c r="CZ22" s="4">
        <v>2667.3</v>
      </c>
      <c r="DA22" s="7">
        <v>4</v>
      </c>
      <c r="DB22" s="4">
        <v>1432.35</v>
      </c>
      <c r="DC22" s="7">
        <v>4</v>
      </c>
      <c r="DD22" s="4">
        <v>1463.075</v>
      </c>
      <c r="DE22" s="7">
        <v>2</v>
      </c>
      <c r="DF22" s="4">
        <v>2810.35</v>
      </c>
      <c r="DG22" s="7">
        <v>5</v>
      </c>
      <c r="DH22" s="4">
        <v>1849.3</v>
      </c>
      <c r="DI22" s="7">
        <v>7</v>
      </c>
      <c r="DJ22" s="4">
        <v>2424.2714000000001</v>
      </c>
      <c r="DK22" s="7">
        <v>0</v>
      </c>
      <c r="DL22" s="1" t="e">
        <v>#NULL!</v>
      </c>
      <c r="DM22" s="7">
        <v>2</v>
      </c>
      <c r="DN22" s="4">
        <v>2350.0500000000002</v>
      </c>
      <c r="DO22" s="7">
        <v>0</v>
      </c>
      <c r="DP22" s="1" t="e">
        <v>#NULL!</v>
      </c>
      <c r="DQ22" s="7">
        <v>0</v>
      </c>
      <c r="DR22" s="1" t="e">
        <v>#NULL!</v>
      </c>
      <c r="DS22" s="7">
        <v>2</v>
      </c>
      <c r="DT22" s="4">
        <v>2131.6</v>
      </c>
      <c r="DU22" s="7">
        <v>1</v>
      </c>
      <c r="DV22" s="2">
        <v>3348.1</v>
      </c>
      <c r="DW22" s="7">
        <v>1</v>
      </c>
      <c r="DX22" s="4">
        <v>3030.7</v>
      </c>
      <c r="DY22" s="7">
        <v>1</v>
      </c>
      <c r="DZ22" s="3">
        <v>3078.5</v>
      </c>
      <c r="EA22" s="7">
        <v>6</v>
      </c>
      <c r="EB22" s="4">
        <v>2250.5832999999998</v>
      </c>
      <c r="EC22" s="7">
        <v>2</v>
      </c>
      <c r="ED22" s="4">
        <v>2616.65</v>
      </c>
      <c r="EE22" s="7">
        <v>4</v>
      </c>
      <c r="EF22" s="4">
        <v>2704.375</v>
      </c>
      <c r="EG22" s="7">
        <v>2</v>
      </c>
      <c r="EH22" s="4">
        <v>3125.35</v>
      </c>
      <c r="EI22" s="7">
        <v>4</v>
      </c>
      <c r="EJ22" s="4">
        <v>2416.9499999999998</v>
      </c>
      <c r="EK22" s="7">
        <v>11</v>
      </c>
      <c r="EL22" s="4">
        <v>2129.9544999999998</v>
      </c>
      <c r="EM22" s="7">
        <v>18</v>
      </c>
      <c r="EN22" s="4">
        <v>2076.1927999999998</v>
      </c>
      <c r="EO22" s="7">
        <v>17</v>
      </c>
      <c r="EP22" s="4">
        <v>2394.9376000000002</v>
      </c>
      <c r="EQ22" s="7">
        <v>14</v>
      </c>
      <c r="ER22" s="4">
        <v>2204.8856999999998</v>
      </c>
      <c r="ES22" s="7">
        <v>23</v>
      </c>
      <c r="ET22" s="4">
        <v>2528.6869999999999</v>
      </c>
      <c r="EU22" s="7">
        <v>5</v>
      </c>
      <c r="EV22" s="4">
        <v>1841.0029</v>
      </c>
      <c r="EW22" s="7">
        <v>5</v>
      </c>
      <c r="EX22" s="4">
        <v>2977.2058000000002</v>
      </c>
      <c r="EY22" s="7">
        <v>8</v>
      </c>
      <c r="EZ22" s="4">
        <v>2069.174</v>
      </c>
      <c r="FA22" s="7">
        <v>5</v>
      </c>
      <c r="FB22" s="4">
        <v>2963.4848000000002</v>
      </c>
      <c r="FC22" s="2">
        <v>2935.3999999999996</v>
      </c>
      <c r="FD22" s="2">
        <v>2049.8249999999998</v>
      </c>
      <c r="FE22" s="2">
        <v>2136.7125000000001</v>
      </c>
      <c r="FF22" s="2">
        <v>2136.7856999999999</v>
      </c>
      <c r="FG22" s="2">
        <f t="shared" si="0"/>
        <v>2492.6124999999997</v>
      </c>
      <c r="FH22" s="2">
        <f t="shared" si="1"/>
        <v>2136.7491</v>
      </c>
      <c r="FI22" s="5">
        <v>0.95039949248971134</v>
      </c>
      <c r="FJ22" s="2">
        <v>0.89038373335933341</v>
      </c>
      <c r="FK22" s="7">
        <v>0</v>
      </c>
    </row>
    <row r="23" spans="1:167" x14ac:dyDescent="0.2">
      <c r="A23" t="s">
        <v>188</v>
      </c>
      <c r="B23" s="7">
        <v>55</v>
      </c>
      <c r="C23" t="s">
        <v>165</v>
      </c>
      <c r="D23" t="s">
        <v>168</v>
      </c>
      <c r="E23" s="7">
        <v>2</v>
      </c>
      <c r="F23" s="5">
        <v>0.75675999999999999</v>
      </c>
      <c r="G23" s="5">
        <v>0.66666999999999998</v>
      </c>
      <c r="H23" s="5">
        <v>0.75</v>
      </c>
      <c r="I23" s="5">
        <v>0.5</v>
      </c>
      <c r="J23" s="5">
        <v>0.75</v>
      </c>
      <c r="K23" s="5">
        <v>0.75</v>
      </c>
      <c r="L23" s="5">
        <v>0.63888999999999996</v>
      </c>
      <c r="M23" s="2">
        <v>0.8</v>
      </c>
      <c r="N23" s="2">
        <v>0.76</v>
      </c>
      <c r="O23" s="2">
        <v>0.68</v>
      </c>
      <c r="P23" s="2">
        <v>0.88</v>
      </c>
      <c r="Q23" s="2">
        <v>0.88</v>
      </c>
      <c r="R23" s="5">
        <v>0.81333</v>
      </c>
      <c r="S23" s="5">
        <v>0.76471</v>
      </c>
      <c r="T23" s="5">
        <v>0.57142999999999999</v>
      </c>
      <c r="U23" s="5">
        <v>0.96296000000000004</v>
      </c>
      <c r="V23" s="5">
        <v>0.9</v>
      </c>
      <c r="W23" s="3">
        <v>1</v>
      </c>
      <c r="X23" s="5">
        <v>0.71428999999999998</v>
      </c>
      <c r="Y23" s="5">
        <v>0.6</v>
      </c>
      <c r="Z23" s="5">
        <v>1</v>
      </c>
      <c r="AA23" s="5">
        <v>0.88888999999999996</v>
      </c>
      <c r="AB23" s="5">
        <v>1</v>
      </c>
      <c r="AC23" s="5">
        <v>1</v>
      </c>
      <c r="AD23" s="5">
        <v>0.75</v>
      </c>
      <c r="AE23" s="5">
        <v>1</v>
      </c>
      <c r="AF23" s="5">
        <v>1</v>
      </c>
      <c r="AG23" s="5">
        <v>1</v>
      </c>
      <c r="AH23" s="5">
        <v>0.33333000000000002</v>
      </c>
      <c r="AI23" s="5">
        <v>0.85714000000000001</v>
      </c>
      <c r="AJ23" s="4">
        <v>1544.2158999999999</v>
      </c>
      <c r="AK23" s="7">
        <v>21</v>
      </c>
      <c r="AL23" s="4">
        <v>1886.7867000000001</v>
      </c>
      <c r="AM23" s="7">
        <v>62</v>
      </c>
      <c r="AN23" s="4">
        <v>1428.1839</v>
      </c>
      <c r="AO23" s="7">
        <v>7</v>
      </c>
      <c r="AP23" s="4">
        <v>1399.6314</v>
      </c>
      <c r="AQ23" s="7">
        <v>3</v>
      </c>
      <c r="AR23" s="4">
        <v>1380.1667</v>
      </c>
      <c r="AS23" s="7">
        <v>6</v>
      </c>
      <c r="AT23" s="4">
        <v>2198.9167000000002</v>
      </c>
      <c r="AU23" s="7">
        <v>10</v>
      </c>
      <c r="AV23" s="4">
        <v>2131.2600000000002</v>
      </c>
      <c r="AW23" s="7">
        <v>14</v>
      </c>
      <c r="AX23" s="4">
        <v>2130.3643000000002</v>
      </c>
      <c r="AY23" s="7">
        <v>15</v>
      </c>
      <c r="AZ23" s="4">
        <v>1436.114</v>
      </c>
      <c r="BA23" s="7">
        <v>13</v>
      </c>
      <c r="BB23" s="4">
        <v>1460.9014999999999</v>
      </c>
      <c r="BC23" s="7">
        <v>18</v>
      </c>
      <c r="BD23" s="4">
        <v>1446.3756000000001</v>
      </c>
      <c r="BE23" s="7">
        <v>16</v>
      </c>
      <c r="BF23" s="4">
        <v>1373.7005999999999</v>
      </c>
      <c r="BG23" s="7">
        <v>47</v>
      </c>
      <c r="BH23" s="4">
        <v>1425.653</v>
      </c>
      <c r="BI23" s="7">
        <v>13</v>
      </c>
      <c r="BJ23" s="4">
        <v>1703.8477</v>
      </c>
      <c r="BK23" s="7">
        <v>8</v>
      </c>
      <c r="BL23" s="4">
        <v>2184.0625</v>
      </c>
      <c r="BM23" s="7">
        <v>26</v>
      </c>
      <c r="BN23" s="4">
        <v>1222.3680999999999</v>
      </c>
      <c r="BO23" s="7">
        <v>27</v>
      </c>
      <c r="BP23" s="4">
        <v>1627.9574</v>
      </c>
      <c r="BQ23" s="7">
        <v>9</v>
      </c>
      <c r="BR23" s="4">
        <v>1423.4422</v>
      </c>
      <c r="BS23" s="7">
        <v>11</v>
      </c>
      <c r="BT23" s="4">
        <v>1526.3635999999999</v>
      </c>
      <c r="BU23" s="7">
        <v>11</v>
      </c>
      <c r="BV23" s="4">
        <v>1526.3635999999999</v>
      </c>
      <c r="BW23" s="7">
        <v>8</v>
      </c>
      <c r="BX23" s="4">
        <v>1758.115</v>
      </c>
      <c r="BY23" s="7">
        <v>12</v>
      </c>
      <c r="BZ23" s="4">
        <v>1412.6867</v>
      </c>
      <c r="CA23" s="7">
        <v>16</v>
      </c>
      <c r="CB23" s="4">
        <v>1261.8344</v>
      </c>
      <c r="CC23" s="7">
        <v>12</v>
      </c>
      <c r="CD23" s="4">
        <v>1871.3082999999999</v>
      </c>
      <c r="CE23" s="7">
        <v>3</v>
      </c>
      <c r="CF23" s="4">
        <v>1950.2</v>
      </c>
      <c r="CG23" s="7">
        <v>1</v>
      </c>
      <c r="CH23" s="4">
        <v>3181.4</v>
      </c>
      <c r="CI23" s="7">
        <v>6</v>
      </c>
      <c r="CJ23" s="4">
        <v>1102.8</v>
      </c>
      <c r="CK23" s="7">
        <v>7</v>
      </c>
      <c r="CL23" s="4">
        <v>1547.8471</v>
      </c>
      <c r="CM23" s="7">
        <v>2</v>
      </c>
      <c r="CN23" s="4">
        <v>2161.3000000000002</v>
      </c>
      <c r="CO23" s="7">
        <v>2</v>
      </c>
      <c r="CP23" s="4">
        <v>1189</v>
      </c>
      <c r="CQ23" s="7">
        <v>0</v>
      </c>
      <c r="CR23" s="1" t="e">
        <v>#NULL!</v>
      </c>
      <c r="CS23" s="7">
        <v>1</v>
      </c>
      <c r="CT23" s="4">
        <v>1576.5</v>
      </c>
      <c r="CU23" s="7">
        <v>2</v>
      </c>
      <c r="CV23" s="4">
        <v>2458</v>
      </c>
      <c r="CW23" s="7">
        <v>1</v>
      </c>
      <c r="CX23" s="4">
        <v>2667.9</v>
      </c>
      <c r="CY23" s="7">
        <v>4</v>
      </c>
      <c r="CZ23" s="4">
        <v>1603.93</v>
      </c>
      <c r="DA23" s="7">
        <v>7</v>
      </c>
      <c r="DB23" s="4">
        <v>1243.0528999999999</v>
      </c>
      <c r="DC23" s="7">
        <v>4</v>
      </c>
      <c r="DD23" s="4">
        <v>1553.0250000000001</v>
      </c>
      <c r="DE23" s="7">
        <v>3</v>
      </c>
      <c r="DF23" s="4">
        <v>2332.3667</v>
      </c>
      <c r="DG23" s="7">
        <v>7</v>
      </c>
      <c r="DH23" s="4">
        <v>1135.9485999999999</v>
      </c>
      <c r="DI23" s="7">
        <v>7</v>
      </c>
      <c r="DJ23" s="4">
        <v>1647.8714</v>
      </c>
      <c r="DK23" s="7">
        <v>0</v>
      </c>
      <c r="DL23" s="1" t="e">
        <v>#NULL!</v>
      </c>
      <c r="DM23" s="7">
        <v>2</v>
      </c>
      <c r="DN23" s="4">
        <v>1082.2349999999999</v>
      </c>
      <c r="DO23" s="7">
        <v>2</v>
      </c>
      <c r="DP23" s="4">
        <v>1366.6</v>
      </c>
      <c r="DQ23" s="7">
        <v>2</v>
      </c>
      <c r="DR23" s="4">
        <v>1709.25</v>
      </c>
      <c r="DS23" s="7">
        <v>1</v>
      </c>
      <c r="DT23" s="4">
        <v>932.35</v>
      </c>
      <c r="DU23" s="7">
        <v>0</v>
      </c>
      <c r="DV23" s="1" t="e">
        <v>#NULL!</v>
      </c>
      <c r="DW23" s="7">
        <v>4</v>
      </c>
      <c r="DX23" s="4">
        <v>1273.3150000000001</v>
      </c>
      <c r="DY23" s="7">
        <v>2</v>
      </c>
      <c r="DZ23" s="3">
        <v>1961.75</v>
      </c>
      <c r="EA23" s="7">
        <v>5</v>
      </c>
      <c r="EB23" s="4">
        <v>1483.884</v>
      </c>
      <c r="EC23" s="7">
        <v>2</v>
      </c>
      <c r="ED23" s="4">
        <v>1189</v>
      </c>
      <c r="EE23" s="7">
        <v>6</v>
      </c>
      <c r="EF23" s="4">
        <v>1418.6267</v>
      </c>
      <c r="EG23" s="7">
        <v>5</v>
      </c>
      <c r="EH23" s="4">
        <v>1646.64</v>
      </c>
      <c r="EI23" s="7">
        <v>8</v>
      </c>
      <c r="EJ23" s="4">
        <v>2251.2874999999999</v>
      </c>
      <c r="EK23" s="7">
        <v>6</v>
      </c>
      <c r="EL23" s="4">
        <v>1969.1333</v>
      </c>
      <c r="EM23" s="7">
        <v>22</v>
      </c>
      <c r="EN23" s="4">
        <v>1446.5368000000001</v>
      </c>
      <c r="EO23" s="7">
        <v>25</v>
      </c>
      <c r="EP23" s="4">
        <v>1407.2752</v>
      </c>
      <c r="EQ23" s="7">
        <v>25</v>
      </c>
      <c r="ER23" s="4">
        <v>1381.3964000000001</v>
      </c>
      <c r="ES23" s="7">
        <v>28</v>
      </c>
      <c r="ET23" s="4">
        <v>1471.4825000000001</v>
      </c>
      <c r="EU23" s="7">
        <v>8</v>
      </c>
      <c r="EV23" s="4">
        <v>1861.2002</v>
      </c>
      <c r="EW23" s="7">
        <v>3</v>
      </c>
      <c r="EX23" s="4">
        <v>2354.7330999999999</v>
      </c>
      <c r="EY23" s="7">
        <v>5</v>
      </c>
      <c r="EZ23" s="4">
        <v>1446.4432999999999</v>
      </c>
      <c r="FA23" s="7">
        <v>3</v>
      </c>
      <c r="FB23" s="4">
        <v>2358.6691000000001</v>
      </c>
      <c r="FC23" s="2">
        <v>2562.9499999999998</v>
      </c>
      <c r="FD23" s="2">
        <v>1423.49145</v>
      </c>
      <c r="FE23" s="2">
        <v>1942.6958500000001</v>
      </c>
      <c r="FF23" s="2">
        <v>1391.9099999999999</v>
      </c>
      <c r="FG23" s="2">
        <f t="shared" si="0"/>
        <v>1993.2207249999999</v>
      </c>
      <c r="FH23" s="2">
        <f t="shared" si="1"/>
        <v>1667.302925</v>
      </c>
      <c r="FI23" s="5">
        <v>0.95039949248971134</v>
      </c>
      <c r="FJ23" s="2">
        <v>0.89038373335933341</v>
      </c>
      <c r="FK23" s="7">
        <v>0</v>
      </c>
    </row>
    <row r="24" spans="1:167" x14ac:dyDescent="0.2">
      <c r="A24" t="s">
        <v>189</v>
      </c>
      <c r="B24" s="7">
        <v>56</v>
      </c>
      <c r="C24" t="s">
        <v>165</v>
      </c>
      <c r="D24" t="s">
        <v>166</v>
      </c>
      <c r="E24" s="7">
        <v>2</v>
      </c>
      <c r="F24" s="5">
        <v>0.83108000000000004</v>
      </c>
      <c r="G24" s="5">
        <v>0.85416999999999998</v>
      </c>
      <c r="H24" s="5">
        <v>0.91666999999999998</v>
      </c>
      <c r="I24" s="5">
        <v>0.83333000000000002</v>
      </c>
      <c r="J24" s="5">
        <v>0.83333000000000002</v>
      </c>
      <c r="K24" s="5">
        <v>0.79166999999999998</v>
      </c>
      <c r="L24" s="5">
        <v>0.83333000000000002</v>
      </c>
      <c r="M24" s="2">
        <v>0.82</v>
      </c>
      <c r="N24" s="2">
        <v>0.8</v>
      </c>
      <c r="O24" s="2">
        <v>0.84</v>
      </c>
      <c r="P24" s="2">
        <v>0.92</v>
      </c>
      <c r="Q24" s="2">
        <v>0.72</v>
      </c>
      <c r="R24" s="5">
        <v>0.82667000000000002</v>
      </c>
      <c r="S24" s="5">
        <v>0.70587999999999995</v>
      </c>
      <c r="T24" s="5">
        <v>1</v>
      </c>
      <c r="U24" s="5">
        <v>0.75</v>
      </c>
      <c r="V24" s="5">
        <v>0.84614999999999996</v>
      </c>
      <c r="W24" s="3">
        <v>0.71428999999999998</v>
      </c>
      <c r="X24" s="5">
        <v>1</v>
      </c>
      <c r="Y24" s="5">
        <v>1</v>
      </c>
      <c r="Z24" s="5">
        <v>0.85714000000000001</v>
      </c>
      <c r="AA24" s="5">
        <v>0.81818000000000002</v>
      </c>
      <c r="AB24" s="5">
        <v>0.6</v>
      </c>
      <c r="AC24" s="5">
        <v>0.75</v>
      </c>
      <c r="AD24" s="5">
        <v>0.57142999999999999</v>
      </c>
      <c r="AE24" s="5">
        <v>0.55556000000000005</v>
      </c>
      <c r="AF24" s="5">
        <v>1</v>
      </c>
      <c r="AG24" s="5">
        <v>0.83333000000000002</v>
      </c>
      <c r="AH24" s="5">
        <v>1</v>
      </c>
      <c r="AI24" s="5">
        <v>0.83333000000000002</v>
      </c>
      <c r="AJ24" s="4">
        <v>1729.6747</v>
      </c>
      <c r="AK24" s="7">
        <v>25</v>
      </c>
      <c r="AL24" s="4">
        <v>1660.9775999999999</v>
      </c>
      <c r="AM24" s="7">
        <v>48</v>
      </c>
      <c r="AN24" s="4">
        <v>1765.4544000000001</v>
      </c>
      <c r="AO24" s="7">
        <v>8</v>
      </c>
      <c r="AP24" s="4">
        <v>2126.3874999999998</v>
      </c>
      <c r="AQ24" s="7">
        <v>6</v>
      </c>
      <c r="AR24" s="4">
        <v>1337.15</v>
      </c>
      <c r="AS24" s="7">
        <v>7</v>
      </c>
      <c r="AT24" s="4">
        <v>1623.0857000000001</v>
      </c>
      <c r="AU24" s="7">
        <v>8</v>
      </c>
      <c r="AV24" s="4">
        <v>1603.5174999999999</v>
      </c>
      <c r="AW24" s="7">
        <v>17</v>
      </c>
      <c r="AX24" s="4">
        <v>1441.9612</v>
      </c>
      <c r="AY24" s="7">
        <v>12</v>
      </c>
      <c r="AZ24" s="4">
        <v>2036.1667</v>
      </c>
      <c r="BA24" s="7">
        <v>11</v>
      </c>
      <c r="BB24" s="4">
        <v>1769.1026999999999</v>
      </c>
      <c r="BC24" s="7">
        <v>14</v>
      </c>
      <c r="BD24" s="4">
        <v>1709.0614</v>
      </c>
      <c r="BE24" s="7">
        <v>11</v>
      </c>
      <c r="BF24" s="4">
        <v>1538.2564</v>
      </c>
      <c r="BG24" s="7">
        <v>36</v>
      </c>
      <c r="BH24" s="4">
        <v>1675.2168999999999</v>
      </c>
      <c r="BI24" s="7">
        <v>12</v>
      </c>
      <c r="BJ24" s="4">
        <v>1918.5</v>
      </c>
      <c r="BK24" s="7">
        <v>13</v>
      </c>
      <c r="BL24" s="4">
        <v>1423.2646</v>
      </c>
      <c r="BM24" s="7">
        <v>21</v>
      </c>
      <c r="BN24" s="4">
        <v>1701.5895</v>
      </c>
      <c r="BO24" s="7">
        <v>22</v>
      </c>
      <c r="BP24" s="4">
        <v>1856.6831999999999</v>
      </c>
      <c r="BQ24" s="7">
        <v>5</v>
      </c>
      <c r="BR24" s="4">
        <v>1632.28</v>
      </c>
      <c r="BS24" s="7">
        <v>10</v>
      </c>
      <c r="BT24" s="4">
        <v>2042.08</v>
      </c>
      <c r="BU24" s="7">
        <v>10</v>
      </c>
      <c r="BV24" s="4">
        <v>2042.08</v>
      </c>
      <c r="BW24" s="7">
        <v>8</v>
      </c>
      <c r="BX24" s="4">
        <v>1843.0174999999999</v>
      </c>
      <c r="BY24" s="7">
        <v>9</v>
      </c>
      <c r="BZ24" s="4">
        <v>1497.8089</v>
      </c>
      <c r="CA24" s="7">
        <v>9</v>
      </c>
      <c r="CB24" s="4">
        <v>1878.3888999999999</v>
      </c>
      <c r="CC24" s="7">
        <v>8</v>
      </c>
      <c r="CD24" s="4">
        <v>1496.9413</v>
      </c>
      <c r="CE24" s="7">
        <v>2</v>
      </c>
      <c r="CF24" s="4">
        <v>1552.55</v>
      </c>
      <c r="CG24" s="7">
        <v>5</v>
      </c>
      <c r="CH24" s="4">
        <v>1350.34</v>
      </c>
      <c r="CI24" s="7">
        <v>5</v>
      </c>
      <c r="CJ24" s="4">
        <v>2159.42</v>
      </c>
      <c r="CK24" s="7">
        <v>6</v>
      </c>
      <c r="CL24" s="4">
        <v>2011.8833</v>
      </c>
      <c r="CM24" s="7">
        <v>2</v>
      </c>
      <c r="CN24" s="4">
        <v>2306.4499999999998</v>
      </c>
      <c r="CO24" s="7">
        <v>2</v>
      </c>
      <c r="CP24" s="4">
        <v>1507.3</v>
      </c>
      <c r="CQ24" s="7">
        <v>1</v>
      </c>
      <c r="CR24" s="4">
        <v>1905.7</v>
      </c>
      <c r="CS24" s="7">
        <v>3</v>
      </c>
      <c r="CT24" s="4">
        <v>1782.6333</v>
      </c>
      <c r="CU24" s="7">
        <v>3</v>
      </c>
      <c r="CV24" s="4">
        <v>1422.2132999999999</v>
      </c>
      <c r="CW24" s="7">
        <v>2</v>
      </c>
      <c r="CX24" s="4">
        <v>1171.3</v>
      </c>
      <c r="CY24" s="7">
        <v>3</v>
      </c>
      <c r="CZ24" s="4">
        <v>1954.1</v>
      </c>
      <c r="DA24" s="7">
        <v>4</v>
      </c>
      <c r="DB24" s="4">
        <v>1194.145</v>
      </c>
      <c r="DC24" s="7">
        <v>2</v>
      </c>
      <c r="DD24" s="4">
        <v>1788.9</v>
      </c>
      <c r="DE24" s="7">
        <v>3</v>
      </c>
      <c r="DF24" s="4">
        <v>1489.8333</v>
      </c>
      <c r="DG24" s="7">
        <v>4</v>
      </c>
      <c r="DH24" s="4">
        <v>1360.4</v>
      </c>
      <c r="DI24" s="7">
        <v>4</v>
      </c>
      <c r="DJ24" s="4">
        <v>1298.5574999999999</v>
      </c>
      <c r="DK24" s="7">
        <v>0</v>
      </c>
      <c r="DL24" s="1" t="e">
        <v>#NULL!</v>
      </c>
      <c r="DM24" s="7">
        <v>2</v>
      </c>
      <c r="DN24" s="4">
        <v>1662.2</v>
      </c>
      <c r="DO24" s="7">
        <v>2</v>
      </c>
      <c r="DP24" s="4">
        <v>2307.6</v>
      </c>
      <c r="DQ24" s="7">
        <v>1</v>
      </c>
      <c r="DR24" s="4">
        <v>3036.7</v>
      </c>
      <c r="DS24" s="7">
        <v>1</v>
      </c>
      <c r="DT24" s="4">
        <v>2863.2</v>
      </c>
      <c r="DU24" s="7">
        <v>0</v>
      </c>
      <c r="DV24" s="1" t="e">
        <v>#NULL!</v>
      </c>
      <c r="DW24" s="7">
        <v>2</v>
      </c>
      <c r="DX24" s="4">
        <v>2511.4499999999998</v>
      </c>
      <c r="DY24" s="7">
        <v>1</v>
      </c>
      <c r="DZ24" s="3">
        <v>2311.8000000000002</v>
      </c>
      <c r="EA24" s="7">
        <v>6</v>
      </c>
      <c r="EB24" s="4">
        <v>2332.75</v>
      </c>
      <c r="EC24" s="7">
        <v>2</v>
      </c>
      <c r="ED24" s="4">
        <v>1507.3</v>
      </c>
      <c r="EE24" s="7">
        <v>5</v>
      </c>
      <c r="EF24" s="4">
        <v>2265.98</v>
      </c>
      <c r="EG24" s="7">
        <v>6</v>
      </c>
      <c r="EH24" s="4">
        <v>2045.8167000000001</v>
      </c>
      <c r="EI24" s="7">
        <v>6</v>
      </c>
      <c r="EJ24" s="4">
        <v>1555.99</v>
      </c>
      <c r="EK24" s="7">
        <v>11</v>
      </c>
      <c r="EL24" s="4">
        <v>1379.7636</v>
      </c>
      <c r="EM24" s="7">
        <v>14</v>
      </c>
      <c r="EN24" s="4">
        <v>1344.7914000000001</v>
      </c>
      <c r="EO24" s="7">
        <v>22</v>
      </c>
      <c r="EP24" s="4">
        <v>1885.4876999999999</v>
      </c>
      <c r="EQ24" s="7">
        <v>12</v>
      </c>
      <c r="ER24" s="4">
        <v>1883.9683</v>
      </c>
      <c r="ES24" s="7">
        <v>31</v>
      </c>
      <c r="ET24" s="4">
        <v>1741.0577000000001</v>
      </c>
      <c r="EU24" s="7">
        <v>4</v>
      </c>
      <c r="EV24" s="4">
        <v>2973.1145999999999</v>
      </c>
      <c r="EW24" s="7">
        <v>5</v>
      </c>
      <c r="EX24" s="4">
        <v>1500.8626999999999</v>
      </c>
      <c r="EY24" s="7">
        <v>8</v>
      </c>
      <c r="EZ24" s="4">
        <v>1386.0784000000001</v>
      </c>
      <c r="FA24" s="7">
        <v>5</v>
      </c>
      <c r="FB24" s="4">
        <v>1494.0128999999999</v>
      </c>
      <c r="FC24" s="2">
        <v>1296.7566499999998</v>
      </c>
      <c r="FD24" s="2">
        <v>1574.1224999999999</v>
      </c>
      <c r="FE24" s="2">
        <v>1639.3666499999999</v>
      </c>
      <c r="FF24" s="2">
        <v>1329.47875</v>
      </c>
      <c r="FG24" s="2">
        <f t="shared" si="0"/>
        <v>1435.4395749999999</v>
      </c>
      <c r="FH24" s="2">
        <f t="shared" si="1"/>
        <v>1484.4227000000001</v>
      </c>
      <c r="FI24" s="5">
        <v>0.95039949248971134</v>
      </c>
      <c r="FJ24" s="2">
        <v>0.89038373335933341</v>
      </c>
      <c r="FK24" s="7">
        <v>1</v>
      </c>
    </row>
    <row r="25" spans="1:167" x14ac:dyDescent="0.2">
      <c r="A25" t="s">
        <v>190</v>
      </c>
      <c r="B25" s="7">
        <v>54</v>
      </c>
      <c r="C25" t="s">
        <v>165</v>
      </c>
      <c r="D25" t="s">
        <v>166</v>
      </c>
      <c r="E25" s="7">
        <v>1</v>
      </c>
      <c r="F25" s="5">
        <v>0.79054000000000002</v>
      </c>
      <c r="G25" s="5">
        <v>0.8125</v>
      </c>
      <c r="H25" s="5">
        <v>0.66666999999999998</v>
      </c>
      <c r="I25" s="5">
        <v>0.83333000000000002</v>
      </c>
      <c r="J25" s="5">
        <v>0.75</v>
      </c>
      <c r="K25" s="5">
        <v>0.79166999999999998</v>
      </c>
      <c r="L25" s="5">
        <v>0.86111000000000004</v>
      </c>
      <c r="M25" s="2">
        <v>0.78</v>
      </c>
      <c r="N25" s="2">
        <v>0.84</v>
      </c>
      <c r="O25" s="2">
        <v>0.84</v>
      </c>
      <c r="P25" s="2">
        <v>0.72</v>
      </c>
      <c r="Q25" s="2">
        <v>0.72</v>
      </c>
      <c r="R25" s="5">
        <v>0.76</v>
      </c>
      <c r="S25" s="5">
        <v>0.70587999999999995</v>
      </c>
      <c r="T25" s="5">
        <v>0.92308000000000001</v>
      </c>
      <c r="U25" s="5">
        <v>0.71428999999999998</v>
      </c>
      <c r="V25" s="5">
        <v>0.92308000000000001</v>
      </c>
      <c r="W25" s="3">
        <v>0.71428999999999998</v>
      </c>
      <c r="X25" s="5">
        <v>1</v>
      </c>
      <c r="Y25" s="5">
        <v>0.85714000000000001</v>
      </c>
      <c r="Z25" s="5">
        <v>0.42857000000000001</v>
      </c>
      <c r="AA25" s="5">
        <v>1</v>
      </c>
      <c r="AB25" s="5">
        <v>0.8</v>
      </c>
      <c r="AC25" s="5">
        <v>0.875</v>
      </c>
      <c r="AD25" s="5">
        <v>0.57142999999999999</v>
      </c>
      <c r="AE25" s="5">
        <v>0.77778000000000003</v>
      </c>
      <c r="AF25" s="5">
        <v>1</v>
      </c>
      <c r="AG25" s="5">
        <v>1</v>
      </c>
      <c r="AH25" s="5">
        <v>1</v>
      </c>
      <c r="AI25" s="5">
        <v>0.83333000000000002</v>
      </c>
      <c r="AJ25" s="4">
        <v>1710.2582</v>
      </c>
      <c r="AK25" s="7">
        <v>24</v>
      </c>
      <c r="AL25" s="4">
        <v>1768.7083</v>
      </c>
      <c r="AM25" s="7">
        <v>49</v>
      </c>
      <c r="AN25" s="4">
        <v>1681.6296</v>
      </c>
      <c r="AO25" s="7">
        <v>5</v>
      </c>
      <c r="AP25" s="4">
        <v>1785.94</v>
      </c>
      <c r="AQ25" s="7">
        <v>7</v>
      </c>
      <c r="AR25" s="4">
        <v>1807.6</v>
      </c>
      <c r="AS25" s="7">
        <v>6</v>
      </c>
      <c r="AT25" s="4">
        <v>1955.6667</v>
      </c>
      <c r="AU25" s="7">
        <v>11</v>
      </c>
      <c r="AV25" s="4">
        <v>1551.2727</v>
      </c>
      <c r="AW25" s="7">
        <v>19</v>
      </c>
      <c r="AX25" s="4">
        <v>1764.1737000000001</v>
      </c>
      <c r="AY25" s="7">
        <v>15</v>
      </c>
      <c r="AZ25" s="4">
        <v>1597.4432999999999</v>
      </c>
      <c r="BA25" s="7">
        <v>10</v>
      </c>
      <c r="BB25" s="4">
        <v>1722.05</v>
      </c>
      <c r="BC25" s="7">
        <v>11</v>
      </c>
      <c r="BD25" s="4">
        <v>1729.1727000000001</v>
      </c>
      <c r="BE25" s="7">
        <v>13</v>
      </c>
      <c r="BF25" s="4">
        <v>1707.4462000000001</v>
      </c>
      <c r="BG25" s="7">
        <v>34</v>
      </c>
      <c r="BH25" s="4">
        <v>1718.7706000000001</v>
      </c>
      <c r="BI25" s="7">
        <v>12</v>
      </c>
      <c r="BJ25" s="4">
        <v>1936.0833</v>
      </c>
      <c r="BK25" s="7">
        <v>12</v>
      </c>
      <c r="BL25" s="4">
        <v>1601.3333</v>
      </c>
      <c r="BM25" s="7">
        <v>20</v>
      </c>
      <c r="BN25" s="4">
        <v>1813.49</v>
      </c>
      <c r="BO25" s="7">
        <v>24</v>
      </c>
      <c r="BP25" s="4">
        <v>1601.2603999999999</v>
      </c>
      <c r="BQ25" s="7">
        <v>5</v>
      </c>
      <c r="BR25" s="4">
        <v>1539.96</v>
      </c>
      <c r="BS25" s="7">
        <v>7</v>
      </c>
      <c r="BT25" s="4">
        <v>1893.6</v>
      </c>
      <c r="BU25" s="7">
        <v>7</v>
      </c>
      <c r="BV25" s="4">
        <v>1893.6</v>
      </c>
      <c r="BW25" s="7">
        <v>8</v>
      </c>
      <c r="BX25" s="4">
        <v>1359.8812</v>
      </c>
      <c r="BY25" s="7">
        <v>11</v>
      </c>
      <c r="BZ25" s="4">
        <v>1960.0545</v>
      </c>
      <c r="CA25" s="7">
        <v>11</v>
      </c>
      <c r="CB25" s="4">
        <v>1676.3726999999999</v>
      </c>
      <c r="CC25" s="7">
        <v>9</v>
      </c>
      <c r="CD25" s="4">
        <v>1522.0444</v>
      </c>
      <c r="CE25" s="7">
        <v>2</v>
      </c>
      <c r="CF25" s="4">
        <v>1072.55</v>
      </c>
      <c r="CG25" s="7">
        <v>4</v>
      </c>
      <c r="CH25" s="4">
        <v>1731.825</v>
      </c>
      <c r="CI25" s="7">
        <v>3</v>
      </c>
      <c r="CJ25" s="4">
        <v>2248.6333</v>
      </c>
      <c r="CK25" s="7">
        <v>7</v>
      </c>
      <c r="CL25" s="4">
        <v>2114.7714000000001</v>
      </c>
      <c r="CM25" s="7">
        <v>2</v>
      </c>
      <c r="CN25" s="4">
        <v>2182.1</v>
      </c>
      <c r="CO25" s="7">
        <v>2</v>
      </c>
      <c r="CP25" s="4">
        <v>1699.3</v>
      </c>
      <c r="CQ25" s="7">
        <v>0</v>
      </c>
      <c r="CR25" s="1" t="e">
        <v>#NULL!</v>
      </c>
      <c r="CS25" s="7">
        <v>4</v>
      </c>
      <c r="CT25" s="4">
        <v>1373.05</v>
      </c>
      <c r="CU25" s="7">
        <v>3</v>
      </c>
      <c r="CV25" s="4">
        <v>1286.5</v>
      </c>
      <c r="CW25" s="7">
        <v>3</v>
      </c>
      <c r="CX25" s="4">
        <v>2232.1333</v>
      </c>
      <c r="CY25" s="7">
        <v>2</v>
      </c>
      <c r="CZ25" s="4">
        <v>1683.75</v>
      </c>
      <c r="DA25" s="7">
        <v>5</v>
      </c>
      <c r="DB25" s="4">
        <v>1766.7</v>
      </c>
      <c r="DC25" s="7">
        <v>4</v>
      </c>
      <c r="DD25" s="4">
        <v>2215.1</v>
      </c>
      <c r="DE25" s="7">
        <v>3</v>
      </c>
      <c r="DF25" s="4">
        <v>1676.8667</v>
      </c>
      <c r="DG25" s="7">
        <v>4</v>
      </c>
      <c r="DH25" s="4">
        <v>1252.95</v>
      </c>
      <c r="DI25" s="7">
        <v>5</v>
      </c>
      <c r="DJ25" s="4">
        <v>1488.9</v>
      </c>
      <c r="DK25" s="7">
        <v>0</v>
      </c>
      <c r="DL25" s="1" t="e">
        <v>#NULL!</v>
      </c>
      <c r="DM25" s="7">
        <v>1</v>
      </c>
      <c r="DN25" s="4">
        <v>1166.9000000000001</v>
      </c>
      <c r="DO25" s="7">
        <v>3</v>
      </c>
      <c r="DP25" s="4">
        <v>1217.3499999999999</v>
      </c>
      <c r="DQ25" s="7">
        <v>2</v>
      </c>
      <c r="DR25" s="4">
        <v>2431.9</v>
      </c>
      <c r="DS25" s="7">
        <v>0</v>
      </c>
      <c r="DT25" s="1" t="e">
        <v>#NULL!</v>
      </c>
      <c r="DU25" s="7">
        <v>0</v>
      </c>
      <c r="DV25" s="1" t="e">
        <v>#NULL!</v>
      </c>
      <c r="DW25" s="7">
        <v>3</v>
      </c>
      <c r="DX25" s="4">
        <v>1522.6333</v>
      </c>
      <c r="DY25" s="7">
        <v>1</v>
      </c>
      <c r="DZ25" s="3">
        <v>1223.3</v>
      </c>
      <c r="EA25" s="7">
        <v>3</v>
      </c>
      <c r="EB25" s="4">
        <v>1843.7</v>
      </c>
      <c r="EC25" s="7">
        <v>2</v>
      </c>
      <c r="ED25" s="4">
        <v>1699.3</v>
      </c>
      <c r="EE25" s="7">
        <v>6</v>
      </c>
      <c r="EF25" s="4">
        <v>1990.5</v>
      </c>
      <c r="EG25" s="7">
        <v>8</v>
      </c>
      <c r="EH25" s="4">
        <v>1295.9437</v>
      </c>
      <c r="EI25" s="7">
        <v>8</v>
      </c>
      <c r="EJ25" s="4">
        <v>1861.15</v>
      </c>
      <c r="EK25" s="7">
        <v>11</v>
      </c>
      <c r="EL25" s="4">
        <v>1693.6455000000001</v>
      </c>
      <c r="EM25" s="7">
        <v>15</v>
      </c>
      <c r="EN25" s="4">
        <v>1527.2867000000001</v>
      </c>
      <c r="EO25" s="7">
        <v>19</v>
      </c>
      <c r="EP25" s="4">
        <v>1869.9421</v>
      </c>
      <c r="EQ25" s="7">
        <v>11</v>
      </c>
      <c r="ER25" s="4">
        <v>1554.7545</v>
      </c>
      <c r="ES25" s="7">
        <v>33</v>
      </c>
      <c r="ET25" s="4">
        <v>1745.3864000000001</v>
      </c>
      <c r="EU25" s="7">
        <v>7</v>
      </c>
      <c r="EV25" s="4">
        <v>2534.4947000000002</v>
      </c>
      <c r="EW25" s="7">
        <v>4</v>
      </c>
      <c r="EX25" s="4">
        <v>1573.9851000000001</v>
      </c>
      <c r="EY25" s="7">
        <v>5</v>
      </c>
      <c r="EZ25" s="4">
        <v>1149.7139</v>
      </c>
      <c r="FA25" s="7">
        <v>4</v>
      </c>
      <c r="FB25" s="4">
        <v>1564.9761000000001</v>
      </c>
      <c r="FC25" s="2">
        <v>1759.31665</v>
      </c>
      <c r="FD25" s="2">
        <v>1725.2249999999999</v>
      </c>
      <c r="FE25" s="2">
        <v>1945.98335</v>
      </c>
      <c r="FF25" s="2">
        <v>1370.9250000000002</v>
      </c>
      <c r="FG25" s="2">
        <f t="shared" si="0"/>
        <v>1742.2708250000001</v>
      </c>
      <c r="FH25" s="2">
        <f t="shared" si="1"/>
        <v>1658.4541750000001</v>
      </c>
      <c r="FI25" s="5">
        <v>0.95039949248971134</v>
      </c>
      <c r="FJ25" s="2">
        <v>0.89038373335933341</v>
      </c>
      <c r="FK25" s="7">
        <v>1</v>
      </c>
    </row>
    <row r="26" spans="1:167" x14ac:dyDescent="0.2">
      <c r="A26" t="s">
        <v>191</v>
      </c>
      <c r="B26" s="7">
        <v>57</v>
      </c>
      <c r="C26" t="s">
        <v>165</v>
      </c>
      <c r="D26" t="s">
        <v>168</v>
      </c>
      <c r="E26" s="7">
        <v>2</v>
      </c>
      <c r="F26" s="5">
        <v>0.70945999999999998</v>
      </c>
      <c r="G26" s="5">
        <v>0.75</v>
      </c>
      <c r="H26" s="5">
        <v>0.83333000000000002</v>
      </c>
      <c r="I26" s="5">
        <v>0.66666999999999998</v>
      </c>
      <c r="J26" s="5">
        <v>0.83333000000000002</v>
      </c>
      <c r="K26" s="5">
        <v>0.70833000000000002</v>
      </c>
      <c r="L26" s="5">
        <v>0.72221999999999997</v>
      </c>
      <c r="M26" s="2">
        <v>0.69</v>
      </c>
      <c r="N26" s="2">
        <v>0.64</v>
      </c>
      <c r="O26" s="2">
        <v>0.6</v>
      </c>
      <c r="P26" s="2">
        <v>0.72</v>
      </c>
      <c r="Q26" s="2">
        <v>0.8</v>
      </c>
      <c r="R26" s="5">
        <v>0.70667000000000002</v>
      </c>
      <c r="S26" s="5">
        <v>0.76471</v>
      </c>
      <c r="T26" s="5">
        <v>0.53332999999999997</v>
      </c>
      <c r="U26" s="5">
        <v>0.96296000000000004</v>
      </c>
      <c r="V26" s="5">
        <v>0.81481000000000003</v>
      </c>
      <c r="W26" s="3">
        <v>1</v>
      </c>
      <c r="X26" s="5">
        <v>0.85714000000000001</v>
      </c>
      <c r="Y26" s="5">
        <v>0.66666999999999998</v>
      </c>
      <c r="Z26" s="5">
        <v>0.88888999999999996</v>
      </c>
      <c r="AA26" s="5">
        <v>0.83333000000000002</v>
      </c>
      <c r="AB26" s="5">
        <v>0.6</v>
      </c>
      <c r="AC26" s="5">
        <v>1</v>
      </c>
      <c r="AD26" s="5">
        <v>0.8</v>
      </c>
      <c r="AE26" s="5">
        <v>1</v>
      </c>
      <c r="AF26" s="5">
        <v>0.6</v>
      </c>
      <c r="AG26" s="5">
        <v>0.77778000000000003</v>
      </c>
      <c r="AH26" s="5">
        <v>0.5</v>
      </c>
      <c r="AI26" s="5">
        <v>0.75</v>
      </c>
      <c r="AJ26" s="4">
        <v>1529.4395999999999</v>
      </c>
      <c r="AK26" s="7">
        <v>21</v>
      </c>
      <c r="AL26" s="4">
        <v>1518.4376</v>
      </c>
      <c r="AM26" s="7">
        <v>57</v>
      </c>
      <c r="AN26" s="4">
        <v>1533.4929999999999</v>
      </c>
      <c r="AO26" s="7">
        <v>7</v>
      </c>
      <c r="AP26" s="4">
        <v>1642.7313999999999</v>
      </c>
      <c r="AQ26" s="7">
        <v>6</v>
      </c>
      <c r="AR26" s="4">
        <v>1679.8282999999999</v>
      </c>
      <c r="AS26" s="7">
        <v>5</v>
      </c>
      <c r="AT26" s="4">
        <v>1283.7260000000001</v>
      </c>
      <c r="AU26" s="7">
        <v>10</v>
      </c>
      <c r="AV26" s="4">
        <v>1628.4760000000001</v>
      </c>
      <c r="AW26" s="7">
        <v>14</v>
      </c>
      <c r="AX26" s="4">
        <v>1456.2907</v>
      </c>
      <c r="AY26" s="7">
        <v>13</v>
      </c>
      <c r="AZ26" s="4">
        <v>1429.42</v>
      </c>
      <c r="BA26" s="7">
        <v>13</v>
      </c>
      <c r="BB26" s="4">
        <v>1609.2615000000001</v>
      </c>
      <c r="BC26" s="7">
        <v>15</v>
      </c>
      <c r="BD26" s="4">
        <v>1357.5519999999999</v>
      </c>
      <c r="BE26" s="7">
        <v>16</v>
      </c>
      <c r="BF26" s="4">
        <v>1721.4349999999999</v>
      </c>
      <c r="BG26" s="7">
        <v>44</v>
      </c>
      <c r="BH26" s="4">
        <v>1564.2418</v>
      </c>
      <c r="BI26" s="7">
        <v>13</v>
      </c>
      <c r="BJ26" s="4">
        <v>1677.4762000000001</v>
      </c>
      <c r="BK26" s="7">
        <v>8</v>
      </c>
      <c r="BL26" s="4">
        <v>1260</v>
      </c>
      <c r="BM26" s="7">
        <v>26</v>
      </c>
      <c r="BN26" s="4">
        <v>1503.02</v>
      </c>
      <c r="BO26" s="7">
        <v>22</v>
      </c>
      <c r="BP26" s="4">
        <v>1589.8668</v>
      </c>
      <c r="BQ26" s="7">
        <v>9</v>
      </c>
      <c r="BR26" s="4">
        <v>1483.7233000000001</v>
      </c>
      <c r="BS26" s="7">
        <v>14</v>
      </c>
      <c r="BT26" s="4">
        <v>1769.2928999999999</v>
      </c>
      <c r="BU26" s="7">
        <v>14</v>
      </c>
      <c r="BV26" s="4">
        <v>1769.2928999999999</v>
      </c>
      <c r="BW26" s="7">
        <v>6</v>
      </c>
      <c r="BX26" s="4">
        <v>1944.9167</v>
      </c>
      <c r="BY26" s="7">
        <v>13</v>
      </c>
      <c r="BZ26" s="4">
        <v>1461.7146</v>
      </c>
      <c r="CA26" s="7">
        <v>12</v>
      </c>
      <c r="CB26" s="4">
        <v>1426.11</v>
      </c>
      <c r="CC26" s="7">
        <v>10</v>
      </c>
      <c r="CD26" s="4">
        <v>1266.2329999999999</v>
      </c>
      <c r="CE26" s="7">
        <v>4</v>
      </c>
      <c r="CF26" s="4">
        <v>1931.175</v>
      </c>
      <c r="CG26" s="7">
        <v>0</v>
      </c>
      <c r="CH26" s="1" t="e">
        <v>#NULL!</v>
      </c>
      <c r="CI26" s="7">
        <v>7</v>
      </c>
      <c r="CJ26" s="4">
        <v>1618.0857000000001</v>
      </c>
      <c r="CK26" s="7">
        <v>8</v>
      </c>
      <c r="CL26" s="4">
        <v>1435.1975</v>
      </c>
      <c r="CM26" s="7">
        <v>2</v>
      </c>
      <c r="CN26" s="4">
        <v>2208.6999999999998</v>
      </c>
      <c r="CO26" s="7">
        <v>2</v>
      </c>
      <c r="CP26" s="4">
        <v>1331.13</v>
      </c>
      <c r="CQ26" s="7">
        <v>1</v>
      </c>
      <c r="CR26" s="4">
        <v>1301.4000000000001</v>
      </c>
      <c r="CS26" s="7">
        <v>2</v>
      </c>
      <c r="CT26" s="4">
        <v>2089.5500000000002</v>
      </c>
      <c r="CU26" s="7">
        <v>3</v>
      </c>
      <c r="CV26" s="4">
        <v>1487.6333</v>
      </c>
      <c r="CW26" s="7">
        <v>2</v>
      </c>
      <c r="CX26" s="4">
        <v>874.26499999999999</v>
      </c>
      <c r="CY26" s="7">
        <v>3</v>
      </c>
      <c r="CZ26" s="4">
        <v>2402.1999999999998</v>
      </c>
      <c r="DA26" s="7">
        <v>6</v>
      </c>
      <c r="DB26" s="4">
        <v>1590.4</v>
      </c>
      <c r="DC26" s="7">
        <v>2</v>
      </c>
      <c r="DD26" s="4">
        <v>1748.55</v>
      </c>
      <c r="DE26" s="7">
        <v>3</v>
      </c>
      <c r="DF26" s="4">
        <v>984.94669999999996</v>
      </c>
      <c r="DG26" s="7">
        <v>7</v>
      </c>
      <c r="DH26" s="4">
        <v>1330.6242999999999</v>
      </c>
      <c r="DI26" s="7">
        <v>6</v>
      </c>
      <c r="DJ26" s="4">
        <v>1423.3483000000001</v>
      </c>
      <c r="DK26" s="7">
        <v>0</v>
      </c>
      <c r="DL26" s="1" t="e">
        <v>#NULL!</v>
      </c>
      <c r="DM26" s="7">
        <v>2</v>
      </c>
      <c r="DN26" s="4">
        <v>1065.18</v>
      </c>
      <c r="DO26" s="7">
        <v>0</v>
      </c>
      <c r="DP26" s="1" t="e">
        <v>#NULL!</v>
      </c>
      <c r="DQ26" s="7">
        <v>3</v>
      </c>
      <c r="DR26" s="4">
        <v>1860.3333</v>
      </c>
      <c r="DS26" s="7">
        <v>1</v>
      </c>
      <c r="DT26" s="4">
        <v>2289.1</v>
      </c>
      <c r="DU26" s="7">
        <v>0</v>
      </c>
      <c r="DV26" s="1" t="e">
        <v>#NULL!</v>
      </c>
      <c r="DW26" s="7">
        <v>2</v>
      </c>
      <c r="DX26" s="4">
        <v>1006.375</v>
      </c>
      <c r="DY26" s="7">
        <v>1</v>
      </c>
      <c r="DZ26" s="3">
        <v>1167.4000000000001</v>
      </c>
      <c r="EA26" s="7">
        <v>5</v>
      </c>
      <c r="EB26" s="4">
        <v>1767.3720000000001</v>
      </c>
      <c r="EC26" s="7">
        <v>2</v>
      </c>
      <c r="ED26" s="4">
        <v>1331.13</v>
      </c>
      <c r="EE26" s="7">
        <v>6</v>
      </c>
      <c r="EF26" s="4">
        <v>1482.5250000000001</v>
      </c>
      <c r="EG26" s="7">
        <v>3</v>
      </c>
      <c r="EH26" s="4">
        <v>1782.1667</v>
      </c>
      <c r="EI26" s="7">
        <v>6</v>
      </c>
      <c r="EJ26" s="4">
        <v>1152.8499999999999</v>
      </c>
      <c r="EK26" s="7">
        <v>8</v>
      </c>
      <c r="EL26" s="4">
        <v>1683.8713</v>
      </c>
      <c r="EM26" s="7">
        <v>21</v>
      </c>
      <c r="EN26" s="4">
        <v>1617.5980999999999</v>
      </c>
      <c r="EO26" s="7">
        <v>23</v>
      </c>
      <c r="EP26" s="4">
        <v>1515.5252</v>
      </c>
      <c r="EQ26" s="7">
        <v>12</v>
      </c>
      <c r="ER26" s="4">
        <v>1402.1458</v>
      </c>
      <c r="ES26" s="7">
        <v>36</v>
      </c>
      <c r="ET26" s="4">
        <v>1589.7177999999999</v>
      </c>
      <c r="EU26" s="7">
        <v>5</v>
      </c>
      <c r="EV26" s="4">
        <v>2104.5439999999999</v>
      </c>
      <c r="EW26" s="7">
        <v>0</v>
      </c>
      <c r="EX26" s="1" t="e">
        <v>#NULL!</v>
      </c>
      <c r="EY26" s="7">
        <v>8</v>
      </c>
      <c r="EZ26" s="4">
        <v>1393.1302000000001</v>
      </c>
      <c r="FA26" s="7">
        <v>0</v>
      </c>
      <c r="FB26" s="1" t="e">
        <v>#NULL!</v>
      </c>
      <c r="FC26" s="2">
        <v>1180.9491499999999</v>
      </c>
      <c r="FD26" s="2">
        <v>1996.3</v>
      </c>
      <c r="FE26" s="2">
        <v>1366.7483499999998</v>
      </c>
      <c r="FF26" s="2">
        <v>1376.9863</v>
      </c>
      <c r="FG26" s="2">
        <f t="shared" si="0"/>
        <v>1588.6245749999998</v>
      </c>
      <c r="FH26" s="2">
        <f t="shared" si="1"/>
        <v>1371.8673249999999</v>
      </c>
      <c r="FI26" s="5">
        <v>0.95039949248971134</v>
      </c>
      <c r="FJ26" s="2">
        <v>0.89038373335933341</v>
      </c>
      <c r="FK26" s="7">
        <v>1</v>
      </c>
    </row>
    <row r="27" spans="1:167" x14ac:dyDescent="0.2">
      <c r="A27" t="s">
        <v>192</v>
      </c>
      <c r="B27" s="7">
        <v>55</v>
      </c>
      <c r="C27" t="s">
        <v>165</v>
      </c>
      <c r="D27" t="s">
        <v>168</v>
      </c>
      <c r="E27" s="7">
        <v>2</v>
      </c>
      <c r="F27" s="5">
        <v>0.84458999999999995</v>
      </c>
      <c r="G27" s="5">
        <v>0.85416999999999998</v>
      </c>
      <c r="H27" s="5">
        <v>0.75</v>
      </c>
      <c r="I27" s="5">
        <v>0.91666999999999998</v>
      </c>
      <c r="J27" s="5">
        <v>1</v>
      </c>
      <c r="K27" s="5">
        <v>0.79166999999999998</v>
      </c>
      <c r="L27" s="5">
        <v>0.88888999999999996</v>
      </c>
      <c r="M27" s="2">
        <v>0.84</v>
      </c>
      <c r="N27" s="2">
        <v>0.8</v>
      </c>
      <c r="O27" s="2">
        <v>0.84</v>
      </c>
      <c r="P27" s="2">
        <v>0.84</v>
      </c>
      <c r="Q27" s="2">
        <v>0.88</v>
      </c>
      <c r="R27" s="5">
        <v>0.85333000000000003</v>
      </c>
      <c r="S27" s="5">
        <v>0.82352999999999998</v>
      </c>
      <c r="T27" s="5">
        <v>0.71428999999999998</v>
      </c>
      <c r="U27" s="5">
        <v>0.92</v>
      </c>
      <c r="V27" s="5">
        <v>0.82142999999999999</v>
      </c>
      <c r="W27" s="3">
        <v>1</v>
      </c>
      <c r="X27" s="5">
        <v>1</v>
      </c>
      <c r="Y27" s="5">
        <v>0.83333000000000002</v>
      </c>
      <c r="Z27" s="5">
        <v>0.81818000000000002</v>
      </c>
      <c r="AA27" s="5">
        <v>0.81818000000000002</v>
      </c>
      <c r="AB27" s="5">
        <v>0.66666999999999998</v>
      </c>
      <c r="AC27" s="5">
        <v>1</v>
      </c>
      <c r="AD27" s="5">
        <v>0.83333000000000002</v>
      </c>
      <c r="AE27" s="5">
        <v>1</v>
      </c>
      <c r="AF27" s="5">
        <v>0.75</v>
      </c>
      <c r="AG27" s="5">
        <v>0.8</v>
      </c>
      <c r="AH27" s="5">
        <v>0.5</v>
      </c>
      <c r="AI27" s="5">
        <v>0.85714000000000001</v>
      </c>
      <c r="AJ27" s="4">
        <v>1682.7716</v>
      </c>
      <c r="AK27" s="7">
        <v>24</v>
      </c>
      <c r="AL27" s="4">
        <v>1852.655</v>
      </c>
      <c r="AM27" s="7">
        <v>53</v>
      </c>
      <c r="AN27" s="4">
        <v>1605.8432</v>
      </c>
      <c r="AO27" s="7">
        <v>5</v>
      </c>
      <c r="AP27" s="4">
        <v>1933.53</v>
      </c>
      <c r="AQ27" s="7">
        <v>6</v>
      </c>
      <c r="AR27" s="4">
        <v>1923.7333000000001</v>
      </c>
      <c r="AS27" s="7">
        <v>7</v>
      </c>
      <c r="AT27" s="4">
        <v>1532.7814000000001</v>
      </c>
      <c r="AU27" s="7">
        <v>14</v>
      </c>
      <c r="AV27" s="4">
        <v>1820.5071</v>
      </c>
      <c r="AW27" s="7">
        <v>19</v>
      </c>
      <c r="AX27" s="4">
        <v>1831.3721</v>
      </c>
      <c r="AY27" s="7">
        <v>12</v>
      </c>
      <c r="AZ27" s="4">
        <v>1675.5066999999999</v>
      </c>
      <c r="BA27" s="7">
        <v>16</v>
      </c>
      <c r="BB27" s="4">
        <v>1543.4775</v>
      </c>
      <c r="BC27" s="7">
        <v>11</v>
      </c>
      <c r="BD27" s="4">
        <v>1580.27</v>
      </c>
      <c r="BE27" s="7">
        <v>14</v>
      </c>
      <c r="BF27" s="4">
        <v>1637.5</v>
      </c>
      <c r="BG27" s="7">
        <v>41</v>
      </c>
      <c r="BH27" s="4">
        <v>1585.4539</v>
      </c>
      <c r="BI27" s="7">
        <v>14</v>
      </c>
      <c r="BJ27" s="4">
        <v>1861.25</v>
      </c>
      <c r="BK27" s="7">
        <v>10</v>
      </c>
      <c r="BL27" s="4">
        <v>1840.6220000000001</v>
      </c>
      <c r="BM27" s="7">
        <v>23</v>
      </c>
      <c r="BN27" s="4">
        <v>1456.2077999999999</v>
      </c>
      <c r="BO27" s="7">
        <v>23</v>
      </c>
      <c r="BP27" s="4">
        <v>1839.1378</v>
      </c>
      <c r="BQ27" s="7">
        <v>7</v>
      </c>
      <c r="BR27" s="4">
        <v>1330.9629</v>
      </c>
      <c r="BS27" s="7">
        <v>13</v>
      </c>
      <c r="BT27" s="4">
        <v>1586.9368999999999</v>
      </c>
      <c r="BU27" s="7">
        <v>13</v>
      </c>
      <c r="BV27" s="4">
        <v>1586.9368999999999</v>
      </c>
      <c r="BW27" s="7">
        <v>8</v>
      </c>
      <c r="BX27" s="4">
        <v>2045.9</v>
      </c>
      <c r="BY27" s="7">
        <v>10</v>
      </c>
      <c r="BZ27" s="4">
        <v>1473.84</v>
      </c>
      <c r="CA27" s="7">
        <v>11</v>
      </c>
      <c r="CB27" s="4">
        <v>1645.8090999999999</v>
      </c>
      <c r="CC27" s="7">
        <v>11</v>
      </c>
      <c r="CD27" s="4">
        <v>1640.7564</v>
      </c>
      <c r="CE27" s="7">
        <v>3</v>
      </c>
      <c r="CF27" s="4">
        <v>2169.8332999999998</v>
      </c>
      <c r="CG27" s="7">
        <v>5</v>
      </c>
      <c r="CH27" s="4">
        <v>2074.5340000000001</v>
      </c>
      <c r="CI27" s="7">
        <v>6</v>
      </c>
      <c r="CJ27" s="4">
        <v>1330.1367</v>
      </c>
      <c r="CK27" s="7">
        <v>7</v>
      </c>
      <c r="CL27" s="4">
        <v>1894.4142999999999</v>
      </c>
      <c r="CM27" s="7">
        <v>1</v>
      </c>
      <c r="CN27" s="4">
        <v>1440.1</v>
      </c>
      <c r="CO27" s="7">
        <v>0</v>
      </c>
      <c r="CP27" s="1" t="e">
        <v>#NULL!</v>
      </c>
      <c r="CQ27" s="7">
        <v>3</v>
      </c>
      <c r="CR27" s="4">
        <v>1566.5867000000001</v>
      </c>
      <c r="CS27" s="7">
        <v>2</v>
      </c>
      <c r="CT27" s="4">
        <v>1328.65</v>
      </c>
      <c r="CU27" s="7">
        <v>2</v>
      </c>
      <c r="CV27" s="4">
        <v>2193.5</v>
      </c>
      <c r="CW27" s="7">
        <v>4</v>
      </c>
      <c r="CX27" s="4">
        <v>1492.6</v>
      </c>
      <c r="CY27" s="7">
        <v>5</v>
      </c>
      <c r="CZ27" s="4">
        <v>1859.22</v>
      </c>
      <c r="DA27" s="7">
        <v>4</v>
      </c>
      <c r="DB27" s="4">
        <v>1457.825</v>
      </c>
      <c r="DC27" s="7">
        <v>3</v>
      </c>
      <c r="DD27" s="4">
        <v>1615.3</v>
      </c>
      <c r="DE27" s="7">
        <v>2</v>
      </c>
      <c r="DF27" s="4">
        <v>1355.3</v>
      </c>
      <c r="DG27" s="7">
        <v>6</v>
      </c>
      <c r="DH27" s="4">
        <v>1537.25</v>
      </c>
      <c r="DI27" s="7">
        <v>6</v>
      </c>
      <c r="DJ27" s="4">
        <v>1618.4617000000001</v>
      </c>
      <c r="DK27" s="7">
        <v>0</v>
      </c>
      <c r="DL27" s="1" t="e">
        <v>#NULL!</v>
      </c>
      <c r="DM27" s="7">
        <v>1</v>
      </c>
      <c r="DN27" s="4">
        <v>1365.8</v>
      </c>
      <c r="DO27" s="7">
        <v>1</v>
      </c>
      <c r="DP27" s="4">
        <v>2684.1</v>
      </c>
      <c r="DQ27" s="7">
        <v>1</v>
      </c>
      <c r="DR27" s="4">
        <v>1570.9</v>
      </c>
      <c r="DS27" s="7">
        <v>1</v>
      </c>
      <c r="DT27" s="4">
        <v>2580.1999999999998</v>
      </c>
      <c r="DU27" s="7">
        <v>1</v>
      </c>
      <c r="DV27" s="2">
        <v>935.95</v>
      </c>
      <c r="DW27" s="7">
        <v>1</v>
      </c>
      <c r="DX27" s="4">
        <v>1454.3</v>
      </c>
      <c r="DY27" s="7">
        <v>2</v>
      </c>
      <c r="DZ27" s="3">
        <v>2345.5</v>
      </c>
      <c r="EA27" s="7">
        <v>4</v>
      </c>
      <c r="EB27" s="4">
        <v>2182.9250000000002</v>
      </c>
      <c r="EC27" s="7">
        <v>1</v>
      </c>
      <c r="ED27" s="4">
        <v>935.95</v>
      </c>
      <c r="EE27" s="7">
        <v>5</v>
      </c>
      <c r="EF27" s="4">
        <v>1544.992</v>
      </c>
      <c r="EG27" s="7">
        <v>5</v>
      </c>
      <c r="EH27" s="4">
        <v>2006.48</v>
      </c>
      <c r="EI27" s="7">
        <v>6</v>
      </c>
      <c r="EJ27" s="4">
        <v>1474.85</v>
      </c>
      <c r="EK27" s="7">
        <v>13</v>
      </c>
      <c r="EL27" s="4">
        <v>1995.9208000000001</v>
      </c>
      <c r="EM27" s="7">
        <v>18</v>
      </c>
      <c r="EN27" s="4">
        <v>1527.4039</v>
      </c>
      <c r="EO27" s="7">
        <v>23</v>
      </c>
      <c r="EP27" s="4">
        <v>1630.8842999999999</v>
      </c>
      <c r="EQ27" s="7">
        <v>15</v>
      </c>
      <c r="ER27" s="4">
        <v>1546.952</v>
      </c>
      <c r="ES27" s="7">
        <v>31</v>
      </c>
      <c r="ET27" s="4">
        <v>1696.4087</v>
      </c>
      <c r="EU27" s="7">
        <v>7</v>
      </c>
      <c r="EV27" s="4">
        <v>2265.9886999999999</v>
      </c>
      <c r="EW27" s="7">
        <v>5</v>
      </c>
      <c r="EX27" s="4">
        <v>1512.9574</v>
      </c>
      <c r="EY27" s="7">
        <v>7</v>
      </c>
      <c r="EZ27" s="4">
        <v>1473.1319000000001</v>
      </c>
      <c r="FA27" s="7">
        <v>5</v>
      </c>
      <c r="FB27" s="4">
        <v>1524.4784</v>
      </c>
      <c r="FC27" s="2">
        <v>1843.05</v>
      </c>
      <c r="FD27" s="2">
        <v>1658.5225</v>
      </c>
      <c r="FE27" s="2">
        <v>1485.3</v>
      </c>
      <c r="FF27" s="2">
        <v>1577.8558499999999</v>
      </c>
      <c r="FG27" s="2">
        <f t="shared" si="0"/>
        <v>1750.7862500000001</v>
      </c>
      <c r="FH27" s="2">
        <f t="shared" si="1"/>
        <v>1531.5779250000001</v>
      </c>
      <c r="FI27" s="5">
        <v>0.95039949248971134</v>
      </c>
      <c r="FJ27" s="2">
        <v>0.89038373335933341</v>
      </c>
      <c r="FK27" s="7">
        <v>1</v>
      </c>
    </row>
    <row r="28" spans="1:167" x14ac:dyDescent="0.2">
      <c r="A28" t="s">
        <v>193</v>
      </c>
      <c r="B28" s="7">
        <v>58</v>
      </c>
      <c r="C28" t="s">
        <v>165</v>
      </c>
      <c r="D28" t="s">
        <v>168</v>
      </c>
      <c r="E28" s="7">
        <v>1</v>
      </c>
      <c r="F28" s="5">
        <v>0.85811000000000004</v>
      </c>
      <c r="G28" s="5">
        <v>0.70833000000000002</v>
      </c>
      <c r="H28" s="5">
        <v>0.66666999999999998</v>
      </c>
      <c r="I28" s="5">
        <v>0.66666999999999998</v>
      </c>
      <c r="J28" s="5">
        <v>0.75</v>
      </c>
      <c r="K28" s="5">
        <v>0.83333000000000002</v>
      </c>
      <c r="L28" s="5">
        <v>0.72221999999999997</v>
      </c>
      <c r="M28" s="2">
        <v>0.93</v>
      </c>
      <c r="N28" s="2">
        <v>0.88</v>
      </c>
      <c r="O28" s="2">
        <v>0.96</v>
      </c>
      <c r="P28" s="2">
        <v>1</v>
      </c>
      <c r="Q28" s="2">
        <v>0.88</v>
      </c>
      <c r="R28" s="5">
        <v>0.94667000000000001</v>
      </c>
      <c r="S28" s="5">
        <v>0.58823999999999999</v>
      </c>
      <c r="T28" s="5">
        <v>0.57142999999999999</v>
      </c>
      <c r="U28" s="5">
        <v>0.92593000000000003</v>
      </c>
      <c r="V28" s="5">
        <v>0.96667000000000003</v>
      </c>
      <c r="W28" s="3">
        <v>0.88888999999999996</v>
      </c>
      <c r="X28" s="5">
        <v>0.57142999999999999</v>
      </c>
      <c r="Y28" s="5">
        <v>0.6</v>
      </c>
      <c r="Z28" s="5">
        <v>1</v>
      </c>
      <c r="AA28" s="5">
        <v>1</v>
      </c>
      <c r="AB28" s="5">
        <v>0.8</v>
      </c>
      <c r="AC28" s="5">
        <v>0.90908999999999995</v>
      </c>
      <c r="AD28" s="5">
        <v>0.5</v>
      </c>
      <c r="AE28" s="5">
        <v>0.88888999999999996</v>
      </c>
      <c r="AF28" s="5">
        <v>0.66666999999999998</v>
      </c>
      <c r="AG28" s="5">
        <v>0.88888999999999996</v>
      </c>
      <c r="AH28" s="5">
        <v>0.5</v>
      </c>
      <c r="AI28" s="5">
        <v>1</v>
      </c>
      <c r="AJ28" s="4">
        <v>1561.8141000000001</v>
      </c>
      <c r="AK28" s="7">
        <v>18</v>
      </c>
      <c r="AL28" s="4">
        <v>1700.3106</v>
      </c>
      <c r="AM28" s="7">
        <v>62</v>
      </c>
      <c r="AN28" s="4">
        <v>1521.6054999999999</v>
      </c>
      <c r="AO28" s="7">
        <v>6</v>
      </c>
      <c r="AP28" s="4">
        <v>1992.4167</v>
      </c>
      <c r="AQ28" s="7">
        <v>3</v>
      </c>
      <c r="AR28" s="4">
        <v>1700.0333000000001</v>
      </c>
      <c r="AS28" s="7">
        <v>6</v>
      </c>
      <c r="AT28" s="4">
        <v>1523.0150000000001</v>
      </c>
      <c r="AU28" s="7">
        <v>9</v>
      </c>
      <c r="AV28" s="4">
        <v>1458.6777999999999</v>
      </c>
      <c r="AW28" s="7">
        <v>12</v>
      </c>
      <c r="AX28" s="4">
        <v>1554.2574999999999</v>
      </c>
      <c r="AY28" s="7">
        <v>14</v>
      </c>
      <c r="AZ28" s="4">
        <v>1688.05</v>
      </c>
      <c r="BA28" s="7">
        <v>14</v>
      </c>
      <c r="BB28" s="4">
        <v>1565.0893000000001</v>
      </c>
      <c r="BC28" s="7">
        <v>18</v>
      </c>
      <c r="BD28" s="4">
        <v>1468.1294</v>
      </c>
      <c r="BE28" s="7">
        <v>16</v>
      </c>
      <c r="BF28" s="4">
        <v>1398.0787</v>
      </c>
      <c r="BG28" s="7">
        <v>48</v>
      </c>
      <c r="BH28" s="4">
        <v>1473.0591999999999</v>
      </c>
      <c r="BI28" s="7">
        <v>10</v>
      </c>
      <c r="BJ28" s="4">
        <v>1819.5889999999999</v>
      </c>
      <c r="BK28" s="7">
        <v>8</v>
      </c>
      <c r="BL28" s="4">
        <v>1551.2125000000001</v>
      </c>
      <c r="BM28" s="7">
        <v>25</v>
      </c>
      <c r="BN28" s="4">
        <v>1306.9136000000001</v>
      </c>
      <c r="BO28" s="7">
        <v>29</v>
      </c>
      <c r="BP28" s="4">
        <v>1718.6583000000001</v>
      </c>
      <c r="BQ28" s="7">
        <v>8</v>
      </c>
      <c r="BR28" s="4">
        <v>1478.2012999999999</v>
      </c>
      <c r="BS28" s="7">
        <v>10</v>
      </c>
      <c r="BT28" s="4">
        <v>1541.4280000000001</v>
      </c>
      <c r="BU28" s="7">
        <v>10</v>
      </c>
      <c r="BV28" s="4">
        <v>1541.4280000000001</v>
      </c>
      <c r="BW28" s="7">
        <v>10</v>
      </c>
      <c r="BX28" s="4">
        <v>1835.1969999999999</v>
      </c>
      <c r="BY28" s="7">
        <v>10</v>
      </c>
      <c r="BZ28" s="4">
        <v>1595.307</v>
      </c>
      <c r="CA28" s="7">
        <v>14</v>
      </c>
      <c r="CB28" s="4">
        <v>1288.9914000000001</v>
      </c>
      <c r="CC28" s="7">
        <v>10</v>
      </c>
      <c r="CD28" s="4">
        <v>1425.6880000000001</v>
      </c>
      <c r="CE28" s="7">
        <v>3</v>
      </c>
      <c r="CF28" s="4">
        <v>1714.3333</v>
      </c>
      <c r="CG28" s="7">
        <v>1</v>
      </c>
      <c r="CH28" s="4">
        <v>1095.5999999999999</v>
      </c>
      <c r="CI28" s="7">
        <v>6</v>
      </c>
      <c r="CJ28" s="4">
        <v>1449.9467</v>
      </c>
      <c r="CK28" s="7">
        <v>7</v>
      </c>
      <c r="CL28" s="4">
        <v>1856.0143</v>
      </c>
      <c r="CM28" s="7">
        <v>1</v>
      </c>
      <c r="CN28" s="4">
        <v>1571.6</v>
      </c>
      <c r="CO28" s="7">
        <v>2</v>
      </c>
      <c r="CP28" s="4">
        <v>1428.85</v>
      </c>
      <c r="CQ28" s="7">
        <v>0</v>
      </c>
      <c r="CR28" s="1" t="e">
        <v>#NULL!</v>
      </c>
      <c r="CS28" s="7">
        <v>2</v>
      </c>
      <c r="CT28" s="4">
        <v>2307.6999999999998</v>
      </c>
      <c r="CU28" s="7">
        <v>2</v>
      </c>
      <c r="CV28" s="4">
        <v>1680.8</v>
      </c>
      <c r="CW28" s="7">
        <v>1</v>
      </c>
      <c r="CX28" s="4">
        <v>1697.9</v>
      </c>
      <c r="CY28" s="7">
        <v>5</v>
      </c>
      <c r="CZ28" s="4">
        <v>1398.9939999999999</v>
      </c>
      <c r="DA28" s="7">
        <v>6</v>
      </c>
      <c r="DB28" s="4">
        <v>1735.8883000000001</v>
      </c>
      <c r="DC28" s="7">
        <v>3</v>
      </c>
      <c r="DD28" s="4">
        <v>1737.8633</v>
      </c>
      <c r="DE28" s="7">
        <v>2</v>
      </c>
      <c r="DF28" s="4">
        <v>1069.7</v>
      </c>
      <c r="DG28" s="7">
        <v>7</v>
      </c>
      <c r="DH28" s="4">
        <v>981.0471</v>
      </c>
      <c r="DI28" s="7">
        <v>6</v>
      </c>
      <c r="DJ28" s="4">
        <v>1385.43</v>
      </c>
      <c r="DK28" s="7">
        <v>1</v>
      </c>
      <c r="DL28" s="4">
        <v>2955.4</v>
      </c>
      <c r="DM28" s="7">
        <v>1</v>
      </c>
      <c r="DN28" s="4">
        <v>2068.1999999999998</v>
      </c>
      <c r="DO28" s="7">
        <v>2</v>
      </c>
      <c r="DP28" s="4">
        <v>2520</v>
      </c>
      <c r="DQ28" s="7">
        <v>2</v>
      </c>
      <c r="DR28" s="4">
        <v>885.82</v>
      </c>
      <c r="DS28" s="7">
        <v>1</v>
      </c>
      <c r="DT28" s="4">
        <v>2501.6</v>
      </c>
      <c r="DU28" s="7">
        <v>0</v>
      </c>
      <c r="DV28" s="1" t="e">
        <v>#NULL!</v>
      </c>
      <c r="DW28" s="7">
        <v>3</v>
      </c>
      <c r="DX28" s="4">
        <v>1154.4532999999999</v>
      </c>
      <c r="DY28" s="7">
        <v>2</v>
      </c>
      <c r="DZ28" s="3">
        <v>1902.45</v>
      </c>
      <c r="EA28" s="7">
        <v>3</v>
      </c>
      <c r="EB28" s="4">
        <v>2047.1333</v>
      </c>
      <c r="EC28" s="7">
        <v>3</v>
      </c>
      <c r="ED28" s="4">
        <v>1937.7</v>
      </c>
      <c r="EE28" s="7">
        <v>5</v>
      </c>
      <c r="EF28" s="4">
        <v>1047</v>
      </c>
      <c r="EG28" s="7">
        <v>6</v>
      </c>
      <c r="EH28" s="4">
        <v>2243.3833</v>
      </c>
      <c r="EI28" s="7">
        <v>6</v>
      </c>
      <c r="EJ28" s="4">
        <v>1512.8483000000001</v>
      </c>
      <c r="EK28" s="7">
        <v>6</v>
      </c>
      <c r="EL28" s="4">
        <v>1595.6667</v>
      </c>
      <c r="EM28" s="7">
        <v>22</v>
      </c>
      <c r="EN28" s="4">
        <v>1365.7036000000001</v>
      </c>
      <c r="EO28" s="7">
        <v>26</v>
      </c>
      <c r="EP28" s="4">
        <v>1563.8985</v>
      </c>
      <c r="EQ28" s="7">
        <v>27</v>
      </c>
      <c r="ER28" s="4">
        <v>1463.587</v>
      </c>
      <c r="ES28" s="7">
        <v>27</v>
      </c>
      <c r="ET28" s="4">
        <v>1592.4844000000001</v>
      </c>
      <c r="EU28" s="7">
        <v>3</v>
      </c>
      <c r="EV28" s="4">
        <v>2000.4820999999999</v>
      </c>
      <c r="EW28" s="7">
        <v>1</v>
      </c>
      <c r="EX28" s="4">
        <v>2955.4</v>
      </c>
      <c r="EY28" s="7">
        <v>7</v>
      </c>
      <c r="EZ28" s="4">
        <v>1762.933</v>
      </c>
      <c r="FA28" s="7">
        <v>1</v>
      </c>
      <c r="FB28" s="4">
        <v>2955.4</v>
      </c>
      <c r="FC28" s="2">
        <v>1689.35</v>
      </c>
      <c r="FD28" s="2">
        <v>1567.4411500000001</v>
      </c>
      <c r="FE28" s="2">
        <v>1403.7816499999999</v>
      </c>
      <c r="FF28" s="2">
        <v>1183.23855</v>
      </c>
      <c r="FG28" s="2">
        <f t="shared" si="0"/>
        <v>1628.395575</v>
      </c>
      <c r="FH28" s="2">
        <f t="shared" si="1"/>
        <v>1293.5101</v>
      </c>
      <c r="FI28" s="5">
        <v>0.95039949248971134</v>
      </c>
      <c r="FJ28" s="2">
        <v>0.89038373335933341</v>
      </c>
      <c r="FK28" s="7">
        <v>0</v>
      </c>
    </row>
    <row r="29" spans="1:167" x14ac:dyDescent="0.2">
      <c r="A29" t="s">
        <v>194</v>
      </c>
      <c r="B29" s="7">
        <v>57</v>
      </c>
      <c r="C29" t="s">
        <v>165</v>
      </c>
      <c r="D29" t="s">
        <v>168</v>
      </c>
      <c r="E29" s="7">
        <v>2</v>
      </c>
      <c r="F29" s="5">
        <v>0.89864999999999995</v>
      </c>
      <c r="G29" s="5">
        <v>0.9375</v>
      </c>
      <c r="H29" s="5">
        <v>1</v>
      </c>
      <c r="I29" s="5">
        <v>1</v>
      </c>
      <c r="J29" s="5">
        <v>0.91666999999999998</v>
      </c>
      <c r="K29" s="5">
        <v>0.83333000000000002</v>
      </c>
      <c r="L29" s="5">
        <v>0.91666999999999998</v>
      </c>
      <c r="M29" s="2">
        <v>0.88</v>
      </c>
      <c r="N29" s="2">
        <v>1</v>
      </c>
      <c r="O29" s="2">
        <v>0.92</v>
      </c>
      <c r="P29" s="2">
        <v>0.8</v>
      </c>
      <c r="Q29" s="2">
        <v>0.8</v>
      </c>
      <c r="R29" s="5">
        <v>0.84</v>
      </c>
      <c r="S29" s="5">
        <v>1</v>
      </c>
      <c r="T29" s="5">
        <v>0.92308000000000001</v>
      </c>
      <c r="U29" s="5">
        <v>0.92857000000000001</v>
      </c>
      <c r="V29" s="5">
        <v>0.92308000000000001</v>
      </c>
      <c r="W29" s="3">
        <v>0.85714000000000001</v>
      </c>
      <c r="X29" s="5">
        <v>1</v>
      </c>
      <c r="Y29" s="5">
        <v>1</v>
      </c>
      <c r="Z29" s="5">
        <v>0.85714000000000001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0.66666999999999998</v>
      </c>
      <c r="AG29" s="5">
        <v>0.83333000000000002</v>
      </c>
      <c r="AH29" s="5">
        <v>1</v>
      </c>
      <c r="AI29" s="5">
        <v>1</v>
      </c>
      <c r="AJ29" s="4">
        <v>1479.8425</v>
      </c>
      <c r="AK29" s="7">
        <v>29</v>
      </c>
      <c r="AL29" s="4">
        <v>1546.9290000000001</v>
      </c>
      <c r="AM29" s="7">
        <v>56</v>
      </c>
      <c r="AN29" s="4">
        <v>1445.1012000000001</v>
      </c>
      <c r="AO29" s="7">
        <v>8</v>
      </c>
      <c r="AP29" s="4">
        <v>1578.7874999999999</v>
      </c>
      <c r="AQ29" s="7">
        <v>7</v>
      </c>
      <c r="AR29" s="4">
        <v>1512.57</v>
      </c>
      <c r="AS29" s="7">
        <v>9</v>
      </c>
      <c r="AT29" s="4">
        <v>1678.4889000000001</v>
      </c>
      <c r="AU29" s="7">
        <v>12</v>
      </c>
      <c r="AV29" s="4">
        <v>1664.7791999999999</v>
      </c>
      <c r="AW29" s="7">
        <v>21</v>
      </c>
      <c r="AX29" s="4">
        <v>1534.7924</v>
      </c>
      <c r="AY29" s="7">
        <v>16</v>
      </c>
      <c r="AZ29" s="4">
        <v>1323.6956</v>
      </c>
      <c r="BA29" s="7">
        <v>10</v>
      </c>
      <c r="BB29" s="4">
        <v>1146.579</v>
      </c>
      <c r="BC29" s="7">
        <v>15</v>
      </c>
      <c r="BD29" s="4">
        <v>1442.7266999999999</v>
      </c>
      <c r="BE29" s="7">
        <v>15</v>
      </c>
      <c r="BF29" s="4">
        <v>1775.99</v>
      </c>
      <c r="BG29" s="7">
        <v>40</v>
      </c>
      <c r="BH29" s="4">
        <v>1493.6635000000001</v>
      </c>
      <c r="BI29" s="7">
        <v>17</v>
      </c>
      <c r="BJ29" s="4">
        <v>1618.8471</v>
      </c>
      <c r="BK29" s="7">
        <v>12</v>
      </c>
      <c r="BL29" s="4">
        <v>1445.0450000000001</v>
      </c>
      <c r="BM29" s="7">
        <v>26</v>
      </c>
      <c r="BN29" s="4">
        <v>1325.0362</v>
      </c>
      <c r="BO29" s="7">
        <v>24</v>
      </c>
      <c r="BP29" s="4">
        <v>1502.2742000000001</v>
      </c>
      <c r="BQ29" s="7">
        <v>6</v>
      </c>
      <c r="BR29" s="4">
        <v>1736.6917000000001</v>
      </c>
      <c r="BS29" s="7">
        <v>10</v>
      </c>
      <c r="BT29" s="4">
        <v>1597.7059999999999</v>
      </c>
      <c r="BU29" s="7">
        <v>10</v>
      </c>
      <c r="BV29" s="4">
        <v>1597.7059999999999</v>
      </c>
      <c r="BW29" s="7">
        <v>9</v>
      </c>
      <c r="BX29" s="4">
        <v>1353.3867</v>
      </c>
      <c r="BY29" s="7">
        <v>16</v>
      </c>
      <c r="BZ29" s="4">
        <v>1369.8155999999999</v>
      </c>
      <c r="CA29" s="7">
        <v>13</v>
      </c>
      <c r="CB29" s="4">
        <v>1382.9668999999999</v>
      </c>
      <c r="CC29" s="7">
        <v>7</v>
      </c>
      <c r="CD29" s="4">
        <v>1526.7556999999999</v>
      </c>
      <c r="CE29" s="7">
        <v>2</v>
      </c>
      <c r="CF29" s="4">
        <v>1586.9</v>
      </c>
      <c r="CG29" s="7">
        <v>5</v>
      </c>
      <c r="CH29" s="4">
        <v>1472.27</v>
      </c>
      <c r="CI29" s="7">
        <v>5</v>
      </c>
      <c r="CJ29" s="4">
        <v>1636.932</v>
      </c>
      <c r="CK29" s="7">
        <v>7</v>
      </c>
      <c r="CL29" s="4">
        <v>1484.0428999999999</v>
      </c>
      <c r="CM29" s="7">
        <v>2</v>
      </c>
      <c r="CN29" s="4">
        <v>1398.8</v>
      </c>
      <c r="CO29" s="7">
        <v>2</v>
      </c>
      <c r="CP29" s="4">
        <v>1324.85</v>
      </c>
      <c r="CQ29" s="7">
        <v>1</v>
      </c>
      <c r="CR29" s="4">
        <v>1821</v>
      </c>
      <c r="CS29" s="7">
        <v>4</v>
      </c>
      <c r="CT29" s="4">
        <v>1541.2249999999999</v>
      </c>
      <c r="CU29" s="7">
        <v>3</v>
      </c>
      <c r="CV29" s="4">
        <v>1630.8333</v>
      </c>
      <c r="CW29" s="7">
        <v>5</v>
      </c>
      <c r="CX29" s="4">
        <v>1633.68</v>
      </c>
      <c r="CY29" s="7">
        <v>3</v>
      </c>
      <c r="CZ29" s="4">
        <v>1215.2766999999999</v>
      </c>
      <c r="DA29" s="7">
        <v>7</v>
      </c>
      <c r="DB29" s="4">
        <v>1256.6114</v>
      </c>
      <c r="DC29" s="7">
        <v>4</v>
      </c>
      <c r="DD29" s="4">
        <v>1549.4</v>
      </c>
      <c r="DE29" s="7">
        <v>2</v>
      </c>
      <c r="DF29" s="4">
        <v>1218.4949999999999</v>
      </c>
      <c r="DG29" s="7">
        <v>5</v>
      </c>
      <c r="DH29" s="4">
        <v>1159.7940000000001</v>
      </c>
      <c r="DI29" s="7">
        <v>4</v>
      </c>
      <c r="DJ29" s="4">
        <v>1537.2750000000001</v>
      </c>
      <c r="DK29" s="7">
        <v>0</v>
      </c>
      <c r="DL29" s="1" t="e">
        <v>#NULL!</v>
      </c>
      <c r="DM29" s="7">
        <v>2</v>
      </c>
      <c r="DN29" s="4">
        <v>1503.5</v>
      </c>
      <c r="DO29" s="7">
        <v>3</v>
      </c>
      <c r="DP29" s="4">
        <v>1214.05</v>
      </c>
      <c r="DQ29" s="7">
        <v>2</v>
      </c>
      <c r="DR29" s="4">
        <v>972.68499999999995</v>
      </c>
      <c r="DS29" s="7">
        <v>1</v>
      </c>
      <c r="DT29" s="4">
        <v>1693.5</v>
      </c>
      <c r="DU29" s="7">
        <v>0</v>
      </c>
      <c r="DV29" s="1" t="e">
        <v>#NULL!</v>
      </c>
      <c r="DW29" s="7">
        <v>3</v>
      </c>
      <c r="DX29" s="4">
        <v>1429.5</v>
      </c>
      <c r="DY29" s="7">
        <v>1</v>
      </c>
      <c r="DZ29" s="3">
        <v>2101.1999999999998</v>
      </c>
      <c r="EA29" s="7">
        <v>6</v>
      </c>
      <c r="EB29" s="4">
        <v>1663.4332999999999</v>
      </c>
      <c r="EC29" s="7">
        <v>2</v>
      </c>
      <c r="ED29" s="4">
        <v>1324.85</v>
      </c>
      <c r="EE29" s="7">
        <v>7</v>
      </c>
      <c r="EF29" s="4">
        <v>1216.9042999999999</v>
      </c>
      <c r="EG29" s="7">
        <v>8</v>
      </c>
      <c r="EH29" s="4">
        <v>1488.5311999999999</v>
      </c>
      <c r="EI29" s="7">
        <v>9</v>
      </c>
      <c r="EJ29" s="4">
        <v>1633.1222</v>
      </c>
      <c r="EK29" s="7">
        <v>12</v>
      </c>
      <c r="EL29" s="4">
        <v>1461.0450000000001</v>
      </c>
      <c r="EM29" s="7">
        <v>16</v>
      </c>
      <c r="EN29" s="4">
        <v>1486.4094</v>
      </c>
      <c r="EO29" s="7">
        <v>24</v>
      </c>
      <c r="EP29" s="4">
        <v>1498.4996000000001</v>
      </c>
      <c r="EQ29" s="7">
        <v>17</v>
      </c>
      <c r="ER29" s="4">
        <v>1466.8329000000001</v>
      </c>
      <c r="ES29" s="7">
        <v>33</v>
      </c>
      <c r="ET29" s="4">
        <v>1380.8896999999999</v>
      </c>
      <c r="EU29" s="7">
        <v>9</v>
      </c>
      <c r="EV29" s="4">
        <v>1734.4764</v>
      </c>
      <c r="EW29" s="7">
        <v>5</v>
      </c>
      <c r="EX29" s="4">
        <v>1405.8590999999999</v>
      </c>
      <c r="EY29" s="7">
        <v>8</v>
      </c>
      <c r="EZ29" s="4">
        <v>1495.7344000000001</v>
      </c>
      <c r="FA29" s="7">
        <v>5</v>
      </c>
      <c r="FB29" s="4">
        <v>1399.9394</v>
      </c>
      <c r="FC29" s="2">
        <v>1632.25665</v>
      </c>
      <c r="FD29" s="2">
        <v>1235.9440500000001</v>
      </c>
      <c r="FE29" s="2">
        <v>1383.9475</v>
      </c>
      <c r="FF29" s="2">
        <v>1348.5345000000002</v>
      </c>
      <c r="FG29" s="2">
        <f t="shared" si="0"/>
        <v>1434.1003500000002</v>
      </c>
      <c r="FH29" s="2">
        <f t="shared" si="1"/>
        <v>1366.241</v>
      </c>
      <c r="FI29" s="5">
        <v>0.95039949248971134</v>
      </c>
      <c r="FJ29" s="2">
        <v>0.89038373335933341</v>
      </c>
      <c r="FK29" s="7">
        <v>1</v>
      </c>
    </row>
    <row r="30" spans="1:167" x14ac:dyDescent="0.2">
      <c r="A30" t="s">
        <v>195</v>
      </c>
      <c r="B30" s="7">
        <v>53</v>
      </c>
      <c r="C30" t="s">
        <v>165</v>
      </c>
      <c r="D30" t="s">
        <v>168</v>
      </c>
      <c r="E30" s="7">
        <v>1</v>
      </c>
      <c r="F30" s="5">
        <v>0.93918999999999997</v>
      </c>
      <c r="G30" s="5">
        <v>1</v>
      </c>
      <c r="H30" s="5">
        <v>1</v>
      </c>
      <c r="I30" s="5">
        <v>1</v>
      </c>
      <c r="J30" s="5">
        <v>1</v>
      </c>
      <c r="K30" s="5">
        <v>0.91666999999999998</v>
      </c>
      <c r="L30" s="5">
        <v>1</v>
      </c>
      <c r="M30" s="2">
        <v>0.91</v>
      </c>
      <c r="N30" s="2">
        <v>0.84</v>
      </c>
      <c r="O30" s="2">
        <v>0.96</v>
      </c>
      <c r="P30" s="2">
        <v>0.92</v>
      </c>
      <c r="Q30" s="2">
        <v>0.92</v>
      </c>
      <c r="R30" s="5">
        <v>0.93332999999999999</v>
      </c>
      <c r="S30" s="5">
        <v>1</v>
      </c>
      <c r="T30" s="5">
        <v>1</v>
      </c>
      <c r="U30" s="5">
        <v>0.88888999999999996</v>
      </c>
      <c r="V30" s="5">
        <v>0.89285999999999999</v>
      </c>
      <c r="W30" s="3">
        <v>1</v>
      </c>
      <c r="X30" s="5">
        <v>1</v>
      </c>
      <c r="Y30" s="5">
        <v>1</v>
      </c>
      <c r="Z30" s="5">
        <v>0.75</v>
      </c>
      <c r="AA30" s="5">
        <v>0.66666999999999998</v>
      </c>
      <c r="AB30" s="5">
        <v>1</v>
      </c>
      <c r="AC30" s="5">
        <v>1</v>
      </c>
      <c r="AD30" s="5">
        <v>1</v>
      </c>
      <c r="AE30" s="5">
        <v>0.9</v>
      </c>
      <c r="AF30" s="5">
        <v>1</v>
      </c>
      <c r="AG30" s="5">
        <v>1</v>
      </c>
      <c r="AH30" s="5">
        <v>1</v>
      </c>
      <c r="AI30" s="5">
        <v>1</v>
      </c>
      <c r="AJ30" s="4">
        <v>1394.5397</v>
      </c>
      <c r="AK30" s="7">
        <v>30</v>
      </c>
      <c r="AL30" s="4">
        <v>1536.8353</v>
      </c>
      <c r="AM30" s="7">
        <v>58</v>
      </c>
      <c r="AN30" s="4">
        <v>1320.9384</v>
      </c>
      <c r="AO30" s="7">
        <v>9</v>
      </c>
      <c r="AP30" s="4">
        <v>1672.3778</v>
      </c>
      <c r="AQ30" s="7">
        <v>8</v>
      </c>
      <c r="AR30" s="4">
        <v>1616.425</v>
      </c>
      <c r="AS30" s="7">
        <v>8</v>
      </c>
      <c r="AT30" s="4">
        <v>1452.875</v>
      </c>
      <c r="AU30" s="7">
        <v>9</v>
      </c>
      <c r="AV30" s="4">
        <v>1213.1944000000001</v>
      </c>
      <c r="AW30" s="7">
        <v>21</v>
      </c>
      <c r="AX30" s="4">
        <v>1478.7456999999999</v>
      </c>
      <c r="AY30" s="7">
        <v>14</v>
      </c>
      <c r="AZ30" s="4">
        <v>1467.2979</v>
      </c>
      <c r="BA30" s="7">
        <v>16</v>
      </c>
      <c r="BB30" s="4">
        <v>1295.3713</v>
      </c>
      <c r="BC30" s="7">
        <v>15</v>
      </c>
      <c r="BD30" s="4">
        <v>1339.9547</v>
      </c>
      <c r="BE30" s="7">
        <v>13</v>
      </c>
      <c r="BF30" s="4">
        <v>1172.8462</v>
      </c>
      <c r="BG30" s="7">
        <v>44</v>
      </c>
      <c r="BH30" s="4">
        <v>1274.3695</v>
      </c>
      <c r="BI30" s="7">
        <v>16</v>
      </c>
      <c r="BJ30" s="4">
        <v>1489</v>
      </c>
      <c r="BK30" s="7">
        <v>14</v>
      </c>
      <c r="BL30" s="4">
        <v>1591.5043000000001</v>
      </c>
      <c r="BM30" s="7">
        <v>24</v>
      </c>
      <c r="BN30" s="4">
        <v>1167.9375</v>
      </c>
      <c r="BO30" s="7">
        <v>25</v>
      </c>
      <c r="BP30" s="4">
        <v>1501.8340000000001</v>
      </c>
      <c r="BQ30" s="7">
        <v>9</v>
      </c>
      <c r="BR30" s="4">
        <v>1226.4532999999999</v>
      </c>
      <c r="BS30" s="7">
        <v>12</v>
      </c>
      <c r="BT30" s="4">
        <v>1329.4041999999999</v>
      </c>
      <c r="BU30" s="7">
        <v>12</v>
      </c>
      <c r="BV30" s="4">
        <v>1329.4041999999999</v>
      </c>
      <c r="BW30" s="7">
        <v>15</v>
      </c>
      <c r="BX30" s="4">
        <v>1579.5066999999999</v>
      </c>
      <c r="BY30" s="7">
        <v>16</v>
      </c>
      <c r="BZ30" s="4">
        <v>1206.3469</v>
      </c>
      <c r="CA30" s="7">
        <v>9</v>
      </c>
      <c r="CB30" s="4">
        <v>1262.2456</v>
      </c>
      <c r="CC30" s="7">
        <v>11</v>
      </c>
      <c r="CD30" s="4">
        <v>1511.3408999999999</v>
      </c>
      <c r="CE30" s="7">
        <v>4</v>
      </c>
      <c r="CF30" s="4">
        <v>1582.925</v>
      </c>
      <c r="CG30" s="7">
        <v>3</v>
      </c>
      <c r="CH30" s="4">
        <v>1280.82</v>
      </c>
      <c r="CI30" s="7">
        <v>5</v>
      </c>
      <c r="CJ30" s="4">
        <v>1235.5999999999999</v>
      </c>
      <c r="CK30" s="7">
        <v>3</v>
      </c>
      <c r="CL30" s="4">
        <v>1442.2333000000001</v>
      </c>
      <c r="CM30" s="7">
        <v>2</v>
      </c>
      <c r="CN30" s="4">
        <v>1262.45</v>
      </c>
      <c r="CO30" s="7">
        <v>2</v>
      </c>
      <c r="CP30" s="4">
        <v>1857.95</v>
      </c>
      <c r="CQ30" s="7">
        <v>1</v>
      </c>
      <c r="CR30" s="4">
        <v>918.25</v>
      </c>
      <c r="CS30" s="7">
        <v>3</v>
      </c>
      <c r="CT30" s="4">
        <v>1564.5333000000001</v>
      </c>
      <c r="CU30" s="7">
        <v>5</v>
      </c>
      <c r="CV30" s="4">
        <v>1591.4</v>
      </c>
      <c r="CW30" s="7">
        <v>5</v>
      </c>
      <c r="CX30" s="4">
        <v>1250.4000000000001</v>
      </c>
      <c r="CY30" s="7">
        <v>6</v>
      </c>
      <c r="CZ30" s="4">
        <v>1386.9833000000001</v>
      </c>
      <c r="DA30" s="7">
        <v>7</v>
      </c>
      <c r="DB30" s="4">
        <v>1116.3357000000001</v>
      </c>
      <c r="DC30" s="7">
        <v>2</v>
      </c>
      <c r="DD30" s="4">
        <v>1623.4</v>
      </c>
      <c r="DE30" s="7">
        <v>2</v>
      </c>
      <c r="DF30" s="4">
        <v>1711.85</v>
      </c>
      <c r="DG30" s="7">
        <v>4</v>
      </c>
      <c r="DH30" s="4">
        <v>1072.5025000000001</v>
      </c>
      <c r="DI30" s="7">
        <v>7</v>
      </c>
      <c r="DJ30" s="4">
        <v>1439.0328999999999</v>
      </c>
      <c r="DK30" s="7">
        <v>2</v>
      </c>
      <c r="DL30" s="4">
        <v>1671</v>
      </c>
      <c r="DM30" s="7">
        <v>2</v>
      </c>
      <c r="DN30" s="4">
        <v>1305.8</v>
      </c>
      <c r="DO30" s="7">
        <v>2</v>
      </c>
      <c r="DP30" s="4">
        <v>2035.85</v>
      </c>
      <c r="DQ30" s="7">
        <v>2</v>
      </c>
      <c r="DR30" s="4">
        <v>1311.8</v>
      </c>
      <c r="DS30" s="7">
        <v>0</v>
      </c>
      <c r="DT30" s="1" t="e">
        <v>#NULL!</v>
      </c>
      <c r="DU30" s="7">
        <v>0</v>
      </c>
      <c r="DV30" s="1" t="e">
        <v>#NULL!</v>
      </c>
      <c r="DW30" s="7">
        <v>3</v>
      </c>
      <c r="DX30" s="4">
        <v>1274.4666999999999</v>
      </c>
      <c r="DY30" s="7">
        <v>2</v>
      </c>
      <c r="DZ30" s="3">
        <v>1563.91</v>
      </c>
      <c r="EA30" s="7">
        <v>5</v>
      </c>
      <c r="EB30" s="4">
        <v>1598.7</v>
      </c>
      <c r="EC30" s="7">
        <v>4</v>
      </c>
      <c r="ED30" s="4">
        <v>1764.4749999999999</v>
      </c>
      <c r="EE30" s="7">
        <v>6</v>
      </c>
      <c r="EF30" s="4">
        <v>1227.5417</v>
      </c>
      <c r="EG30" s="7">
        <v>7</v>
      </c>
      <c r="EH30" s="4">
        <v>1699.0171</v>
      </c>
      <c r="EI30" s="7">
        <v>8</v>
      </c>
      <c r="EJ30" s="4">
        <v>1419.8</v>
      </c>
      <c r="EK30" s="7">
        <v>13</v>
      </c>
      <c r="EL30" s="4">
        <v>1515.02</v>
      </c>
      <c r="EM30" s="7">
        <v>20</v>
      </c>
      <c r="EN30" s="4">
        <v>1285.375</v>
      </c>
      <c r="EO30" s="7">
        <v>24</v>
      </c>
      <c r="EP30" s="4">
        <v>1265.1983</v>
      </c>
      <c r="EQ30" s="7">
        <v>17</v>
      </c>
      <c r="ER30" s="4">
        <v>1320.8106</v>
      </c>
      <c r="ES30" s="7">
        <v>32</v>
      </c>
      <c r="ET30" s="4">
        <v>1347.5803000000001</v>
      </c>
      <c r="EU30" s="7">
        <v>8</v>
      </c>
      <c r="EV30" s="4">
        <v>1565.0797</v>
      </c>
      <c r="EW30" s="7">
        <v>8</v>
      </c>
      <c r="EX30" s="4">
        <v>1732.4905000000001</v>
      </c>
      <c r="EY30" s="7">
        <v>8</v>
      </c>
      <c r="EZ30" s="4">
        <v>1404.8356000000001</v>
      </c>
      <c r="FA30" s="7">
        <v>8</v>
      </c>
      <c r="FB30" s="4">
        <v>1724.2734</v>
      </c>
      <c r="FC30" s="2">
        <v>1420.9</v>
      </c>
      <c r="FD30" s="2">
        <v>1251.6595000000002</v>
      </c>
      <c r="FE30" s="2">
        <v>1667.625</v>
      </c>
      <c r="FF30" s="2">
        <v>1255.7676999999999</v>
      </c>
      <c r="FG30" s="2">
        <f t="shared" si="0"/>
        <v>1336.2797500000001</v>
      </c>
      <c r="FH30" s="2">
        <f t="shared" si="1"/>
        <v>1461.6963499999999</v>
      </c>
      <c r="FI30" s="5">
        <v>0.95039949248971134</v>
      </c>
      <c r="FJ30" s="2">
        <v>0.89038373335933341</v>
      </c>
      <c r="FK30" s="7">
        <v>1</v>
      </c>
    </row>
    <row r="31" spans="1:167" x14ac:dyDescent="0.2">
      <c r="A31" t="s">
        <v>196</v>
      </c>
      <c r="B31" s="7">
        <v>83</v>
      </c>
      <c r="C31" t="s">
        <v>197</v>
      </c>
      <c r="D31" t="s">
        <v>168</v>
      </c>
      <c r="E31" s="7">
        <v>1</v>
      </c>
      <c r="F31" s="5">
        <v>0.93918999999999997</v>
      </c>
      <c r="G31" s="5">
        <v>0.95833000000000002</v>
      </c>
      <c r="H31" s="5">
        <v>1</v>
      </c>
      <c r="I31" s="5">
        <v>0.91666999999999998</v>
      </c>
      <c r="J31" s="5">
        <v>1</v>
      </c>
      <c r="K31" s="5">
        <v>0.91666999999999998</v>
      </c>
      <c r="L31" s="5">
        <v>0.94443999999999995</v>
      </c>
      <c r="M31" s="2">
        <v>0.93</v>
      </c>
      <c r="N31" s="2">
        <v>0.8</v>
      </c>
      <c r="O31" s="2">
        <v>0.96</v>
      </c>
      <c r="P31" s="2">
        <v>1</v>
      </c>
      <c r="Q31" s="2">
        <v>0.96</v>
      </c>
      <c r="R31" s="5">
        <v>0.97333000000000003</v>
      </c>
      <c r="S31" s="5">
        <v>1</v>
      </c>
      <c r="T31" s="5">
        <v>0.93332999999999999</v>
      </c>
      <c r="U31" s="5">
        <v>1</v>
      </c>
      <c r="V31" s="5">
        <v>1</v>
      </c>
      <c r="W31" s="3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0.83333000000000002</v>
      </c>
      <c r="AG31" s="5">
        <v>1</v>
      </c>
      <c r="AH31" s="5">
        <v>1</v>
      </c>
      <c r="AI31" s="5">
        <v>1</v>
      </c>
      <c r="AJ31" s="4">
        <v>1399.8073999999999</v>
      </c>
      <c r="AK31" s="7">
        <v>30</v>
      </c>
      <c r="AL31" s="4">
        <v>1179.0127</v>
      </c>
      <c r="AM31" s="7">
        <v>61</v>
      </c>
      <c r="AN31" s="4">
        <v>1508.3949</v>
      </c>
      <c r="AO31" s="7">
        <v>9</v>
      </c>
      <c r="AP31" s="4">
        <v>1102.9188999999999</v>
      </c>
      <c r="AQ31" s="7">
        <v>4</v>
      </c>
      <c r="AR31" s="4">
        <v>1251.4449999999999</v>
      </c>
      <c r="AS31" s="7">
        <v>9</v>
      </c>
      <c r="AT31" s="4">
        <v>1128.8722</v>
      </c>
      <c r="AU31" s="7">
        <v>16</v>
      </c>
      <c r="AV31" s="4">
        <v>1433.2</v>
      </c>
      <c r="AW31" s="7">
        <v>21</v>
      </c>
      <c r="AX31" s="4">
        <v>1211.6242999999999</v>
      </c>
      <c r="AY31" s="7">
        <v>13</v>
      </c>
      <c r="AZ31" s="4">
        <v>1544.0146</v>
      </c>
      <c r="BA31" s="7">
        <v>15</v>
      </c>
      <c r="BB31" s="4">
        <v>1502.3652999999999</v>
      </c>
      <c r="BC31" s="7">
        <v>17</v>
      </c>
      <c r="BD31" s="4">
        <v>1512.6765</v>
      </c>
      <c r="BE31" s="7">
        <v>16</v>
      </c>
      <c r="BF31" s="4">
        <v>1480.5574999999999</v>
      </c>
      <c r="BG31" s="7">
        <v>48</v>
      </c>
      <c r="BH31" s="4">
        <v>1498.7479000000001</v>
      </c>
      <c r="BI31" s="7">
        <v>16</v>
      </c>
      <c r="BJ31" s="4">
        <v>1074.2319</v>
      </c>
      <c r="BK31" s="7">
        <v>14</v>
      </c>
      <c r="BL31" s="4">
        <v>1298.7620999999999</v>
      </c>
      <c r="BM31" s="7">
        <v>26</v>
      </c>
      <c r="BN31" s="4">
        <v>1443.0415</v>
      </c>
      <c r="BO31" s="7">
        <v>28</v>
      </c>
      <c r="BP31" s="4">
        <v>1611.4139</v>
      </c>
      <c r="BQ31" s="7">
        <v>7</v>
      </c>
      <c r="BR31" s="4">
        <v>1339.06</v>
      </c>
      <c r="BS31" s="7">
        <v>12</v>
      </c>
      <c r="BT31" s="4">
        <v>1383.7457999999999</v>
      </c>
      <c r="BU31" s="7">
        <v>12</v>
      </c>
      <c r="BV31" s="4">
        <v>1383.7457999999999</v>
      </c>
      <c r="BW31" s="7">
        <v>7</v>
      </c>
      <c r="BX31" s="4">
        <v>1581.8414</v>
      </c>
      <c r="BY31" s="7">
        <v>11</v>
      </c>
      <c r="BZ31" s="4">
        <v>1501.06</v>
      </c>
      <c r="CA31" s="7">
        <v>15</v>
      </c>
      <c r="CB31" s="4">
        <v>1220.4839999999999</v>
      </c>
      <c r="CC31" s="7">
        <v>13</v>
      </c>
      <c r="CD31" s="4">
        <v>1567.5923</v>
      </c>
      <c r="CE31" s="7">
        <v>4</v>
      </c>
      <c r="CF31" s="4">
        <v>1063.53</v>
      </c>
      <c r="CG31" s="7">
        <v>3</v>
      </c>
      <c r="CH31" s="4">
        <v>1000.49</v>
      </c>
      <c r="CI31" s="7">
        <v>7</v>
      </c>
      <c r="CJ31" s="4">
        <v>1615.7756999999999</v>
      </c>
      <c r="CK31" s="7">
        <v>15</v>
      </c>
      <c r="CL31" s="4">
        <v>1542.88</v>
      </c>
      <c r="CM31" s="7">
        <v>1</v>
      </c>
      <c r="CN31" s="4">
        <v>1040.4000000000001</v>
      </c>
      <c r="CO31" s="7">
        <v>2</v>
      </c>
      <c r="CP31" s="4">
        <v>1322.1</v>
      </c>
      <c r="CQ31" s="7">
        <v>0</v>
      </c>
      <c r="CR31" s="1" t="e">
        <v>#NULL!</v>
      </c>
      <c r="CS31" s="7">
        <v>2</v>
      </c>
      <c r="CT31" s="4">
        <v>1530.9</v>
      </c>
      <c r="CU31" s="7">
        <v>3</v>
      </c>
      <c r="CV31" s="4">
        <v>1748.0333000000001</v>
      </c>
      <c r="CW31" s="7">
        <v>1</v>
      </c>
      <c r="CX31" s="4">
        <v>957.4</v>
      </c>
      <c r="CY31" s="7">
        <v>2</v>
      </c>
      <c r="CZ31" s="4">
        <v>1540.6949999999999</v>
      </c>
      <c r="DA31" s="7">
        <v>7</v>
      </c>
      <c r="DB31" s="4">
        <v>1480.4371000000001</v>
      </c>
      <c r="DC31" s="7">
        <v>6</v>
      </c>
      <c r="DD31" s="4">
        <v>1152.0533</v>
      </c>
      <c r="DE31" s="7">
        <v>4</v>
      </c>
      <c r="DF31" s="4">
        <v>1268.675</v>
      </c>
      <c r="DG31" s="7">
        <v>7</v>
      </c>
      <c r="DH31" s="4">
        <v>1312.6486</v>
      </c>
      <c r="DI31" s="7">
        <v>6</v>
      </c>
      <c r="DJ31" s="4">
        <v>1729.3</v>
      </c>
      <c r="DK31" s="7">
        <v>1</v>
      </c>
      <c r="DL31" s="4">
        <v>1164.2</v>
      </c>
      <c r="DM31" s="7">
        <v>2</v>
      </c>
      <c r="DN31" s="4">
        <v>1128.75</v>
      </c>
      <c r="DO31" s="7">
        <v>1</v>
      </c>
      <c r="DP31" s="4">
        <v>1583.2</v>
      </c>
      <c r="DQ31" s="7">
        <v>1</v>
      </c>
      <c r="DR31" s="4">
        <v>2933.7</v>
      </c>
      <c r="DS31" s="7">
        <v>1</v>
      </c>
      <c r="DT31" s="4">
        <v>905.4</v>
      </c>
      <c r="DU31" s="7">
        <v>1</v>
      </c>
      <c r="DV31" s="2">
        <v>1054</v>
      </c>
      <c r="DW31" s="7">
        <v>1</v>
      </c>
      <c r="DX31" s="4">
        <v>1301</v>
      </c>
      <c r="DY31" s="7">
        <v>2</v>
      </c>
      <c r="DZ31" s="3">
        <v>1937.1</v>
      </c>
      <c r="EA31" s="7">
        <v>5</v>
      </c>
      <c r="EB31" s="4">
        <v>1012.774</v>
      </c>
      <c r="EC31" s="7">
        <v>4</v>
      </c>
      <c r="ED31" s="4">
        <v>1215.5999999999999</v>
      </c>
      <c r="EE31" s="7">
        <v>4</v>
      </c>
      <c r="EF31" s="4">
        <v>1437.7225000000001</v>
      </c>
      <c r="EG31" s="7">
        <v>5</v>
      </c>
      <c r="EH31" s="4">
        <v>1703.84</v>
      </c>
      <c r="EI31" s="7">
        <v>10</v>
      </c>
      <c r="EJ31" s="4">
        <v>1318.2739999999999</v>
      </c>
      <c r="EK31" s="7">
        <v>11</v>
      </c>
      <c r="EL31" s="4">
        <v>1114.67</v>
      </c>
      <c r="EM31" s="7">
        <v>19</v>
      </c>
      <c r="EN31" s="4">
        <v>1480.7116000000001</v>
      </c>
      <c r="EO31" s="7">
        <v>29</v>
      </c>
      <c r="EP31" s="4">
        <v>1510.5648000000001</v>
      </c>
      <c r="EQ31" s="7">
        <v>18</v>
      </c>
      <c r="ER31" s="4">
        <v>1374.3860999999999</v>
      </c>
      <c r="ES31" s="7">
        <v>36</v>
      </c>
      <c r="ET31" s="4">
        <v>1608.3255999999999</v>
      </c>
      <c r="EU31" s="7">
        <v>8</v>
      </c>
      <c r="EV31" s="4">
        <v>1151.1328000000001</v>
      </c>
      <c r="EW31" s="7">
        <v>7</v>
      </c>
      <c r="EX31" s="4">
        <v>1316.0994000000001</v>
      </c>
      <c r="EY31" s="7">
        <v>8</v>
      </c>
      <c r="EZ31" s="4">
        <v>994.38570000000004</v>
      </c>
      <c r="FA31" s="7">
        <v>7</v>
      </c>
      <c r="FB31" s="4">
        <v>1340.4517000000001</v>
      </c>
      <c r="FC31" s="2">
        <v>1352.7166500000001</v>
      </c>
      <c r="FD31" s="2">
        <v>1510.5660499999999</v>
      </c>
      <c r="FE31" s="2">
        <v>1210.3641499999999</v>
      </c>
      <c r="FF31" s="2">
        <v>1520.9742999999999</v>
      </c>
      <c r="FG31" s="2">
        <f t="shared" si="0"/>
        <v>1431.6413499999999</v>
      </c>
      <c r="FH31" s="2">
        <f t="shared" si="1"/>
        <v>1365.6692249999999</v>
      </c>
      <c r="FI31" s="5">
        <v>0.95039949248971134</v>
      </c>
      <c r="FJ31" s="2">
        <v>0.89038373335933341</v>
      </c>
      <c r="FK31" s="7">
        <v>0</v>
      </c>
    </row>
    <row r="32" spans="1:167" x14ac:dyDescent="0.2">
      <c r="A32" t="s">
        <v>198</v>
      </c>
      <c r="B32" s="7">
        <v>83</v>
      </c>
      <c r="C32" t="s">
        <v>197</v>
      </c>
      <c r="D32" t="s">
        <v>166</v>
      </c>
      <c r="E32" s="7">
        <v>2</v>
      </c>
      <c r="F32" s="5">
        <v>0.98648999999999998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2">
        <v>0.98</v>
      </c>
      <c r="N32" s="2">
        <v>0.92</v>
      </c>
      <c r="O32" s="2">
        <v>1</v>
      </c>
      <c r="P32" s="2">
        <v>1</v>
      </c>
      <c r="Q32" s="2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3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">
        <v>1</v>
      </c>
      <c r="AI32" s="5">
        <v>1</v>
      </c>
      <c r="AJ32" s="4">
        <v>845.35019999999997</v>
      </c>
      <c r="AK32" s="7">
        <v>32</v>
      </c>
      <c r="AL32" s="4">
        <v>844.19119999999998</v>
      </c>
      <c r="AM32" s="7">
        <v>63</v>
      </c>
      <c r="AN32" s="4">
        <v>845.93889999999999</v>
      </c>
      <c r="AO32" s="7">
        <v>9</v>
      </c>
      <c r="AP32" s="4">
        <v>996.63440000000003</v>
      </c>
      <c r="AQ32" s="7">
        <v>9</v>
      </c>
      <c r="AR32" s="4">
        <v>679.23559999999998</v>
      </c>
      <c r="AS32" s="7">
        <v>7</v>
      </c>
      <c r="AT32" s="4">
        <v>838.72429999999997</v>
      </c>
      <c r="AU32" s="7">
        <v>15</v>
      </c>
      <c r="AV32" s="4">
        <v>772.40869999999995</v>
      </c>
      <c r="AW32" s="7">
        <v>23</v>
      </c>
      <c r="AX32" s="4">
        <v>784.53959999999995</v>
      </c>
      <c r="AY32" s="7">
        <v>15</v>
      </c>
      <c r="AZ32" s="4">
        <v>901.73869999999999</v>
      </c>
      <c r="BA32" s="7">
        <v>16</v>
      </c>
      <c r="BB32" s="4">
        <v>909.36689999999999</v>
      </c>
      <c r="BC32" s="7">
        <v>15</v>
      </c>
      <c r="BD32" s="4">
        <v>873.46270000000004</v>
      </c>
      <c r="BE32" s="7">
        <v>17</v>
      </c>
      <c r="BF32" s="4">
        <v>712.72119999999995</v>
      </c>
      <c r="BG32" s="7">
        <v>48</v>
      </c>
      <c r="BH32" s="4">
        <v>828.50149999999996</v>
      </c>
      <c r="BI32" s="7">
        <v>17</v>
      </c>
      <c r="BJ32" s="4">
        <v>877.60760000000005</v>
      </c>
      <c r="BK32" s="7">
        <v>15</v>
      </c>
      <c r="BL32" s="4">
        <v>806.3193</v>
      </c>
      <c r="BM32" s="7">
        <v>27</v>
      </c>
      <c r="BN32" s="4">
        <v>836.99850000000004</v>
      </c>
      <c r="BO32" s="7">
        <v>27</v>
      </c>
      <c r="BP32" s="4">
        <v>917.30700000000002</v>
      </c>
      <c r="BQ32" s="7">
        <v>9</v>
      </c>
      <c r="BR32" s="4">
        <v>658.65560000000005</v>
      </c>
      <c r="BS32" s="7">
        <v>16</v>
      </c>
      <c r="BT32" s="4">
        <v>930.25689999999997</v>
      </c>
      <c r="BU32" s="7">
        <v>16</v>
      </c>
      <c r="BV32" s="4">
        <v>930.25689999999997</v>
      </c>
      <c r="BW32" s="7">
        <v>10</v>
      </c>
      <c r="BX32" s="4">
        <v>951.25900000000001</v>
      </c>
      <c r="BY32" s="7">
        <v>14</v>
      </c>
      <c r="BZ32" s="4">
        <v>900.61710000000005</v>
      </c>
      <c r="CA32" s="7">
        <v>14</v>
      </c>
      <c r="CB32" s="4">
        <v>716.11</v>
      </c>
      <c r="CC32" s="7">
        <v>14</v>
      </c>
      <c r="CD32" s="4">
        <v>674.49360000000001</v>
      </c>
      <c r="CE32" s="7">
        <v>5</v>
      </c>
      <c r="CF32" s="4">
        <v>822.39800000000002</v>
      </c>
      <c r="CG32" s="7">
        <v>1</v>
      </c>
      <c r="CH32" s="4">
        <v>459.13</v>
      </c>
      <c r="CI32" s="7">
        <v>8</v>
      </c>
      <c r="CJ32" s="4">
        <v>978.0625</v>
      </c>
      <c r="CK32" s="7">
        <v>10</v>
      </c>
      <c r="CL32" s="4">
        <v>1226.3009999999999</v>
      </c>
      <c r="CM32" s="7">
        <v>2</v>
      </c>
      <c r="CN32" s="4">
        <v>1151.18</v>
      </c>
      <c r="CO32" s="7">
        <v>2</v>
      </c>
      <c r="CP32" s="4">
        <v>762.80499999999995</v>
      </c>
      <c r="CQ32" s="7">
        <v>1</v>
      </c>
      <c r="CR32" s="4">
        <v>645.26</v>
      </c>
      <c r="CS32" s="7">
        <v>2</v>
      </c>
      <c r="CT32" s="4">
        <v>925.15499999999997</v>
      </c>
      <c r="CU32" s="7">
        <v>6</v>
      </c>
      <c r="CV32" s="4">
        <v>1005.2</v>
      </c>
      <c r="CW32" s="7">
        <v>2</v>
      </c>
      <c r="CX32" s="4">
        <v>876.11</v>
      </c>
      <c r="CY32" s="7">
        <v>3</v>
      </c>
      <c r="CZ32" s="4">
        <v>790.9633</v>
      </c>
      <c r="DA32" s="7">
        <v>6</v>
      </c>
      <c r="DB32" s="4">
        <v>806.18</v>
      </c>
      <c r="DC32" s="7">
        <v>4</v>
      </c>
      <c r="DD32" s="4">
        <v>612.49749999999995</v>
      </c>
      <c r="DE32" s="7">
        <v>5</v>
      </c>
      <c r="DF32" s="4">
        <v>647.976</v>
      </c>
      <c r="DG32" s="7">
        <v>7</v>
      </c>
      <c r="DH32" s="4">
        <v>568.09289999999999</v>
      </c>
      <c r="DI32" s="7">
        <v>7</v>
      </c>
      <c r="DJ32" s="4">
        <v>703.51289999999995</v>
      </c>
      <c r="DK32" s="7">
        <v>0</v>
      </c>
      <c r="DL32" s="1" t="e">
        <v>#NULL!</v>
      </c>
      <c r="DM32" s="7">
        <v>3</v>
      </c>
      <c r="DN32" s="4">
        <v>1187.99</v>
      </c>
      <c r="DO32" s="7">
        <v>1</v>
      </c>
      <c r="DP32" s="4">
        <v>1108.5</v>
      </c>
      <c r="DQ32" s="7">
        <v>3</v>
      </c>
      <c r="DR32" s="4">
        <v>818.45669999999996</v>
      </c>
      <c r="DS32" s="7">
        <v>1</v>
      </c>
      <c r="DT32" s="4">
        <v>738.8</v>
      </c>
      <c r="DU32" s="7">
        <v>0</v>
      </c>
      <c r="DV32" s="1" t="e">
        <v>#NULL!</v>
      </c>
      <c r="DW32" s="7">
        <v>2</v>
      </c>
      <c r="DX32" s="4">
        <v>1430.05</v>
      </c>
      <c r="DY32" s="7">
        <v>2</v>
      </c>
      <c r="DZ32" s="3">
        <v>639.22</v>
      </c>
      <c r="EA32" s="7">
        <v>6</v>
      </c>
      <c r="EB32" s="4">
        <v>1100.855</v>
      </c>
      <c r="EC32" s="7">
        <v>3</v>
      </c>
      <c r="ED32" s="4">
        <v>788.19330000000002</v>
      </c>
      <c r="EE32" s="7">
        <v>6</v>
      </c>
      <c r="EF32" s="4">
        <v>993.45500000000004</v>
      </c>
      <c r="EG32" s="7">
        <v>5</v>
      </c>
      <c r="EH32" s="4">
        <v>847.45</v>
      </c>
      <c r="EI32" s="7">
        <v>10</v>
      </c>
      <c r="EJ32" s="4">
        <v>882.11500000000001</v>
      </c>
      <c r="EK32" s="7">
        <v>13</v>
      </c>
      <c r="EL32" s="4">
        <v>709.48149999999998</v>
      </c>
      <c r="EM32" s="7">
        <v>21</v>
      </c>
      <c r="EN32" s="4">
        <v>700.82380000000001</v>
      </c>
      <c r="EO32" s="7">
        <v>27</v>
      </c>
      <c r="EP32" s="4">
        <v>927.80629999999996</v>
      </c>
      <c r="EQ32" s="7">
        <v>13</v>
      </c>
      <c r="ER32" s="4">
        <v>958.35619999999994</v>
      </c>
      <c r="ES32" s="7">
        <v>41</v>
      </c>
      <c r="ET32" s="4">
        <v>851.40539999999999</v>
      </c>
      <c r="EU32" s="7">
        <v>9</v>
      </c>
      <c r="EV32" s="4">
        <v>841.29169999999999</v>
      </c>
      <c r="EW32" s="7">
        <v>7</v>
      </c>
      <c r="EX32" s="4">
        <v>920.47019999999998</v>
      </c>
      <c r="EY32" s="7">
        <v>8</v>
      </c>
      <c r="EZ32" s="4">
        <v>908.20690000000002</v>
      </c>
      <c r="FA32" s="7">
        <v>7</v>
      </c>
      <c r="FB32" s="4">
        <v>918.76329999999996</v>
      </c>
      <c r="FC32" s="2">
        <v>940.65499999999997</v>
      </c>
      <c r="FD32" s="2">
        <v>798.57164999999998</v>
      </c>
      <c r="FE32" s="2">
        <v>630.23675000000003</v>
      </c>
      <c r="FF32" s="2">
        <v>635.80289999999991</v>
      </c>
      <c r="FG32" s="2">
        <f t="shared" si="0"/>
        <v>869.61332500000003</v>
      </c>
      <c r="FH32" s="2">
        <f t="shared" si="1"/>
        <v>633.01982499999997</v>
      </c>
      <c r="FI32" s="5">
        <v>0.95039949248971134</v>
      </c>
      <c r="FJ32" s="2">
        <v>0.89038373335933341</v>
      </c>
      <c r="FK32" s="7">
        <v>1</v>
      </c>
    </row>
    <row r="33" spans="1:167" x14ac:dyDescent="0.2">
      <c r="A33" t="s">
        <v>199</v>
      </c>
      <c r="B33" s="7">
        <v>77</v>
      </c>
      <c r="C33" t="s">
        <v>197</v>
      </c>
      <c r="D33" t="s">
        <v>168</v>
      </c>
      <c r="E33" s="7">
        <v>1</v>
      </c>
      <c r="F33" s="5">
        <v>0.95945999999999998</v>
      </c>
      <c r="G33" s="5">
        <v>1</v>
      </c>
      <c r="H33" s="5">
        <v>1</v>
      </c>
      <c r="I33" s="5">
        <v>1</v>
      </c>
      <c r="J33" s="5">
        <v>1</v>
      </c>
      <c r="K33" s="5">
        <v>0.95833000000000002</v>
      </c>
      <c r="L33" s="5">
        <v>1</v>
      </c>
      <c r="M33" s="2">
        <v>0.94</v>
      </c>
      <c r="N33" s="2">
        <v>0.84</v>
      </c>
      <c r="O33" s="2">
        <v>1</v>
      </c>
      <c r="P33" s="2">
        <v>1</v>
      </c>
      <c r="Q33" s="2">
        <v>0.92</v>
      </c>
      <c r="R33" s="5">
        <v>0.97333000000000003</v>
      </c>
      <c r="S33" s="5">
        <v>1</v>
      </c>
      <c r="T33" s="5">
        <v>1</v>
      </c>
      <c r="U33" s="5">
        <v>1</v>
      </c>
      <c r="V33" s="5">
        <v>0.96296000000000004</v>
      </c>
      <c r="W33" s="3">
        <v>1</v>
      </c>
      <c r="X33" s="5">
        <v>1</v>
      </c>
      <c r="Y33" s="5">
        <v>1</v>
      </c>
      <c r="Z33" s="5">
        <v>1</v>
      </c>
      <c r="AA33" s="5">
        <v>0.91666999999999998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5">
        <v>1</v>
      </c>
      <c r="AI33" s="5">
        <v>1</v>
      </c>
      <c r="AJ33" s="4">
        <v>1100.9844000000001</v>
      </c>
      <c r="AK33" s="7">
        <v>32</v>
      </c>
      <c r="AL33" s="4">
        <v>1053.7447</v>
      </c>
      <c r="AM33" s="7">
        <v>62</v>
      </c>
      <c r="AN33" s="4">
        <v>1125.3661</v>
      </c>
      <c r="AO33" s="7">
        <v>9</v>
      </c>
      <c r="AP33" s="4">
        <v>855.02560000000005</v>
      </c>
      <c r="AQ33" s="7">
        <v>9</v>
      </c>
      <c r="AR33" s="4">
        <v>1094.9989</v>
      </c>
      <c r="AS33" s="7">
        <v>7</v>
      </c>
      <c r="AT33" s="4">
        <v>923.96860000000004</v>
      </c>
      <c r="AU33" s="7">
        <v>14</v>
      </c>
      <c r="AV33" s="4">
        <v>1185.3321000000001</v>
      </c>
      <c r="AW33" s="7">
        <v>23</v>
      </c>
      <c r="AX33" s="4">
        <v>1131.5043000000001</v>
      </c>
      <c r="AY33" s="7">
        <v>15</v>
      </c>
      <c r="AZ33" s="4">
        <v>1171.2827</v>
      </c>
      <c r="BA33" s="7">
        <v>16</v>
      </c>
      <c r="BB33" s="4">
        <v>1069.7312999999999</v>
      </c>
      <c r="BC33" s="7">
        <v>15</v>
      </c>
      <c r="BD33" s="4">
        <v>1116.674</v>
      </c>
      <c r="BE33" s="7">
        <v>16</v>
      </c>
      <c r="BF33" s="4">
        <v>1146.1031</v>
      </c>
      <c r="BG33" s="7">
        <v>47</v>
      </c>
      <c r="BH33" s="4">
        <v>1110.7119</v>
      </c>
      <c r="BI33" s="7">
        <v>17</v>
      </c>
      <c r="BJ33" s="4">
        <v>844.59410000000003</v>
      </c>
      <c r="BK33" s="7">
        <v>15</v>
      </c>
      <c r="BL33" s="4">
        <v>1290.7819999999999</v>
      </c>
      <c r="BM33" s="7">
        <v>27</v>
      </c>
      <c r="BN33" s="4">
        <v>1065.1485</v>
      </c>
      <c r="BO33" s="7">
        <v>26</v>
      </c>
      <c r="BP33" s="4">
        <v>1251.0869</v>
      </c>
      <c r="BQ33" s="7">
        <v>9</v>
      </c>
      <c r="BR33" s="4">
        <v>942.82560000000001</v>
      </c>
      <c r="BS33" s="7">
        <v>16</v>
      </c>
      <c r="BT33" s="4">
        <v>1061.8063</v>
      </c>
      <c r="BU33" s="7">
        <v>16</v>
      </c>
      <c r="BV33" s="4">
        <v>1061.8063</v>
      </c>
      <c r="BW33" s="7">
        <v>10</v>
      </c>
      <c r="BX33" s="4">
        <v>1560.2329999999999</v>
      </c>
      <c r="BY33" s="7">
        <v>14</v>
      </c>
      <c r="BZ33" s="4">
        <v>941.55859999999996</v>
      </c>
      <c r="CA33" s="7">
        <v>14</v>
      </c>
      <c r="CB33" s="4">
        <v>924.74210000000005</v>
      </c>
      <c r="CC33" s="7">
        <v>14</v>
      </c>
      <c r="CD33" s="4">
        <v>1118.1678999999999</v>
      </c>
      <c r="CE33" s="7">
        <v>5</v>
      </c>
      <c r="CF33" s="4">
        <v>902.37199999999996</v>
      </c>
      <c r="CG33" s="7">
        <v>1</v>
      </c>
      <c r="CH33" s="4">
        <v>1694.5</v>
      </c>
      <c r="CI33" s="7">
        <v>8</v>
      </c>
      <c r="CJ33" s="4">
        <v>1253.3963000000001</v>
      </c>
      <c r="CK33" s="7">
        <v>9</v>
      </c>
      <c r="CL33" s="4">
        <v>1206.74</v>
      </c>
      <c r="CM33" s="7">
        <v>2</v>
      </c>
      <c r="CN33" s="4">
        <v>831.04499999999996</v>
      </c>
      <c r="CO33" s="7">
        <v>2</v>
      </c>
      <c r="CP33" s="4">
        <v>864.46500000000003</v>
      </c>
      <c r="CQ33" s="7">
        <v>1</v>
      </c>
      <c r="CR33" s="4">
        <v>787.78</v>
      </c>
      <c r="CS33" s="7">
        <v>2</v>
      </c>
      <c r="CT33" s="4">
        <v>1175.76</v>
      </c>
      <c r="CU33" s="7">
        <v>6</v>
      </c>
      <c r="CV33" s="4">
        <v>1742.155</v>
      </c>
      <c r="CW33" s="7">
        <v>2</v>
      </c>
      <c r="CX33" s="4">
        <v>868.65</v>
      </c>
      <c r="CY33" s="7">
        <v>3</v>
      </c>
      <c r="CZ33" s="4">
        <v>1292.2333000000001</v>
      </c>
      <c r="DA33" s="7">
        <v>6</v>
      </c>
      <c r="DB33" s="4">
        <v>1006.75</v>
      </c>
      <c r="DC33" s="7">
        <v>4</v>
      </c>
      <c r="DD33" s="4">
        <v>796.66</v>
      </c>
      <c r="DE33" s="7">
        <v>5</v>
      </c>
      <c r="DF33" s="4">
        <v>888.274</v>
      </c>
      <c r="DG33" s="7">
        <v>7</v>
      </c>
      <c r="DH33" s="4">
        <v>930.07709999999997</v>
      </c>
      <c r="DI33" s="7">
        <v>7</v>
      </c>
      <c r="DJ33" s="4">
        <v>1164.48</v>
      </c>
      <c r="DK33" s="7">
        <v>0</v>
      </c>
      <c r="DL33" s="1" t="e">
        <v>#NULL!</v>
      </c>
      <c r="DM33" s="7">
        <v>3</v>
      </c>
      <c r="DN33" s="4">
        <v>821.14</v>
      </c>
      <c r="DO33" s="7">
        <v>1</v>
      </c>
      <c r="DP33" s="4">
        <v>1272.7</v>
      </c>
      <c r="DQ33" s="7">
        <v>3</v>
      </c>
      <c r="DR33" s="4">
        <v>980.2</v>
      </c>
      <c r="DS33" s="7">
        <v>1</v>
      </c>
      <c r="DT33" s="4">
        <v>796.79</v>
      </c>
      <c r="DU33" s="7">
        <v>0</v>
      </c>
      <c r="DV33" s="1" t="e">
        <v>#NULL!</v>
      </c>
      <c r="DW33" s="7">
        <v>2</v>
      </c>
      <c r="DX33" s="4">
        <v>1226.21</v>
      </c>
      <c r="DY33" s="7">
        <v>2</v>
      </c>
      <c r="DZ33" s="3">
        <v>1530.81</v>
      </c>
      <c r="EA33" s="7">
        <v>6</v>
      </c>
      <c r="EB33" s="4">
        <v>820.38329999999996</v>
      </c>
      <c r="EC33" s="7">
        <v>3</v>
      </c>
      <c r="ED33" s="4">
        <v>924.31</v>
      </c>
      <c r="EE33" s="7">
        <v>6</v>
      </c>
      <c r="EF33" s="4">
        <v>1030.1333</v>
      </c>
      <c r="EG33" s="7">
        <v>5</v>
      </c>
      <c r="EH33" s="4">
        <v>1337.1679999999999</v>
      </c>
      <c r="EI33" s="7">
        <v>10</v>
      </c>
      <c r="EJ33" s="4">
        <v>1163.4100000000001</v>
      </c>
      <c r="EK33" s="7">
        <v>13</v>
      </c>
      <c r="EL33" s="4">
        <v>1106.9614999999999</v>
      </c>
      <c r="EM33" s="7">
        <v>21</v>
      </c>
      <c r="EN33" s="4">
        <v>1054.3157000000001</v>
      </c>
      <c r="EO33" s="7">
        <v>26</v>
      </c>
      <c r="EP33" s="4">
        <v>1156.2627</v>
      </c>
      <c r="EQ33" s="7">
        <v>13</v>
      </c>
      <c r="ER33" s="4">
        <v>1296.5531000000001</v>
      </c>
      <c r="ES33" s="7">
        <v>40</v>
      </c>
      <c r="ET33" s="4">
        <v>1110.8019999999999</v>
      </c>
      <c r="EU33" s="7">
        <v>9</v>
      </c>
      <c r="EV33" s="4">
        <v>915.25980000000004</v>
      </c>
      <c r="EW33" s="7">
        <v>7</v>
      </c>
      <c r="EX33" s="4">
        <v>1744.4756</v>
      </c>
      <c r="EY33" s="7">
        <v>8</v>
      </c>
      <c r="EZ33" s="4">
        <v>773.0394</v>
      </c>
      <c r="FA33" s="7">
        <v>7</v>
      </c>
      <c r="FB33" s="4">
        <v>1753.3711000000001</v>
      </c>
      <c r="FC33" s="2">
        <v>1305.4024999999999</v>
      </c>
      <c r="FD33" s="2">
        <v>1149.4916499999999</v>
      </c>
      <c r="FE33" s="2">
        <v>842.46699999999998</v>
      </c>
      <c r="FF33" s="2">
        <v>1047.27855</v>
      </c>
      <c r="FG33" s="2">
        <f t="shared" si="0"/>
        <v>1227.447075</v>
      </c>
      <c r="FH33" s="2">
        <f t="shared" si="1"/>
        <v>944.87277500000005</v>
      </c>
      <c r="FI33" s="5">
        <v>0.95039949248971134</v>
      </c>
      <c r="FJ33" s="2">
        <v>0.89038373335933341</v>
      </c>
      <c r="FK33" s="7">
        <v>1</v>
      </c>
    </row>
    <row r="34" spans="1:167" x14ac:dyDescent="0.2">
      <c r="A34" t="s">
        <v>200</v>
      </c>
      <c r="B34" s="7">
        <v>75</v>
      </c>
      <c r="C34" t="s">
        <v>197</v>
      </c>
      <c r="D34" t="s">
        <v>166</v>
      </c>
      <c r="E34" s="7">
        <v>2</v>
      </c>
      <c r="F34" s="5">
        <v>0.95269999999999999</v>
      </c>
      <c r="G34" s="5">
        <v>0.9375</v>
      </c>
      <c r="H34" s="5">
        <v>0.91666999999999998</v>
      </c>
      <c r="I34" s="5">
        <v>1</v>
      </c>
      <c r="J34" s="5">
        <v>0.91666999999999998</v>
      </c>
      <c r="K34" s="5">
        <v>0.91666999999999998</v>
      </c>
      <c r="L34" s="5">
        <v>0.94443999999999995</v>
      </c>
      <c r="M34" s="2">
        <v>0.96</v>
      </c>
      <c r="N34" s="2">
        <v>0.92</v>
      </c>
      <c r="O34" s="2">
        <v>0.96</v>
      </c>
      <c r="P34" s="2">
        <v>1</v>
      </c>
      <c r="Q34" s="2">
        <v>0.96</v>
      </c>
      <c r="R34" s="5">
        <v>0.97333000000000003</v>
      </c>
      <c r="S34" s="5">
        <v>0.94118000000000002</v>
      </c>
      <c r="T34" s="5">
        <v>0.86667000000000005</v>
      </c>
      <c r="U34" s="5">
        <v>1</v>
      </c>
      <c r="V34" s="5">
        <v>0.96296000000000004</v>
      </c>
      <c r="W34" s="3">
        <v>1</v>
      </c>
      <c r="X34" s="5">
        <v>0.85714000000000001</v>
      </c>
      <c r="Y34" s="5">
        <v>1</v>
      </c>
      <c r="Z34" s="5">
        <v>1</v>
      </c>
      <c r="AA34" s="5">
        <v>0.91666999999999998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5">
        <v>0.83333000000000002</v>
      </c>
      <c r="AI34" s="5">
        <v>1</v>
      </c>
      <c r="AJ34" s="4">
        <v>1176.8032000000001</v>
      </c>
      <c r="AK34" s="7">
        <v>29</v>
      </c>
      <c r="AL34" s="4">
        <v>1150.6276</v>
      </c>
      <c r="AM34" s="7">
        <v>62</v>
      </c>
      <c r="AN34" s="4">
        <v>1189.0465999999999</v>
      </c>
      <c r="AO34" s="7">
        <v>8</v>
      </c>
      <c r="AP34" s="4">
        <v>1227.4588000000001</v>
      </c>
      <c r="AQ34" s="7">
        <v>9</v>
      </c>
      <c r="AR34" s="4">
        <v>1269.48</v>
      </c>
      <c r="AS34" s="7">
        <v>6</v>
      </c>
      <c r="AT34" s="4">
        <v>937.16499999999996</v>
      </c>
      <c r="AU34" s="7">
        <v>14</v>
      </c>
      <c r="AV34" s="4">
        <v>1220.8507</v>
      </c>
      <c r="AW34" s="7">
        <v>21</v>
      </c>
      <c r="AX34" s="4">
        <v>1121.3586</v>
      </c>
      <c r="AY34" s="7">
        <v>15</v>
      </c>
      <c r="AZ34" s="4">
        <v>1326.8987</v>
      </c>
      <c r="BA34" s="7">
        <v>15</v>
      </c>
      <c r="BB34" s="4">
        <v>1046.2539999999999</v>
      </c>
      <c r="BC34" s="7">
        <v>15</v>
      </c>
      <c r="BD34" s="4">
        <v>1233.038</v>
      </c>
      <c r="BE34" s="7">
        <v>17</v>
      </c>
      <c r="BF34" s="4">
        <v>1154.5899999999999</v>
      </c>
      <c r="BG34" s="7">
        <v>47</v>
      </c>
      <c r="BH34" s="4">
        <v>1145.0513000000001</v>
      </c>
      <c r="BI34" s="7">
        <v>16</v>
      </c>
      <c r="BJ34" s="4">
        <v>1111.4856</v>
      </c>
      <c r="BK34" s="7">
        <v>13</v>
      </c>
      <c r="BL34" s="4">
        <v>1198.8023000000001</v>
      </c>
      <c r="BM34" s="7">
        <v>27</v>
      </c>
      <c r="BN34" s="4">
        <v>1209.5604000000001</v>
      </c>
      <c r="BO34" s="7">
        <v>26</v>
      </c>
      <c r="BP34" s="4">
        <v>1279.0177000000001</v>
      </c>
      <c r="BQ34" s="7">
        <v>9</v>
      </c>
      <c r="BR34" s="4">
        <v>867.58889999999997</v>
      </c>
      <c r="BS34" s="7">
        <v>15</v>
      </c>
      <c r="BT34" s="4">
        <v>1267.6980000000001</v>
      </c>
      <c r="BU34" s="7">
        <v>15</v>
      </c>
      <c r="BV34" s="4">
        <v>1267.6980000000001</v>
      </c>
      <c r="BW34" s="7">
        <v>9</v>
      </c>
      <c r="BX34" s="4">
        <v>1238.7666999999999</v>
      </c>
      <c r="BY34" s="7">
        <v>14</v>
      </c>
      <c r="BZ34" s="4">
        <v>1274.2007000000001</v>
      </c>
      <c r="CA34" s="7">
        <v>14</v>
      </c>
      <c r="CB34" s="4">
        <v>970.54430000000002</v>
      </c>
      <c r="CC34" s="7">
        <v>14</v>
      </c>
      <c r="CD34" s="4">
        <v>1480.2628999999999</v>
      </c>
      <c r="CE34" s="7">
        <v>4</v>
      </c>
      <c r="CF34" s="4">
        <v>1037.79</v>
      </c>
      <c r="CG34" s="7">
        <v>1</v>
      </c>
      <c r="CH34" s="4">
        <v>1279.9000000000001</v>
      </c>
      <c r="CI34" s="7">
        <v>8</v>
      </c>
      <c r="CJ34" s="4">
        <v>1454.5625</v>
      </c>
      <c r="CK34" s="7">
        <v>9</v>
      </c>
      <c r="CL34" s="4">
        <v>1157.6443999999999</v>
      </c>
      <c r="CM34" s="7">
        <v>2</v>
      </c>
      <c r="CN34" s="4">
        <v>1282.3</v>
      </c>
      <c r="CO34" s="7">
        <v>2</v>
      </c>
      <c r="CP34" s="4">
        <v>1110.835</v>
      </c>
      <c r="CQ34" s="7">
        <v>1</v>
      </c>
      <c r="CR34" s="4">
        <v>663.21</v>
      </c>
      <c r="CS34" s="7">
        <v>2</v>
      </c>
      <c r="CT34" s="4">
        <v>991.8</v>
      </c>
      <c r="CU34" s="7">
        <v>5</v>
      </c>
      <c r="CV34" s="4">
        <v>1010.75</v>
      </c>
      <c r="CW34" s="7">
        <v>2</v>
      </c>
      <c r="CX34" s="4">
        <v>1068.3499999999999</v>
      </c>
      <c r="CY34" s="7">
        <v>3</v>
      </c>
      <c r="CZ34" s="4">
        <v>1422.6167</v>
      </c>
      <c r="DA34" s="7">
        <v>6</v>
      </c>
      <c r="DB34" s="4">
        <v>999.08500000000004</v>
      </c>
      <c r="DC34" s="7">
        <v>4</v>
      </c>
      <c r="DD34" s="4">
        <v>974.47749999999996</v>
      </c>
      <c r="DE34" s="7">
        <v>5</v>
      </c>
      <c r="DF34" s="4">
        <v>1405.8219999999999</v>
      </c>
      <c r="DG34" s="7">
        <v>7</v>
      </c>
      <c r="DH34" s="4">
        <v>932.30859999999996</v>
      </c>
      <c r="DI34" s="7">
        <v>7</v>
      </c>
      <c r="DJ34" s="4">
        <v>1383.8957</v>
      </c>
      <c r="DK34" s="7">
        <v>0</v>
      </c>
      <c r="DL34" s="1" t="e">
        <v>#NULL!</v>
      </c>
      <c r="DM34" s="7">
        <v>3</v>
      </c>
      <c r="DN34" s="4">
        <v>1379.6667</v>
      </c>
      <c r="DO34" s="7">
        <v>1</v>
      </c>
      <c r="DP34" s="4">
        <v>1827.3</v>
      </c>
      <c r="DQ34" s="7">
        <v>3</v>
      </c>
      <c r="DR34" s="4">
        <v>1856.2</v>
      </c>
      <c r="DS34" s="7">
        <v>1</v>
      </c>
      <c r="DT34" s="4">
        <v>894.4</v>
      </c>
      <c r="DU34" s="7">
        <v>0</v>
      </c>
      <c r="DV34" s="1" t="e">
        <v>#NULL!</v>
      </c>
      <c r="DW34" s="7">
        <v>2</v>
      </c>
      <c r="DX34" s="4">
        <v>1134.575</v>
      </c>
      <c r="DY34" s="7">
        <v>2</v>
      </c>
      <c r="DZ34" s="3">
        <v>2003.65</v>
      </c>
      <c r="EA34" s="7">
        <v>6</v>
      </c>
      <c r="EB34" s="4">
        <v>1266.3333</v>
      </c>
      <c r="EC34" s="7">
        <v>2</v>
      </c>
      <c r="ED34" s="4">
        <v>1110.835</v>
      </c>
      <c r="EE34" s="7">
        <v>6</v>
      </c>
      <c r="EF34" s="4">
        <v>1416.8267000000001</v>
      </c>
      <c r="EG34" s="7">
        <v>5</v>
      </c>
      <c r="EH34" s="4">
        <v>1563.64</v>
      </c>
      <c r="EI34" s="7">
        <v>9</v>
      </c>
      <c r="EJ34" s="4">
        <v>983.7056</v>
      </c>
      <c r="EK34" s="7">
        <v>12</v>
      </c>
      <c r="EL34" s="4">
        <v>1224.5983000000001</v>
      </c>
      <c r="EM34" s="7">
        <v>21</v>
      </c>
      <c r="EN34" s="4">
        <v>1150.8661999999999</v>
      </c>
      <c r="EO34" s="7">
        <v>26</v>
      </c>
      <c r="EP34" s="4">
        <v>1140.3545999999999</v>
      </c>
      <c r="EQ34" s="7">
        <v>12</v>
      </c>
      <c r="ER34" s="4">
        <v>1434.9783</v>
      </c>
      <c r="ES34" s="7">
        <v>41</v>
      </c>
      <c r="ET34" s="4">
        <v>1187.6305</v>
      </c>
      <c r="EU34" s="7">
        <v>8</v>
      </c>
      <c r="EV34" s="4">
        <v>1166.4725000000001</v>
      </c>
      <c r="EW34" s="7">
        <v>5</v>
      </c>
      <c r="EX34" s="4">
        <v>1754.3484000000001</v>
      </c>
      <c r="EY34" s="7">
        <v>8</v>
      </c>
      <c r="EZ34" s="4">
        <v>1056.1307999999999</v>
      </c>
      <c r="FA34" s="7">
        <v>5</v>
      </c>
      <c r="FB34" s="4">
        <v>1719.6579999999999</v>
      </c>
      <c r="FC34" s="2">
        <v>1039.55</v>
      </c>
      <c r="FD34" s="2">
        <v>1210.85085</v>
      </c>
      <c r="FE34" s="2">
        <v>1190.14975</v>
      </c>
      <c r="FF34" s="2">
        <v>1158.1021499999999</v>
      </c>
      <c r="FG34" s="2">
        <f t="shared" si="0"/>
        <v>1125.200425</v>
      </c>
      <c r="FH34" s="2">
        <f t="shared" si="1"/>
        <v>1174.1259500000001</v>
      </c>
      <c r="FI34" s="5">
        <v>0.95039949248971134</v>
      </c>
      <c r="FJ34" s="2">
        <v>0.89038373335933341</v>
      </c>
      <c r="FK34" s="7">
        <v>1</v>
      </c>
    </row>
    <row r="35" spans="1:167" x14ac:dyDescent="0.2">
      <c r="A35" t="s">
        <v>201</v>
      </c>
      <c r="B35" s="7">
        <v>75</v>
      </c>
      <c r="C35" t="s">
        <v>197</v>
      </c>
      <c r="D35" t="s">
        <v>168</v>
      </c>
      <c r="E35" s="7">
        <v>1</v>
      </c>
      <c r="F35" s="5">
        <v>0.93918999999999997</v>
      </c>
      <c r="G35" s="5">
        <v>0.9375</v>
      </c>
      <c r="H35" s="5">
        <v>1</v>
      </c>
      <c r="I35" s="5">
        <v>0.91666999999999998</v>
      </c>
      <c r="J35" s="5">
        <v>1</v>
      </c>
      <c r="K35" s="5">
        <v>0.83333000000000002</v>
      </c>
      <c r="L35" s="5">
        <v>0.91666999999999998</v>
      </c>
      <c r="M35" s="2">
        <v>0.94</v>
      </c>
      <c r="N35" s="2">
        <v>0.84</v>
      </c>
      <c r="O35" s="2">
        <v>1</v>
      </c>
      <c r="P35" s="2">
        <v>1</v>
      </c>
      <c r="Q35" s="2">
        <v>0.92</v>
      </c>
      <c r="R35" s="5">
        <v>0.97333000000000003</v>
      </c>
      <c r="S35" s="5">
        <v>1</v>
      </c>
      <c r="T35" s="5">
        <v>0.93332999999999999</v>
      </c>
      <c r="U35" s="5">
        <v>1</v>
      </c>
      <c r="V35" s="5">
        <v>1</v>
      </c>
      <c r="W35" s="3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0.83333000000000002</v>
      </c>
      <c r="AG35" s="5">
        <v>1</v>
      </c>
      <c r="AH35" s="5">
        <v>1</v>
      </c>
      <c r="AI35" s="5">
        <v>1</v>
      </c>
      <c r="AJ35" s="4">
        <v>1149.9653000000001</v>
      </c>
      <c r="AK35" s="7">
        <v>30</v>
      </c>
      <c r="AL35" s="4">
        <v>1161.4159999999999</v>
      </c>
      <c r="AM35" s="7">
        <v>61</v>
      </c>
      <c r="AN35" s="4">
        <v>1144.3338000000001</v>
      </c>
      <c r="AO35" s="7">
        <v>9</v>
      </c>
      <c r="AP35" s="4">
        <v>989.45330000000001</v>
      </c>
      <c r="AQ35" s="7">
        <v>4</v>
      </c>
      <c r="AR35" s="4">
        <v>1450.4324999999999</v>
      </c>
      <c r="AS35" s="7">
        <v>9</v>
      </c>
      <c r="AT35" s="4">
        <v>1128.1043999999999</v>
      </c>
      <c r="AU35" s="7">
        <v>16</v>
      </c>
      <c r="AV35" s="4">
        <v>1222.8412000000001</v>
      </c>
      <c r="AW35" s="7">
        <v>21</v>
      </c>
      <c r="AX35" s="4">
        <v>1235.1143</v>
      </c>
      <c r="AY35" s="7">
        <v>13</v>
      </c>
      <c r="AZ35" s="4">
        <v>1176.9231</v>
      </c>
      <c r="BA35" s="7">
        <v>15</v>
      </c>
      <c r="BB35" s="4">
        <v>1106.5392999999999</v>
      </c>
      <c r="BC35" s="7">
        <v>17</v>
      </c>
      <c r="BD35" s="4">
        <v>1176.9975999999999</v>
      </c>
      <c r="BE35" s="7">
        <v>16</v>
      </c>
      <c r="BF35" s="4">
        <v>1118.5818999999999</v>
      </c>
      <c r="BG35" s="7">
        <v>48</v>
      </c>
      <c r="BH35" s="4">
        <v>1135.5074999999999</v>
      </c>
      <c r="BI35" s="7">
        <v>16</v>
      </c>
      <c r="BJ35" s="4">
        <v>1013.355</v>
      </c>
      <c r="BK35" s="7">
        <v>14</v>
      </c>
      <c r="BL35" s="4">
        <v>1330.6286</v>
      </c>
      <c r="BM35" s="7">
        <v>26</v>
      </c>
      <c r="BN35" s="4">
        <v>1069.9938</v>
      </c>
      <c r="BO35" s="7">
        <v>28</v>
      </c>
      <c r="BP35" s="4">
        <v>1254.9885999999999</v>
      </c>
      <c r="BQ35" s="7">
        <v>7</v>
      </c>
      <c r="BR35" s="4">
        <v>977.83429999999998</v>
      </c>
      <c r="BS35" s="7">
        <v>12</v>
      </c>
      <c r="BT35" s="4">
        <v>1124.905</v>
      </c>
      <c r="BU35" s="7">
        <v>12</v>
      </c>
      <c r="BV35" s="4">
        <v>1124.905</v>
      </c>
      <c r="BW35" s="7">
        <v>7</v>
      </c>
      <c r="BX35" s="4">
        <v>1415.5471</v>
      </c>
      <c r="BY35" s="7">
        <v>11</v>
      </c>
      <c r="BZ35" s="4">
        <v>1197.3226999999999</v>
      </c>
      <c r="CA35" s="7">
        <v>15</v>
      </c>
      <c r="CB35" s="4">
        <v>926.25199999999995</v>
      </c>
      <c r="CC35" s="7">
        <v>13</v>
      </c>
      <c r="CD35" s="4">
        <v>1282.2546</v>
      </c>
      <c r="CE35" s="7">
        <v>4</v>
      </c>
      <c r="CF35" s="4">
        <v>1283.5150000000001</v>
      </c>
      <c r="CG35" s="7">
        <v>3</v>
      </c>
      <c r="CH35" s="4">
        <v>1299.3</v>
      </c>
      <c r="CI35" s="7">
        <v>7</v>
      </c>
      <c r="CJ35" s="4">
        <v>1074.0486000000001</v>
      </c>
      <c r="CK35" s="7">
        <v>15</v>
      </c>
      <c r="CL35" s="4">
        <v>1200.5733</v>
      </c>
      <c r="CM35" s="7">
        <v>1</v>
      </c>
      <c r="CN35" s="4">
        <v>846.46</v>
      </c>
      <c r="CO35" s="7">
        <v>2</v>
      </c>
      <c r="CP35" s="4">
        <v>1206.5999999999999</v>
      </c>
      <c r="CQ35" s="7">
        <v>0</v>
      </c>
      <c r="CR35" s="1" t="e">
        <v>#NULL!</v>
      </c>
      <c r="CS35" s="7">
        <v>2</v>
      </c>
      <c r="CT35" s="4">
        <v>1435.32</v>
      </c>
      <c r="CU35" s="7">
        <v>3</v>
      </c>
      <c r="CV35" s="4">
        <v>1671.0066999999999</v>
      </c>
      <c r="CW35" s="7">
        <v>1</v>
      </c>
      <c r="CX35" s="4">
        <v>1716.4</v>
      </c>
      <c r="CY35" s="7">
        <v>2</v>
      </c>
      <c r="CZ35" s="4">
        <v>1442.75</v>
      </c>
      <c r="DA35" s="7">
        <v>7</v>
      </c>
      <c r="DB35" s="4">
        <v>1176.3157000000001</v>
      </c>
      <c r="DC35" s="7">
        <v>6</v>
      </c>
      <c r="DD35" s="4">
        <v>818.70830000000001</v>
      </c>
      <c r="DE35" s="7">
        <v>4</v>
      </c>
      <c r="DF35" s="4">
        <v>1315.9425000000001</v>
      </c>
      <c r="DG35" s="7">
        <v>7</v>
      </c>
      <c r="DH35" s="4">
        <v>1038.8343</v>
      </c>
      <c r="DI35" s="7">
        <v>6</v>
      </c>
      <c r="DJ35" s="4">
        <v>1176.7733000000001</v>
      </c>
      <c r="DK35" s="7">
        <v>1</v>
      </c>
      <c r="DL35" s="4">
        <v>870.21</v>
      </c>
      <c r="DM35" s="7">
        <v>2</v>
      </c>
      <c r="DN35" s="4">
        <v>883.27</v>
      </c>
      <c r="DO35" s="7">
        <v>1</v>
      </c>
      <c r="DP35" s="4">
        <v>1140.0999999999999</v>
      </c>
      <c r="DQ35" s="7">
        <v>1</v>
      </c>
      <c r="DR35" s="4">
        <v>1453.4</v>
      </c>
      <c r="DS35" s="7">
        <v>1</v>
      </c>
      <c r="DT35" s="4">
        <v>980.35</v>
      </c>
      <c r="DU35" s="7">
        <v>1</v>
      </c>
      <c r="DV35" s="2">
        <v>1170.7</v>
      </c>
      <c r="DW35" s="7">
        <v>1</v>
      </c>
      <c r="DX35" s="4">
        <v>729.34</v>
      </c>
      <c r="DY35" s="7">
        <v>2</v>
      </c>
      <c r="DZ35" s="3">
        <v>1587.1</v>
      </c>
      <c r="EA35" s="7">
        <v>5</v>
      </c>
      <c r="EB35" s="4">
        <v>890.19399999999996</v>
      </c>
      <c r="EC35" s="7">
        <v>4</v>
      </c>
      <c r="ED35" s="4">
        <v>1113.5274999999999</v>
      </c>
      <c r="EE35" s="7">
        <v>4</v>
      </c>
      <c r="EF35" s="4">
        <v>1017.54</v>
      </c>
      <c r="EG35" s="7">
        <v>5</v>
      </c>
      <c r="EH35" s="4">
        <v>1436.9880000000001</v>
      </c>
      <c r="EI35" s="7">
        <v>10</v>
      </c>
      <c r="EJ35" s="4">
        <v>1110.3710000000001</v>
      </c>
      <c r="EK35" s="7">
        <v>11</v>
      </c>
      <c r="EL35" s="4">
        <v>1348.5173</v>
      </c>
      <c r="EM35" s="7">
        <v>19</v>
      </c>
      <c r="EN35" s="4">
        <v>1096.8189</v>
      </c>
      <c r="EO35" s="7">
        <v>29</v>
      </c>
      <c r="EP35" s="4">
        <v>1160.8552</v>
      </c>
      <c r="EQ35" s="7">
        <v>18</v>
      </c>
      <c r="ER35" s="4">
        <v>1239.5961</v>
      </c>
      <c r="ES35" s="7">
        <v>36</v>
      </c>
      <c r="ET35" s="4">
        <v>1129.0775000000001</v>
      </c>
      <c r="EU35" s="7">
        <v>8</v>
      </c>
      <c r="EV35" s="4">
        <v>1030.0585000000001</v>
      </c>
      <c r="EW35" s="7">
        <v>7</v>
      </c>
      <c r="EX35" s="4">
        <v>1634.5536999999999</v>
      </c>
      <c r="EY35" s="7">
        <v>8</v>
      </c>
      <c r="EZ35" s="4">
        <v>984.87189999999998</v>
      </c>
      <c r="FA35" s="7">
        <v>7</v>
      </c>
      <c r="FB35" s="4">
        <v>1659.5842</v>
      </c>
      <c r="FC35" s="2">
        <v>1693.70335</v>
      </c>
      <c r="FD35" s="2">
        <v>1309.5328500000001</v>
      </c>
      <c r="FE35" s="2">
        <v>1067.3254000000002</v>
      </c>
      <c r="FF35" s="2">
        <v>1107.8038000000001</v>
      </c>
      <c r="FG35" s="2">
        <f t="shared" si="0"/>
        <v>1501.6181000000001</v>
      </c>
      <c r="FH35" s="2">
        <f t="shared" si="1"/>
        <v>1087.5646000000002</v>
      </c>
      <c r="FI35" s="5">
        <v>0.95039949248971134</v>
      </c>
      <c r="FJ35" s="2">
        <v>0.89038373335933341</v>
      </c>
      <c r="FK35" s="7">
        <v>0</v>
      </c>
    </row>
    <row r="36" spans="1:167" x14ac:dyDescent="0.2">
      <c r="A36" t="s">
        <v>202</v>
      </c>
      <c r="B36" s="7">
        <v>80</v>
      </c>
      <c r="C36" t="s">
        <v>197</v>
      </c>
      <c r="D36" t="s">
        <v>168</v>
      </c>
      <c r="E36" s="7">
        <v>2</v>
      </c>
      <c r="F36" s="5">
        <v>0.95269999999999999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2">
        <v>0.93</v>
      </c>
      <c r="N36" s="2">
        <v>0.76</v>
      </c>
      <c r="O36" s="2">
        <v>0.96</v>
      </c>
      <c r="P36" s="2">
        <v>1</v>
      </c>
      <c r="Q36" s="2">
        <v>1</v>
      </c>
      <c r="R36" s="5">
        <v>0.98667000000000005</v>
      </c>
      <c r="S36" s="5">
        <v>1</v>
      </c>
      <c r="T36" s="5">
        <v>1</v>
      </c>
      <c r="U36" s="5">
        <v>1</v>
      </c>
      <c r="V36" s="5">
        <v>1</v>
      </c>
      <c r="W36" s="3">
        <v>1</v>
      </c>
      <c r="X36" s="5">
        <v>1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5">
        <v>1</v>
      </c>
      <c r="AI36" s="5">
        <v>1</v>
      </c>
      <c r="AJ36" s="4">
        <v>991.95989999999995</v>
      </c>
      <c r="AK36" s="7">
        <v>32</v>
      </c>
      <c r="AL36" s="4">
        <v>884.44939999999997</v>
      </c>
      <c r="AM36" s="7">
        <v>63</v>
      </c>
      <c r="AN36" s="4">
        <v>1046.5684000000001</v>
      </c>
      <c r="AO36" s="7">
        <v>9</v>
      </c>
      <c r="AP36" s="4">
        <v>972.73</v>
      </c>
      <c r="AQ36" s="7">
        <v>9</v>
      </c>
      <c r="AR36" s="4">
        <v>847.63329999999996</v>
      </c>
      <c r="AS36" s="7">
        <v>7</v>
      </c>
      <c r="AT36" s="4">
        <v>793.56709999999998</v>
      </c>
      <c r="AU36" s="7">
        <v>15</v>
      </c>
      <c r="AV36" s="4">
        <v>825.548</v>
      </c>
      <c r="AW36" s="7">
        <v>23</v>
      </c>
      <c r="AX36" s="4">
        <v>849.90480000000002</v>
      </c>
      <c r="AY36" s="7">
        <v>15</v>
      </c>
      <c r="AZ36" s="4">
        <v>990.84</v>
      </c>
      <c r="BA36" s="7">
        <v>16</v>
      </c>
      <c r="BB36" s="4">
        <v>1235.6119000000001</v>
      </c>
      <c r="BC36" s="7">
        <v>15</v>
      </c>
      <c r="BD36" s="4">
        <v>1015.3853</v>
      </c>
      <c r="BE36" s="7">
        <v>17</v>
      </c>
      <c r="BF36" s="4">
        <v>945.33180000000004</v>
      </c>
      <c r="BG36" s="7">
        <v>48</v>
      </c>
      <c r="BH36" s="4">
        <v>1063.9835</v>
      </c>
      <c r="BI36" s="7">
        <v>17</v>
      </c>
      <c r="BJ36" s="4">
        <v>845.30709999999999</v>
      </c>
      <c r="BK36" s="7">
        <v>15</v>
      </c>
      <c r="BL36" s="4">
        <v>928.8107</v>
      </c>
      <c r="BM36" s="7">
        <v>27</v>
      </c>
      <c r="BN36" s="4">
        <v>918.37959999999998</v>
      </c>
      <c r="BO36" s="7">
        <v>27</v>
      </c>
      <c r="BP36" s="4">
        <v>1247.9752000000001</v>
      </c>
      <c r="BQ36" s="7">
        <v>9</v>
      </c>
      <c r="BR36" s="4">
        <v>826.9144</v>
      </c>
      <c r="BS36" s="7">
        <v>16</v>
      </c>
      <c r="BT36" s="4">
        <v>980.47310000000004</v>
      </c>
      <c r="BU36" s="7">
        <v>16</v>
      </c>
      <c r="BV36" s="4">
        <v>980.47310000000004</v>
      </c>
      <c r="BW36" s="7">
        <v>10</v>
      </c>
      <c r="BX36" s="4">
        <v>1019.6849999999999</v>
      </c>
      <c r="BY36" s="7">
        <v>14</v>
      </c>
      <c r="BZ36" s="4">
        <v>929.60360000000003</v>
      </c>
      <c r="CA36" s="7">
        <v>14</v>
      </c>
      <c r="CB36" s="4">
        <v>747.46069999999997</v>
      </c>
      <c r="CC36" s="7">
        <v>14</v>
      </c>
      <c r="CD36" s="4">
        <v>1014.53</v>
      </c>
      <c r="CE36" s="7">
        <v>5</v>
      </c>
      <c r="CF36" s="4">
        <v>865.24</v>
      </c>
      <c r="CG36" s="7">
        <v>1</v>
      </c>
      <c r="CH36" s="4">
        <v>1032.5</v>
      </c>
      <c r="CI36" s="7">
        <v>8</v>
      </c>
      <c r="CJ36" s="4">
        <v>1086.6487</v>
      </c>
      <c r="CK36" s="7">
        <v>10</v>
      </c>
      <c r="CL36" s="4">
        <v>1426.9079999999999</v>
      </c>
      <c r="CM36" s="7">
        <v>2</v>
      </c>
      <c r="CN36" s="4">
        <v>768.14</v>
      </c>
      <c r="CO36" s="7">
        <v>2</v>
      </c>
      <c r="CP36" s="4">
        <v>865.65</v>
      </c>
      <c r="CQ36" s="7">
        <v>1</v>
      </c>
      <c r="CR36" s="4">
        <v>1131.9000000000001</v>
      </c>
      <c r="CS36" s="7">
        <v>2</v>
      </c>
      <c r="CT36" s="4">
        <v>1016.12</v>
      </c>
      <c r="CU36" s="7">
        <v>6</v>
      </c>
      <c r="CV36" s="4">
        <v>1012.5183</v>
      </c>
      <c r="CW36" s="7">
        <v>2</v>
      </c>
      <c r="CX36" s="4">
        <v>742.89499999999998</v>
      </c>
      <c r="CY36" s="7">
        <v>3</v>
      </c>
      <c r="CZ36" s="4">
        <v>1058.2666999999999</v>
      </c>
      <c r="DA36" s="7">
        <v>6</v>
      </c>
      <c r="DB36" s="4">
        <v>894.26</v>
      </c>
      <c r="DC36" s="7">
        <v>4</v>
      </c>
      <c r="DD36" s="4">
        <v>708.59</v>
      </c>
      <c r="DE36" s="7">
        <v>5</v>
      </c>
      <c r="DF36" s="4">
        <v>758.77</v>
      </c>
      <c r="DG36" s="7">
        <v>7</v>
      </c>
      <c r="DH36" s="4">
        <v>670.69709999999998</v>
      </c>
      <c r="DI36" s="7">
        <v>7</v>
      </c>
      <c r="DJ36" s="4">
        <v>1159.3643</v>
      </c>
      <c r="DK36" s="7">
        <v>0</v>
      </c>
      <c r="DL36" s="1" t="e">
        <v>#NULL!</v>
      </c>
      <c r="DM36" s="7">
        <v>3</v>
      </c>
      <c r="DN36" s="4">
        <v>1068.8667</v>
      </c>
      <c r="DO36" s="7">
        <v>1</v>
      </c>
      <c r="DP36" s="4">
        <v>946.94</v>
      </c>
      <c r="DQ36" s="7">
        <v>3</v>
      </c>
      <c r="DR36" s="4">
        <v>985.5</v>
      </c>
      <c r="DS36" s="7">
        <v>1</v>
      </c>
      <c r="DT36" s="4">
        <v>980.99</v>
      </c>
      <c r="DU36" s="7">
        <v>0</v>
      </c>
      <c r="DV36" s="1" t="e">
        <v>#NULL!</v>
      </c>
      <c r="DW36" s="7">
        <v>2</v>
      </c>
      <c r="DX36" s="4">
        <v>977.11</v>
      </c>
      <c r="DY36" s="7">
        <v>2</v>
      </c>
      <c r="DZ36" s="3">
        <v>1147.01</v>
      </c>
      <c r="EA36" s="7">
        <v>6</v>
      </c>
      <c r="EB36" s="4">
        <v>953.97829999999999</v>
      </c>
      <c r="EC36" s="7">
        <v>3</v>
      </c>
      <c r="ED36" s="4">
        <v>1010.2333</v>
      </c>
      <c r="EE36" s="7">
        <v>6</v>
      </c>
      <c r="EF36" s="4">
        <v>1007.1033</v>
      </c>
      <c r="EG36" s="7">
        <v>5</v>
      </c>
      <c r="EH36" s="4">
        <v>1054.6400000000001</v>
      </c>
      <c r="EI36" s="7">
        <v>10</v>
      </c>
      <c r="EJ36" s="4">
        <v>820.15300000000002</v>
      </c>
      <c r="EK36" s="7">
        <v>13</v>
      </c>
      <c r="EL36" s="4">
        <v>872.79079999999999</v>
      </c>
      <c r="EM36" s="7">
        <v>21</v>
      </c>
      <c r="EN36" s="4">
        <v>959.15949999999998</v>
      </c>
      <c r="EO36" s="7">
        <v>27</v>
      </c>
      <c r="EP36" s="4">
        <v>1145.5133000000001</v>
      </c>
      <c r="EQ36" s="7">
        <v>13</v>
      </c>
      <c r="ER36" s="4">
        <v>1133.4922999999999</v>
      </c>
      <c r="ES36" s="7">
        <v>41</v>
      </c>
      <c r="ET36" s="4">
        <v>1067.2239</v>
      </c>
      <c r="EU36" s="7">
        <v>9</v>
      </c>
      <c r="EV36" s="4">
        <v>930.82899999999995</v>
      </c>
      <c r="EW36" s="7">
        <v>7</v>
      </c>
      <c r="EX36" s="4">
        <v>1072.1022</v>
      </c>
      <c r="EY36" s="7">
        <v>8</v>
      </c>
      <c r="EZ36" s="4">
        <v>737.84749999999997</v>
      </c>
      <c r="FA36" s="7">
        <v>7</v>
      </c>
      <c r="FB36" s="4">
        <v>1072.2242000000001</v>
      </c>
      <c r="FC36" s="2">
        <v>877.70664999999997</v>
      </c>
      <c r="FD36" s="2">
        <v>976.26334999999995</v>
      </c>
      <c r="FE36" s="2">
        <v>733.68000000000006</v>
      </c>
      <c r="FF36" s="2">
        <v>915.03070000000002</v>
      </c>
      <c r="FG36" s="2">
        <f t="shared" si="0"/>
        <v>926.9849999999999</v>
      </c>
      <c r="FH36" s="2">
        <f t="shared" si="1"/>
        <v>824.35535000000004</v>
      </c>
      <c r="FI36" s="5">
        <v>0.95039949248971134</v>
      </c>
      <c r="FJ36" s="2">
        <v>0.89038373335933341</v>
      </c>
      <c r="FK36" s="7">
        <v>1</v>
      </c>
    </row>
    <row r="37" spans="1:167" x14ac:dyDescent="0.2">
      <c r="A37" t="s">
        <v>203</v>
      </c>
      <c r="B37" s="7">
        <v>81</v>
      </c>
      <c r="C37" t="s">
        <v>197</v>
      </c>
      <c r="D37" t="s">
        <v>168</v>
      </c>
      <c r="E37" s="7">
        <v>2</v>
      </c>
      <c r="F37" s="5">
        <v>0.96621999999999997</v>
      </c>
      <c r="G37" s="5">
        <v>0.97916999999999998</v>
      </c>
      <c r="H37" s="5">
        <v>1</v>
      </c>
      <c r="I37" s="5">
        <v>1</v>
      </c>
      <c r="J37" s="5">
        <v>1</v>
      </c>
      <c r="K37" s="5">
        <v>0.95833000000000002</v>
      </c>
      <c r="L37" s="5">
        <v>0.97221999999999997</v>
      </c>
      <c r="M37" s="2">
        <v>0.96</v>
      </c>
      <c r="N37" s="2">
        <v>0.92</v>
      </c>
      <c r="O37" s="2">
        <v>1</v>
      </c>
      <c r="P37" s="2">
        <v>0.96</v>
      </c>
      <c r="Q37" s="2">
        <v>0.96</v>
      </c>
      <c r="R37" s="5">
        <v>0.97333000000000003</v>
      </c>
      <c r="S37" s="5">
        <v>1</v>
      </c>
      <c r="T37" s="5">
        <v>0.93332999999999999</v>
      </c>
      <c r="U37" s="5">
        <v>1</v>
      </c>
      <c r="V37" s="5">
        <v>1</v>
      </c>
      <c r="W37" s="3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0.8</v>
      </c>
      <c r="AG37" s="5">
        <v>1</v>
      </c>
      <c r="AH37" s="5">
        <v>1</v>
      </c>
      <c r="AI37" s="5">
        <v>1</v>
      </c>
      <c r="AJ37" s="4">
        <v>1014.606</v>
      </c>
      <c r="AK37" s="7">
        <v>31</v>
      </c>
      <c r="AL37" s="4">
        <v>1063.2284</v>
      </c>
      <c r="AM37" s="7">
        <v>63</v>
      </c>
      <c r="AN37" s="4">
        <v>990.68060000000003</v>
      </c>
      <c r="AO37" s="7">
        <v>9</v>
      </c>
      <c r="AP37" s="4">
        <v>1267.2</v>
      </c>
      <c r="AQ37" s="7">
        <v>9</v>
      </c>
      <c r="AR37" s="4">
        <v>1031.8678</v>
      </c>
      <c r="AS37" s="7">
        <v>7</v>
      </c>
      <c r="AT37" s="4">
        <v>942.59289999999999</v>
      </c>
      <c r="AU37" s="7">
        <v>14</v>
      </c>
      <c r="AV37" s="4">
        <v>1038.5386000000001</v>
      </c>
      <c r="AW37" s="7">
        <v>22</v>
      </c>
      <c r="AX37" s="4">
        <v>979.78549999999996</v>
      </c>
      <c r="AY37" s="7">
        <v>15</v>
      </c>
      <c r="AZ37" s="4">
        <v>963.13400000000001</v>
      </c>
      <c r="BA37" s="7">
        <v>16</v>
      </c>
      <c r="BB37" s="4">
        <v>1034.095</v>
      </c>
      <c r="BC37" s="7">
        <v>15</v>
      </c>
      <c r="BD37" s="4">
        <v>917.98270000000002</v>
      </c>
      <c r="BE37" s="7">
        <v>17</v>
      </c>
      <c r="BF37" s="4">
        <v>1038.2711999999999</v>
      </c>
      <c r="BG37" s="7">
        <v>48</v>
      </c>
      <c r="BH37" s="4">
        <v>999.28899999999999</v>
      </c>
      <c r="BI37" s="7">
        <v>17</v>
      </c>
      <c r="BJ37" s="4">
        <v>1058.7406000000001</v>
      </c>
      <c r="BK37" s="7">
        <v>14</v>
      </c>
      <c r="BL37" s="4">
        <v>1068.6778999999999</v>
      </c>
      <c r="BM37" s="7">
        <v>27</v>
      </c>
      <c r="BN37" s="4">
        <v>902.44110000000001</v>
      </c>
      <c r="BO37" s="7">
        <v>27</v>
      </c>
      <c r="BP37" s="4">
        <v>1140.6378</v>
      </c>
      <c r="BQ37" s="7">
        <v>9</v>
      </c>
      <c r="BR37" s="4">
        <v>805.52779999999996</v>
      </c>
      <c r="BS37" s="7">
        <v>16</v>
      </c>
      <c r="BT37" s="4">
        <v>990.84059999999999</v>
      </c>
      <c r="BU37" s="7">
        <v>16</v>
      </c>
      <c r="BV37" s="4">
        <v>990.84059999999999</v>
      </c>
      <c r="BW37" s="7">
        <v>10</v>
      </c>
      <c r="BX37" s="4">
        <v>1249.289</v>
      </c>
      <c r="BY37" s="7">
        <v>14</v>
      </c>
      <c r="BZ37" s="4">
        <v>1042.5957000000001</v>
      </c>
      <c r="CA37" s="7">
        <v>14</v>
      </c>
      <c r="CB37" s="4">
        <v>851.05070000000001</v>
      </c>
      <c r="CC37" s="7">
        <v>13</v>
      </c>
      <c r="CD37" s="4">
        <v>799.81849999999997</v>
      </c>
      <c r="CE37" s="7">
        <v>5</v>
      </c>
      <c r="CF37" s="4">
        <v>1153.124</v>
      </c>
      <c r="CG37" s="7">
        <v>1</v>
      </c>
      <c r="CH37" s="4">
        <v>945.55</v>
      </c>
      <c r="CI37" s="7">
        <v>8</v>
      </c>
      <c r="CJ37" s="4">
        <v>888.52880000000005</v>
      </c>
      <c r="CK37" s="7">
        <v>10</v>
      </c>
      <c r="CL37" s="4">
        <v>1501.2919999999999</v>
      </c>
      <c r="CM37" s="7">
        <v>2</v>
      </c>
      <c r="CN37" s="4">
        <v>1011.255</v>
      </c>
      <c r="CO37" s="7">
        <v>2</v>
      </c>
      <c r="CP37" s="4">
        <v>941.19500000000005</v>
      </c>
      <c r="CQ37" s="7">
        <v>1</v>
      </c>
      <c r="CR37" s="4">
        <v>957.09</v>
      </c>
      <c r="CS37" s="7">
        <v>2</v>
      </c>
      <c r="CT37" s="4">
        <v>958.20500000000004</v>
      </c>
      <c r="CU37" s="7">
        <v>6</v>
      </c>
      <c r="CV37" s="4">
        <v>1205.4666999999999</v>
      </c>
      <c r="CW37" s="7">
        <v>2</v>
      </c>
      <c r="CX37" s="4">
        <v>650.14499999999998</v>
      </c>
      <c r="CY37" s="7">
        <v>3</v>
      </c>
      <c r="CZ37" s="4">
        <v>1287.3633</v>
      </c>
      <c r="DA37" s="7">
        <v>6</v>
      </c>
      <c r="DB37" s="4">
        <v>1042.6583000000001</v>
      </c>
      <c r="DC37" s="7">
        <v>4</v>
      </c>
      <c r="DD37" s="4">
        <v>900.79250000000002</v>
      </c>
      <c r="DE37" s="7">
        <v>4</v>
      </c>
      <c r="DF37" s="4">
        <v>676.96249999999998</v>
      </c>
      <c r="DG37" s="7">
        <v>7</v>
      </c>
      <c r="DH37" s="4">
        <v>759.72140000000002</v>
      </c>
      <c r="DI37" s="7">
        <v>7</v>
      </c>
      <c r="DJ37" s="4">
        <v>824.91</v>
      </c>
      <c r="DK37" s="7">
        <v>0</v>
      </c>
      <c r="DL37" s="1" t="e">
        <v>#NULL!</v>
      </c>
      <c r="DM37" s="7">
        <v>3</v>
      </c>
      <c r="DN37" s="4">
        <v>1332.5667000000001</v>
      </c>
      <c r="DO37" s="7">
        <v>1</v>
      </c>
      <c r="DP37" s="4">
        <v>1398</v>
      </c>
      <c r="DQ37" s="7">
        <v>3</v>
      </c>
      <c r="DR37" s="4">
        <v>1014.1333</v>
      </c>
      <c r="DS37" s="7">
        <v>1</v>
      </c>
      <c r="DT37" s="4">
        <v>1309.3</v>
      </c>
      <c r="DU37" s="7">
        <v>0</v>
      </c>
      <c r="DV37" s="1" t="e">
        <v>#NULL!</v>
      </c>
      <c r="DW37" s="7">
        <v>2</v>
      </c>
      <c r="DX37" s="4">
        <v>842.09500000000003</v>
      </c>
      <c r="DY37" s="7">
        <v>2</v>
      </c>
      <c r="DZ37" s="3">
        <v>957.71</v>
      </c>
      <c r="EA37" s="7">
        <v>6</v>
      </c>
      <c r="EB37" s="4">
        <v>1221.585</v>
      </c>
      <c r="EC37" s="7">
        <v>3</v>
      </c>
      <c r="ED37" s="4">
        <v>1358.43</v>
      </c>
      <c r="EE37" s="7">
        <v>6</v>
      </c>
      <c r="EF37" s="4">
        <v>947.28</v>
      </c>
      <c r="EG37" s="7">
        <v>5</v>
      </c>
      <c r="EH37" s="4">
        <v>1045.9659999999999</v>
      </c>
      <c r="EI37" s="7">
        <v>9</v>
      </c>
      <c r="EJ37" s="4">
        <v>886.37779999999998</v>
      </c>
      <c r="EK37" s="7">
        <v>13</v>
      </c>
      <c r="EL37" s="4">
        <v>1044.4522999999999</v>
      </c>
      <c r="EM37" s="7">
        <v>21</v>
      </c>
      <c r="EN37" s="4">
        <v>868.93380000000002</v>
      </c>
      <c r="EO37" s="7">
        <v>27</v>
      </c>
      <c r="EP37" s="4">
        <v>1100.6763000000001</v>
      </c>
      <c r="EQ37" s="7">
        <v>13</v>
      </c>
      <c r="ER37" s="4">
        <v>1052.6931</v>
      </c>
      <c r="ES37" s="7">
        <v>41</v>
      </c>
      <c r="ET37" s="4">
        <v>1011.6615</v>
      </c>
      <c r="EU37" s="7">
        <v>9</v>
      </c>
      <c r="EV37" s="4">
        <v>1221.9697000000001</v>
      </c>
      <c r="EW37" s="7">
        <v>6</v>
      </c>
      <c r="EX37" s="4">
        <v>1519.0193999999999</v>
      </c>
      <c r="EY37" s="7">
        <v>8</v>
      </c>
      <c r="EZ37" s="4">
        <v>877.59730000000002</v>
      </c>
      <c r="FA37" s="7">
        <v>6</v>
      </c>
      <c r="FB37" s="4">
        <v>1528.8842999999999</v>
      </c>
      <c r="FC37" s="2">
        <v>927.80584999999996</v>
      </c>
      <c r="FD37" s="2">
        <v>1165.0108</v>
      </c>
      <c r="FE37" s="2">
        <v>788.87750000000005</v>
      </c>
      <c r="FF37" s="2">
        <v>792.31569999999999</v>
      </c>
      <c r="FG37" s="2">
        <f t="shared" si="0"/>
        <v>1046.4083249999999</v>
      </c>
      <c r="FH37" s="2">
        <f t="shared" si="1"/>
        <v>790.59660000000008</v>
      </c>
      <c r="FI37" s="5">
        <v>0.95039949248971134</v>
      </c>
      <c r="FJ37" s="2">
        <v>0.89038373335933341</v>
      </c>
      <c r="FK37" s="7">
        <v>1</v>
      </c>
    </row>
    <row r="38" spans="1:167" x14ac:dyDescent="0.2">
      <c r="A38" t="s">
        <v>204</v>
      </c>
      <c r="B38" s="7">
        <v>75</v>
      </c>
      <c r="C38" t="s">
        <v>197</v>
      </c>
      <c r="D38" t="s">
        <v>168</v>
      </c>
      <c r="E38" s="7">
        <v>1</v>
      </c>
      <c r="F38" s="5">
        <v>0.84458999999999995</v>
      </c>
      <c r="G38" s="5">
        <v>0.89583000000000002</v>
      </c>
      <c r="H38" s="5">
        <v>0.83333000000000002</v>
      </c>
      <c r="I38" s="5">
        <v>1</v>
      </c>
      <c r="J38" s="5">
        <v>1</v>
      </c>
      <c r="K38" s="5">
        <v>0.75</v>
      </c>
      <c r="L38" s="5">
        <v>0.91666999999999998</v>
      </c>
      <c r="M38" s="2">
        <v>0.82</v>
      </c>
      <c r="N38" s="2">
        <v>0.88</v>
      </c>
      <c r="O38" s="2">
        <v>0.76</v>
      </c>
      <c r="P38" s="2">
        <v>0.88</v>
      </c>
      <c r="Q38" s="2">
        <v>0.76</v>
      </c>
      <c r="R38" s="5">
        <v>0.8</v>
      </c>
      <c r="S38" s="5">
        <v>0.88234999999999997</v>
      </c>
      <c r="T38" s="5">
        <v>0.86667000000000005</v>
      </c>
      <c r="U38" s="5">
        <v>1</v>
      </c>
      <c r="V38" s="5">
        <v>0.77778000000000003</v>
      </c>
      <c r="W38" s="3">
        <v>0.88888999999999996</v>
      </c>
      <c r="X38" s="5">
        <v>0.85714000000000001</v>
      </c>
      <c r="Y38" s="5">
        <v>1</v>
      </c>
      <c r="Z38" s="5">
        <v>1</v>
      </c>
      <c r="AA38" s="5">
        <v>0.66666999999999998</v>
      </c>
      <c r="AB38" s="5">
        <v>1</v>
      </c>
      <c r="AC38" s="5">
        <v>1</v>
      </c>
      <c r="AD38" s="5">
        <v>0.8</v>
      </c>
      <c r="AE38" s="5">
        <v>1</v>
      </c>
      <c r="AF38" s="5">
        <v>0.8</v>
      </c>
      <c r="AG38" s="5">
        <v>0.77778000000000003</v>
      </c>
      <c r="AH38" s="5">
        <v>1</v>
      </c>
      <c r="AI38" s="5">
        <v>1</v>
      </c>
      <c r="AJ38" s="4">
        <v>1204.8155999999999</v>
      </c>
      <c r="AK38" s="7">
        <v>28</v>
      </c>
      <c r="AL38" s="4">
        <v>1233.8924999999999</v>
      </c>
      <c r="AM38" s="7">
        <v>56</v>
      </c>
      <c r="AN38" s="4">
        <v>1190.2771</v>
      </c>
      <c r="AO38" s="7">
        <v>7</v>
      </c>
      <c r="AP38" s="4">
        <v>1436.75</v>
      </c>
      <c r="AQ38" s="7">
        <v>9</v>
      </c>
      <c r="AR38" s="4">
        <v>1041.9277999999999</v>
      </c>
      <c r="AS38" s="7">
        <v>7</v>
      </c>
      <c r="AT38" s="4">
        <v>1247.2571</v>
      </c>
      <c r="AU38" s="7">
        <v>11</v>
      </c>
      <c r="AV38" s="4">
        <v>1256.3163999999999</v>
      </c>
      <c r="AW38" s="7">
        <v>21</v>
      </c>
      <c r="AX38" s="4">
        <v>1166.2733000000001</v>
      </c>
      <c r="AY38" s="7">
        <v>15</v>
      </c>
      <c r="AZ38" s="4">
        <v>1204.7673</v>
      </c>
      <c r="BA38" s="7">
        <v>13</v>
      </c>
      <c r="BB38" s="4">
        <v>1263.5723</v>
      </c>
      <c r="BC38" s="7">
        <v>15</v>
      </c>
      <c r="BD38" s="4">
        <v>1157.8967</v>
      </c>
      <c r="BE38" s="7">
        <v>13</v>
      </c>
      <c r="BF38" s="4">
        <v>1137.6246000000001</v>
      </c>
      <c r="BG38" s="7">
        <v>41</v>
      </c>
      <c r="BH38" s="4">
        <v>1184.9758999999999</v>
      </c>
      <c r="BI38" s="7">
        <v>15</v>
      </c>
      <c r="BJ38" s="4">
        <v>1264.1020000000001</v>
      </c>
      <c r="BK38" s="7">
        <v>13</v>
      </c>
      <c r="BL38" s="4">
        <v>1199.0354</v>
      </c>
      <c r="BM38" s="7">
        <v>27</v>
      </c>
      <c r="BN38" s="4">
        <v>1084.1115</v>
      </c>
      <c r="BO38" s="7">
        <v>21</v>
      </c>
      <c r="BP38" s="4">
        <v>1417.2481</v>
      </c>
      <c r="BQ38" s="7">
        <v>8</v>
      </c>
      <c r="BR38" s="4">
        <v>952.78750000000002</v>
      </c>
      <c r="BS38" s="7">
        <v>15</v>
      </c>
      <c r="BT38" s="4">
        <v>1438.83</v>
      </c>
      <c r="BU38" s="7">
        <v>15</v>
      </c>
      <c r="BV38" s="4">
        <v>1438.83</v>
      </c>
      <c r="BW38" s="7">
        <v>10</v>
      </c>
      <c r="BX38" s="4">
        <v>1403.066</v>
      </c>
      <c r="BY38" s="7">
        <v>13</v>
      </c>
      <c r="BZ38" s="4">
        <v>1042.9938</v>
      </c>
      <c r="CA38" s="7">
        <v>14</v>
      </c>
      <c r="CB38" s="4">
        <v>935.08360000000005</v>
      </c>
      <c r="CC38" s="7">
        <v>11</v>
      </c>
      <c r="CD38" s="4">
        <v>1099.8072999999999</v>
      </c>
      <c r="CE38" s="7">
        <v>4</v>
      </c>
      <c r="CF38" s="4">
        <v>1109.7474999999999</v>
      </c>
      <c r="CG38" s="7">
        <v>1</v>
      </c>
      <c r="CH38" s="4">
        <v>2195.3000000000002</v>
      </c>
      <c r="CI38" s="7">
        <v>8</v>
      </c>
      <c r="CJ38" s="4">
        <v>1429.3575000000001</v>
      </c>
      <c r="CK38" s="7">
        <v>6</v>
      </c>
      <c r="CL38" s="4">
        <v>1765.6167</v>
      </c>
      <c r="CM38" s="7">
        <v>2</v>
      </c>
      <c r="CN38" s="4">
        <v>2031.55</v>
      </c>
      <c r="CO38" s="7">
        <v>2</v>
      </c>
      <c r="CP38" s="4">
        <v>1273.5999999999999</v>
      </c>
      <c r="CQ38" s="7">
        <v>1</v>
      </c>
      <c r="CR38" s="4">
        <v>1645.5</v>
      </c>
      <c r="CS38" s="7">
        <v>2</v>
      </c>
      <c r="CT38" s="4">
        <v>1221.3150000000001</v>
      </c>
      <c r="CU38" s="7">
        <v>6</v>
      </c>
      <c r="CV38" s="4">
        <v>1244.21</v>
      </c>
      <c r="CW38" s="7">
        <v>2</v>
      </c>
      <c r="CX38" s="4">
        <v>1555.65</v>
      </c>
      <c r="CY38" s="7">
        <v>3</v>
      </c>
      <c r="CZ38" s="4">
        <v>1395.4666999999999</v>
      </c>
      <c r="DA38" s="7">
        <v>6</v>
      </c>
      <c r="DB38" s="4">
        <v>912.38170000000002</v>
      </c>
      <c r="DC38" s="7">
        <v>4</v>
      </c>
      <c r="DD38" s="4">
        <v>975.29750000000001</v>
      </c>
      <c r="DE38" s="7">
        <v>4</v>
      </c>
      <c r="DF38" s="4">
        <v>844.92499999999995</v>
      </c>
      <c r="DG38" s="7">
        <v>7</v>
      </c>
      <c r="DH38" s="4">
        <v>817.6386</v>
      </c>
      <c r="DI38" s="7">
        <v>5</v>
      </c>
      <c r="DJ38" s="4">
        <v>1297.172</v>
      </c>
      <c r="DK38" s="7">
        <v>0</v>
      </c>
      <c r="DL38" s="1" t="e">
        <v>#NULL!</v>
      </c>
      <c r="DM38" s="7">
        <v>2</v>
      </c>
      <c r="DN38" s="4">
        <v>909.375</v>
      </c>
      <c r="DO38" s="7">
        <v>1</v>
      </c>
      <c r="DP38" s="4">
        <v>2379</v>
      </c>
      <c r="DQ38" s="7">
        <v>3</v>
      </c>
      <c r="DR38" s="4">
        <v>1051.5266999999999</v>
      </c>
      <c r="DS38" s="7">
        <v>1</v>
      </c>
      <c r="DT38" s="4">
        <v>1628.2</v>
      </c>
      <c r="DU38" s="7">
        <v>0</v>
      </c>
      <c r="DV38" s="1" t="e">
        <v>#NULL!</v>
      </c>
      <c r="DW38" s="7">
        <v>2</v>
      </c>
      <c r="DX38" s="4">
        <v>919.15499999999997</v>
      </c>
      <c r="DY38" s="7">
        <v>2</v>
      </c>
      <c r="DZ38" s="3">
        <v>1116.1600000000001</v>
      </c>
      <c r="EA38" s="7">
        <v>5</v>
      </c>
      <c r="EB38" s="4">
        <v>1502.01</v>
      </c>
      <c r="EC38" s="7">
        <v>2</v>
      </c>
      <c r="ED38" s="4">
        <v>1273.5999999999999</v>
      </c>
      <c r="EE38" s="7">
        <v>6</v>
      </c>
      <c r="EF38" s="4">
        <v>1106.3983000000001</v>
      </c>
      <c r="EG38" s="7">
        <v>5</v>
      </c>
      <c r="EH38" s="4">
        <v>1410.79</v>
      </c>
      <c r="EI38" s="7">
        <v>9</v>
      </c>
      <c r="EJ38" s="4">
        <v>1207.5155999999999</v>
      </c>
      <c r="EK38" s="7">
        <v>12</v>
      </c>
      <c r="EL38" s="4">
        <v>1135.3416999999999</v>
      </c>
      <c r="EM38" s="7">
        <v>19</v>
      </c>
      <c r="EN38" s="4">
        <v>968.82159999999999</v>
      </c>
      <c r="EO38" s="7">
        <v>22</v>
      </c>
      <c r="EP38" s="4">
        <v>1371.6545000000001</v>
      </c>
      <c r="EQ38" s="7">
        <v>12</v>
      </c>
      <c r="ER38" s="4">
        <v>1169.9217000000001</v>
      </c>
      <c r="ES38" s="7">
        <v>36</v>
      </c>
      <c r="ET38" s="4">
        <v>1249.8378</v>
      </c>
      <c r="EU38" s="7">
        <v>7</v>
      </c>
      <c r="EV38" s="4">
        <v>1329.2382</v>
      </c>
      <c r="EW38" s="7">
        <v>5</v>
      </c>
      <c r="EX38" s="4">
        <v>1651.0296000000001</v>
      </c>
      <c r="EY38" s="7">
        <v>8</v>
      </c>
      <c r="EZ38" s="4">
        <v>1213.5087000000001</v>
      </c>
      <c r="FA38" s="7">
        <v>5</v>
      </c>
      <c r="FB38" s="4">
        <v>1638.1582000000001</v>
      </c>
      <c r="FC38" s="2">
        <v>1399.93</v>
      </c>
      <c r="FD38" s="2">
        <v>1153.9241999999999</v>
      </c>
      <c r="FE38" s="2">
        <v>910.11124999999993</v>
      </c>
      <c r="FF38" s="2">
        <v>1057.4052999999999</v>
      </c>
      <c r="FG38" s="2">
        <f t="shared" si="0"/>
        <v>1276.9270999999999</v>
      </c>
      <c r="FH38" s="2">
        <f t="shared" si="1"/>
        <v>983.75827499999991</v>
      </c>
      <c r="FI38" s="5">
        <v>0.95039949248971134</v>
      </c>
      <c r="FJ38" s="2">
        <v>0.89038373335933341</v>
      </c>
      <c r="FK38" s="7">
        <v>1</v>
      </c>
    </row>
    <row r="39" spans="1:167" x14ac:dyDescent="0.2">
      <c r="A39" t="s">
        <v>205</v>
      </c>
      <c r="B39" s="7">
        <v>81</v>
      </c>
      <c r="C39" t="s">
        <v>197</v>
      </c>
      <c r="D39" t="s">
        <v>168</v>
      </c>
      <c r="E39" s="7">
        <v>2</v>
      </c>
      <c r="F39" s="5">
        <v>0.93242999999999998</v>
      </c>
      <c r="G39" s="5">
        <v>0.97916999999999998</v>
      </c>
      <c r="H39" s="5">
        <v>1</v>
      </c>
      <c r="I39" s="5">
        <v>0.91666999999999998</v>
      </c>
      <c r="J39" s="5">
        <v>1</v>
      </c>
      <c r="K39" s="5">
        <v>1</v>
      </c>
      <c r="L39" s="5">
        <v>0.97221999999999997</v>
      </c>
      <c r="M39" s="2">
        <v>0.91</v>
      </c>
      <c r="N39" s="2">
        <v>0.8</v>
      </c>
      <c r="O39" s="2">
        <v>0.84</v>
      </c>
      <c r="P39" s="2">
        <v>1</v>
      </c>
      <c r="Q39" s="2">
        <v>1</v>
      </c>
      <c r="R39" s="5">
        <v>0.94667000000000001</v>
      </c>
      <c r="S39" s="5">
        <v>1</v>
      </c>
      <c r="T39" s="5">
        <v>1</v>
      </c>
      <c r="U39" s="5">
        <v>0.96296000000000004</v>
      </c>
      <c r="V39" s="5">
        <v>1</v>
      </c>
      <c r="W39" s="3">
        <v>0.88888999999999996</v>
      </c>
      <c r="X39" s="5">
        <v>1</v>
      </c>
      <c r="Y39" s="5">
        <v>1</v>
      </c>
      <c r="Z39" s="5">
        <v>1</v>
      </c>
      <c r="AA39" s="5">
        <v>1</v>
      </c>
      <c r="AB39" s="5">
        <v>1</v>
      </c>
      <c r="AC39" s="5">
        <v>0.88888999999999996</v>
      </c>
      <c r="AD39" s="5">
        <v>1</v>
      </c>
      <c r="AE39" s="5">
        <v>1</v>
      </c>
      <c r="AF39" s="5">
        <v>1</v>
      </c>
      <c r="AG39" s="5">
        <v>1</v>
      </c>
      <c r="AH39" s="5">
        <v>1</v>
      </c>
      <c r="AI39" s="5">
        <v>1</v>
      </c>
      <c r="AJ39" s="4">
        <v>1037.8181999999999</v>
      </c>
      <c r="AK39" s="7">
        <v>32</v>
      </c>
      <c r="AL39" s="4">
        <v>889.54589999999996</v>
      </c>
      <c r="AM39" s="7">
        <v>61</v>
      </c>
      <c r="AN39" s="4">
        <v>1115.6003000000001</v>
      </c>
      <c r="AO39" s="7">
        <v>9</v>
      </c>
      <c r="AP39" s="4">
        <v>1021.7989</v>
      </c>
      <c r="AQ39" s="7">
        <v>9</v>
      </c>
      <c r="AR39" s="4">
        <v>807.87559999999996</v>
      </c>
      <c r="AS39" s="7">
        <v>7</v>
      </c>
      <c r="AT39" s="4">
        <v>857.86860000000001</v>
      </c>
      <c r="AU39" s="7">
        <v>15</v>
      </c>
      <c r="AV39" s="4">
        <v>852.51599999999996</v>
      </c>
      <c r="AW39" s="7">
        <v>23</v>
      </c>
      <c r="AX39" s="4">
        <v>837.79480000000001</v>
      </c>
      <c r="AY39" s="7">
        <v>15</v>
      </c>
      <c r="AZ39" s="4">
        <v>1252.7387000000001</v>
      </c>
      <c r="BA39" s="7">
        <v>14</v>
      </c>
      <c r="BB39" s="4">
        <v>1194.7928999999999</v>
      </c>
      <c r="BC39" s="7">
        <v>15</v>
      </c>
      <c r="BD39" s="4">
        <v>1038.8372999999999</v>
      </c>
      <c r="BE39" s="7">
        <v>17</v>
      </c>
      <c r="BF39" s="4">
        <v>997.11059999999998</v>
      </c>
      <c r="BG39" s="7">
        <v>46</v>
      </c>
      <c r="BH39" s="4">
        <v>1070.8813</v>
      </c>
      <c r="BI39" s="7">
        <v>17</v>
      </c>
      <c r="BJ39" s="4">
        <v>883.71709999999996</v>
      </c>
      <c r="BK39" s="7">
        <v>15</v>
      </c>
      <c r="BL39" s="4">
        <v>896.15200000000004</v>
      </c>
      <c r="BM39" s="7">
        <v>26</v>
      </c>
      <c r="BN39" s="4">
        <v>1048.2888</v>
      </c>
      <c r="BO39" s="7">
        <v>27</v>
      </c>
      <c r="BP39" s="4">
        <v>1252.9619</v>
      </c>
      <c r="BQ39" s="7">
        <v>8</v>
      </c>
      <c r="BR39" s="4">
        <v>870.76750000000004</v>
      </c>
      <c r="BS39" s="7">
        <v>16</v>
      </c>
      <c r="BT39" s="4">
        <v>999.73</v>
      </c>
      <c r="BU39" s="7">
        <v>16</v>
      </c>
      <c r="BV39" s="4">
        <v>999.73</v>
      </c>
      <c r="BW39" s="7">
        <v>10</v>
      </c>
      <c r="BX39" s="4">
        <v>994.17600000000004</v>
      </c>
      <c r="BY39" s="7">
        <v>14</v>
      </c>
      <c r="BZ39" s="4">
        <v>1035.9807000000001</v>
      </c>
      <c r="CA39" s="7">
        <v>13</v>
      </c>
      <c r="CB39" s="4">
        <v>906.0992</v>
      </c>
      <c r="CC39" s="7">
        <v>14</v>
      </c>
      <c r="CD39" s="4">
        <v>1133.8307</v>
      </c>
      <c r="CE39" s="7">
        <v>5</v>
      </c>
      <c r="CF39" s="4">
        <v>904.86800000000005</v>
      </c>
      <c r="CG39" s="7">
        <v>1</v>
      </c>
      <c r="CH39" s="4">
        <v>714.67</v>
      </c>
      <c r="CI39" s="7">
        <v>8</v>
      </c>
      <c r="CJ39" s="4">
        <v>1094.32</v>
      </c>
      <c r="CK39" s="7">
        <v>10</v>
      </c>
      <c r="CL39" s="4">
        <v>1323.3030000000001</v>
      </c>
      <c r="CM39" s="7">
        <v>2</v>
      </c>
      <c r="CN39" s="4">
        <v>966.505</v>
      </c>
      <c r="CO39" s="7">
        <v>2</v>
      </c>
      <c r="CP39" s="4">
        <v>906.92</v>
      </c>
      <c r="CQ39" s="7">
        <v>1</v>
      </c>
      <c r="CR39" s="4">
        <v>783.77</v>
      </c>
      <c r="CS39" s="7">
        <v>2</v>
      </c>
      <c r="CT39" s="4">
        <v>1010.1</v>
      </c>
      <c r="CU39" s="7">
        <v>6</v>
      </c>
      <c r="CV39" s="4">
        <v>887.70500000000004</v>
      </c>
      <c r="CW39" s="7">
        <v>2</v>
      </c>
      <c r="CX39" s="4">
        <v>791.03</v>
      </c>
      <c r="CY39" s="7">
        <v>3</v>
      </c>
      <c r="CZ39" s="4">
        <v>893.97670000000005</v>
      </c>
      <c r="DA39" s="7">
        <v>6</v>
      </c>
      <c r="DB39" s="4">
        <v>843.99170000000004</v>
      </c>
      <c r="DC39" s="7">
        <v>4</v>
      </c>
      <c r="DD39" s="4">
        <v>694.68499999999995</v>
      </c>
      <c r="DE39" s="7">
        <v>5</v>
      </c>
      <c r="DF39" s="4">
        <v>868.64800000000002</v>
      </c>
      <c r="DG39" s="7">
        <v>6</v>
      </c>
      <c r="DH39" s="4">
        <v>803.70830000000001</v>
      </c>
      <c r="DI39" s="7">
        <v>7</v>
      </c>
      <c r="DJ39" s="4">
        <v>1337.1729</v>
      </c>
      <c r="DK39" s="7">
        <v>0</v>
      </c>
      <c r="DL39" s="1" t="e">
        <v>#NULL!</v>
      </c>
      <c r="DM39" s="7">
        <v>3</v>
      </c>
      <c r="DN39" s="4">
        <v>1065.3133</v>
      </c>
      <c r="DO39" s="7">
        <v>1</v>
      </c>
      <c r="DP39" s="4">
        <v>1933.6</v>
      </c>
      <c r="DQ39" s="7">
        <v>3</v>
      </c>
      <c r="DR39" s="4">
        <v>1553.9267</v>
      </c>
      <c r="DS39" s="7">
        <v>1</v>
      </c>
      <c r="DT39" s="4">
        <v>1009.1</v>
      </c>
      <c r="DU39" s="7">
        <v>0</v>
      </c>
      <c r="DV39" s="1" t="e">
        <v>#NULL!</v>
      </c>
      <c r="DW39" s="7">
        <v>2</v>
      </c>
      <c r="DX39" s="4">
        <v>1584.6</v>
      </c>
      <c r="DY39" s="7">
        <v>2</v>
      </c>
      <c r="DZ39" s="3">
        <v>1085.0899999999999</v>
      </c>
      <c r="EA39" s="7">
        <v>6</v>
      </c>
      <c r="EB39" s="4">
        <v>1023.0083</v>
      </c>
      <c r="EC39" s="7">
        <v>3</v>
      </c>
      <c r="ED39" s="4">
        <v>1019.38</v>
      </c>
      <c r="EE39" s="7">
        <v>6</v>
      </c>
      <c r="EF39" s="4">
        <v>1435.7917</v>
      </c>
      <c r="EG39" s="7">
        <v>5</v>
      </c>
      <c r="EH39" s="4">
        <v>1224.796</v>
      </c>
      <c r="EI39" s="7">
        <v>10</v>
      </c>
      <c r="EJ39" s="4">
        <v>828.58399999999995</v>
      </c>
      <c r="EK39" s="7">
        <v>13</v>
      </c>
      <c r="EL39" s="4">
        <v>844.88</v>
      </c>
      <c r="EM39" s="7">
        <v>21</v>
      </c>
      <c r="EN39" s="4">
        <v>982.89480000000003</v>
      </c>
      <c r="EO39" s="7">
        <v>25</v>
      </c>
      <c r="EP39" s="4">
        <v>1144.79</v>
      </c>
      <c r="EQ39" s="7">
        <v>13</v>
      </c>
      <c r="ER39" s="4">
        <v>1171.0815</v>
      </c>
      <c r="ES39" s="7">
        <v>40</v>
      </c>
      <c r="ET39" s="4">
        <v>1146.5355</v>
      </c>
      <c r="EU39" s="7">
        <v>9</v>
      </c>
      <c r="EV39" s="4">
        <v>990.31449999999995</v>
      </c>
      <c r="EW39" s="7">
        <v>7</v>
      </c>
      <c r="EX39" s="4">
        <v>1013.2712</v>
      </c>
      <c r="EY39" s="7">
        <v>8</v>
      </c>
      <c r="EZ39" s="4">
        <v>765.6105</v>
      </c>
      <c r="FA39" s="7">
        <v>7</v>
      </c>
      <c r="FB39" s="4">
        <v>1014.3998</v>
      </c>
      <c r="FC39" s="2">
        <v>839.36750000000006</v>
      </c>
      <c r="FD39" s="2">
        <v>868.9842000000001</v>
      </c>
      <c r="FE39" s="2">
        <v>781.66650000000004</v>
      </c>
      <c r="FF39" s="2">
        <v>1070.4405999999999</v>
      </c>
      <c r="FG39" s="2">
        <f t="shared" si="0"/>
        <v>854.17585000000008</v>
      </c>
      <c r="FH39" s="2">
        <f t="shared" si="1"/>
        <v>926.05354999999997</v>
      </c>
      <c r="FI39" s="5">
        <v>0.95039949248971134</v>
      </c>
      <c r="FJ39" s="2">
        <v>0.89038373335933341</v>
      </c>
      <c r="FK39" s="7">
        <v>1</v>
      </c>
    </row>
    <row r="40" spans="1:167" x14ac:dyDescent="0.2">
      <c r="A40" t="s">
        <v>206</v>
      </c>
      <c r="B40" s="7">
        <v>78</v>
      </c>
      <c r="C40" t="s">
        <v>197</v>
      </c>
      <c r="D40" t="s">
        <v>166</v>
      </c>
      <c r="E40" s="7">
        <v>1</v>
      </c>
      <c r="F40" s="5">
        <v>0.90541000000000005</v>
      </c>
      <c r="G40" s="5">
        <v>0.9375</v>
      </c>
      <c r="H40" s="5">
        <v>1</v>
      </c>
      <c r="I40" s="5">
        <v>0.91666999999999998</v>
      </c>
      <c r="J40" s="5">
        <v>1</v>
      </c>
      <c r="K40" s="5">
        <v>0.875</v>
      </c>
      <c r="L40" s="5">
        <v>0.91666999999999998</v>
      </c>
      <c r="M40" s="2">
        <v>0.89</v>
      </c>
      <c r="N40" s="2">
        <v>0.84</v>
      </c>
      <c r="O40" s="2">
        <v>0.88</v>
      </c>
      <c r="P40" s="2">
        <v>0.88</v>
      </c>
      <c r="Q40" s="2">
        <v>0.96</v>
      </c>
      <c r="R40" s="5">
        <v>0.90666999999999998</v>
      </c>
      <c r="S40" s="5">
        <v>1</v>
      </c>
      <c r="T40" s="5">
        <v>0.8</v>
      </c>
      <c r="U40" s="5">
        <v>0.92593000000000003</v>
      </c>
      <c r="V40" s="5">
        <v>0.74073999999999995</v>
      </c>
      <c r="W40" s="3">
        <v>1</v>
      </c>
      <c r="X40" s="5">
        <v>1</v>
      </c>
      <c r="Y40" s="5">
        <v>0.66666999999999998</v>
      </c>
      <c r="Z40" s="5">
        <v>0.88888999999999996</v>
      </c>
      <c r="AA40" s="5">
        <v>0.75</v>
      </c>
      <c r="AB40" s="5">
        <v>1</v>
      </c>
      <c r="AC40" s="5">
        <v>1</v>
      </c>
      <c r="AD40" s="5">
        <v>1</v>
      </c>
      <c r="AE40" s="5">
        <v>0.88888999999999996</v>
      </c>
      <c r="AF40" s="5">
        <v>1</v>
      </c>
      <c r="AG40" s="5">
        <v>0.77778000000000003</v>
      </c>
      <c r="AH40" s="5">
        <v>0.66666999999999998</v>
      </c>
      <c r="AI40" s="5">
        <v>0.75</v>
      </c>
      <c r="AJ40" s="4">
        <v>1532.7538999999999</v>
      </c>
      <c r="AK40" s="7">
        <v>29</v>
      </c>
      <c r="AL40" s="4">
        <v>1455.0028</v>
      </c>
      <c r="AM40" s="7">
        <v>54</v>
      </c>
      <c r="AN40" s="4">
        <v>1574.5091</v>
      </c>
      <c r="AO40" s="7">
        <v>9</v>
      </c>
      <c r="AP40" s="4">
        <v>1741.5310999999999</v>
      </c>
      <c r="AQ40" s="7">
        <v>8</v>
      </c>
      <c r="AR40" s="4">
        <v>1187.1975</v>
      </c>
      <c r="AS40" s="7">
        <v>7</v>
      </c>
      <c r="AT40" s="4">
        <v>1279.97</v>
      </c>
      <c r="AU40" s="7">
        <v>12</v>
      </c>
      <c r="AV40" s="4">
        <v>1638.79</v>
      </c>
      <c r="AW40" s="7">
        <v>20</v>
      </c>
      <c r="AX40" s="4">
        <v>1326.0650000000001</v>
      </c>
      <c r="AY40" s="7">
        <v>13</v>
      </c>
      <c r="AZ40" s="4">
        <v>1501.0831000000001</v>
      </c>
      <c r="BA40" s="7">
        <v>13</v>
      </c>
      <c r="BB40" s="4">
        <v>1806.5177000000001</v>
      </c>
      <c r="BC40" s="7">
        <v>12</v>
      </c>
      <c r="BD40" s="4">
        <v>1544.395</v>
      </c>
      <c r="BE40" s="7">
        <v>16</v>
      </c>
      <c r="BF40" s="4">
        <v>1468.2463</v>
      </c>
      <c r="BG40" s="7">
        <v>41</v>
      </c>
      <c r="BH40" s="4">
        <v>1597.7905000000001</v>
      </c>
      <c r="BI40" s="7">
        <v>17</v>
      </c>
      <c r="BJ40" s="4">
        <v>1307.1412</v>
      </c>
      <c r="BK40" s="7">
        <v>12</v>
      </c>
      <c r="BL40" s="4">
        <v>1664.4733000000001</v>
      </c>
      <c r="BM40" s="7">
        <v>25</v>
      </c>
      <c r="BN40" s="4">
        <v>1314.2444</v>
      </c>
      <c r="BO40" s="7">
        <v>20</v>
      </c>
      <c r="BP40" s="4">
        <v>2040.6044999999999</v>
      </c>
      <c r="BQ40" s="7">
        <v>9</v>
      </c>
      <c r="BR40" s="4">
        <v>1261.6989000000001</v>
      </c>
      <c r="BS40" s="7">
        <v>15</v>
      </c>
      <c r="BT40" s="4">
        <v>1191.5813000000001</v>
      </c>
      <c r="BU40" s="7">
        <v>15</v>
      </c>
      <c r="BV40" s="4">
        <v>1191.5813000000001</v>
      </c>
      <c r="BW40" s="7">
        <v>7</v>
      </c>
      <c r="BX40" s="4">
        <v>1855.4142999999999</v>
      </c>
      <c r="BY40" s="7">
        <v>13</v>
      </c>
      <c r="BZ40" s="4">
        <v>1507.36</v>
      </c>
      <c r="CA40" s="7">
        <v>14</v>
      </c>
      <c r="CB40" s="4">
        <v>1257.7221</v>
      </c>
      <c r="CC40" s="7">
        <v>12</v>
      </c>
      <c r="CD40" s="4">
        <v>1657.5</v>
      </c>
      <c r="CE40" s="7">
        <v>5</v>
      </c>
      <c r="CF40" s="4">
        <v>1076.4580000000001</v>
      </c>
      <c r="CG40" s="7">
        <v>0</v>
      </c>
      <c r="CH40" s="1" t="e">
        <v>#NULL!</v>
      </c>
      <c r="CI40" s="7">
        <v>7</v>
      </c>
      <c r="CJ40" s="4">
        <v>1176.58</v>
      </c>
      <c r="CK40" s="7">
        <v>8</v>
      </c>
      <c r="CL40" s="4">
        <v>2478.4625000000001</v>
      </c>
      <c r="CM40" s="7">
        <v>2</v>
      </c>
      <c r="CN40" s="4">
        <v>1645.05</v>
      </c>
      <c r="CO40" s="7">
        <v>2</v>
      </c>
      <c r="CP40" s="4">
        <v>1054.99</v>
      </c>
      <c r="CQ40" s="7">
        <v>1</v>
      </c>
      <c r="CR40" s="4">
        <v>965.27</v>
      </c>
      <c r="CS40" s="7">
        <v>1</v>
      </c>
      <c r="CT40" s="4">
        <v>2215.8000000000002</v>
      </c>
      <c r="CU40" s="7">
        <v>4</v>
      </c>
      <c r="CV40" s="4">
        <v>1964.8</v>
      </c>
      <c r="CW40" s="7">
        <v>2</v>
      </c>
      <c r="CX40" s="4">
        <v>1096</v>
      </c>
      <c r="CY40" s="7">
        <v>3</v>
      </c>
      <c r="CZ40" s="4">
        <v>1709.5667000000001</v>
      </c>
      <c r="DA40" s="7">
        <v>5</v>
      </c>
      <c r="DB40" s="4">
        <v>1395.7760000000001</v>
      </c>
      <c r="DC40" s="7">
        <v>4</v>
      </c>
      <c r="DD40" s="4">
        <v>993.40250000000003</v>
      </c>
      <c r="DE40" s="7">
        <v>5</v>
      </c>
      <c r="DF40" s="4">
        <v>1422.84</v>
      </c>
      <c r="DG40" s="7">
        <v>7</v>
      </c>
      <c r="DH40" s="4">
        <v>1146.8429000000001</v>
      </c>
      <c r="DI40" s="7">
        <v>5</v>
      </c>
      <c r="DJ40" s="4">
        <v>1853.92</v>
      </c>
      <c r="DK40" s="7">
        <v>0</v>
      </c>
      <c r="DL40" s="1" t="e">
        <v>#NULL!</v>
      </c>
      <c r="DM40" s="7">
        <v>3</v>
      </c>
      <c r="DN40" s="4">
        <v>1340.7333000000001</v>
      </c>
      <c r="DO40" s="7">
        <v>0</v>
      </c>
      <c r="DP40" s="1" t="e">
        <v>#NULL!</v>
      </c>
      <c r="DQ40" s="7">
        <v>3</v>
      </c>
      <c r="DR40" s="4">
        <v>2134.1999999999998</v>
      </c>
      <c r="DS40" s="7">
        <v>1</v>
      </c>
      <c r="DT40" s="4">
        <v>3361.2</v>
      </c>
      <c r="DU40" s="7">
        <v>0</v>
      </c>
      <c r="DV40" s="1" t="e">
        <v>#NULL!</v>
      </c>
      <c r="DW40" s="7">
        <v>2</v>
      </c>
      <c r="DX40" s="4">
        <v>1122.7</v>
      </c>
      <c r="DY40" s="7">
        <v>2</v>
      </c>
      <c r="DZ40" s="3">
        <v>1753.1</v>
      </c>
      <c r="EA40" s="7">
        <v>6</v>
      </c>
      <c r="EB40" s="4">
        <v>1778.9167</v>
      </c>
      <c r="EC40" s="7">
        <v>3</v>
      </c>
      <c r="ED40" s="4">
        <v>1666.76</v>
      </c>
      <c r="EE40" s="7">
        <v>6</v>
      </c>
      <c r="EF40" s="4">
        <v>1602.2117000000001</v>
      </c>
      <c r="EG40" s="7">
        <v>3</v>
      </c>
      <c r="EH40" s="4">
        <v>1907.3333</v>
      </c>
      <c r="EI40" s="7">
        <v>9</v>
      </c>
      <c r="EJ40" s="4">
        <v>1557.67</v>
      </c>
      <c r="EK40" s="7">
        <v>11</v>
      </c>
      <c r="EL40" s="4">
        <v>1136.57</v>
      </c>
      <c r="EM40" s="7">
        <v>18</v>
      </c>
      <c r="EN40" s="4">
        <v>1429.1278</v>
      </c>
      <c r="EO40" s="7">
        <v>23</v>
      </c>
      <c r="EP40" s="4">
        <v>1729.7873999999999</v>
      </c>
      <c r="EQ40" s="7">
        <v>12</v>
      </c>
      <c r="ER40" s="4">
        <v>1523.1683</v>
      </c>
      <c r="ES40" s="7">
        <v>33</v>
      </c>
      <c r="ET40" s="4">
        <v>1678.4902999999999</v>
      </c>
      <c r="EU40" s="7">
        <v>9</v>
      </c>
      <c r="EV40" s="4">
        <v>1437.0197000000001</v>
      </c>
      <c r="EW40" s="7">
        <v>4</v>
      </c>
      <c r="EX40" s="4">
        <v>2233.5120999999999</v>
      </c>
      <c r="EY40" s="7">
        <v>8</v>
      </c>
      <c r="EZ40" s="4">
        <v>1151.0261</v>
      </c>
      <c r="FA40" s="7">
        <v>4</v>
      </c>
      <c r="FB40" s="4">
        <v>2246.2253000000001</v>
      </c>
      <c r="FC40" s="2">
        <v>1530.4</v>
      </c>
      <c r="FD40" s="2">
        <v>1552.6713500000001</v>
      </c>
      <c r="FE40" s="2">
        <v>1208.1212499999999</v>
      </c>
      <c r="FF40" s="2">
        <v>1500.3814500000001</v>
      </c>
      <c r="FG40" s="2">
        <f>(FC40+FD40)/2</f>
        <v>1541.5356750000001</v>
      </c>
      <c r="FH40" s="2">
        <f>(FF40+FE40)/2</f>
        <v>1354.25135</v>
      </c>
      <c r="FI40" s="5">
        <v>0.95039949248971134</v>
      </c>
      <c r="FJ40" s="2">
        <v>0.89038373335933341</v>
      </c>
      <c r="FK40" s="7">
        <v>1</v>
      </c>
    </row>
    <row r="41" spans="1:167" x14ac:dyDescent="0.2">
      <c r="A41" t="s">
        <v>207</v>
      </c>
      <c r="B41" s="7">
        <v>81</v>
      </c>
      <c r="C41" t="s">
        <v>197</v>
      </c>
      <c r="D41" t="s">
        <v>166</v>
      </c>
      <c r="E41" s="7">
        <v>2</v>
      </c>
      <c r="F41" s="5">
        <v>0.95945999999999998</v>
      </c>
      <c r="G41" s="5">
        <v>0.97916999999999998</v>
      </c>
      <c r="H41" s="5">
        <v>1</v>
      </c>
      <c r="I41" s="5">
        <v>1</v>
      </c>
      <c r="J41" s="5">
        <v>1</v>
      </c>
      <c r="K41" s="5">
        <v>0.91666999999999998</v>
      </c>
      <c r="L41" s="5">
        <v>0.97221999999999997</v>
      </c>
      <c r="M41" s="2">
        <v>0.95</v>
      </c>
      <c r="N41" s="2">
        <v>0.92</v>
      </c>
      <c r="O41" s="2">
        <v>1</v>
      </c>
      <c r="P41" s="2">
        <v>0.92</v>
      </c>
      <c r="Q41" s="2">
        <v>0.96</v>
      </c>
      <c r="R41" s="5">
        <v>0.96</v>
      </c>
      <c r="S41" s="5">
        <v>1</v>
      </c>
      <c r="T41" s="5">
        <v>1</v>
      </c>
      <c r="U41" s="5">
        <v>0.96153999999999995</v>
      </c>
      <c r="V41" s="5">
        <v>0.92857000000000001</v>
      </c>
      <c r="W41" s="3">
        <v>1</v>
      </c>
      <c r="X41" s="5">
        <v>1</v>
      </c>
      <c r="Y41" s="5">
        <v>1</v>
      </c>
      <c r="Z41" s="5">
        <v>1</v>
      </c>
      <c r="AA41" s="5">
        <v>0.88234999999999997</v>
      </c>
      <c r="AB41" s="5">
        <v>1</v>
      </c>
      <c r="AC41" s="5">
        <v>0.875</v>
      </c>
      <c r="AD41" s="5">
        <v>1</v>
      </c>
      <c r="AE41" s="5">
        <v>1</v>
      </c>
      <c r="AF41" s="5">
        <v>1</v>
      </c>
      <c r="AG41" s="5">
        <v>1</v>
      </c>
      <c r="AH41" s="5">
        <v>1</v>
      </c>
      <c r="AI41" s="5">
        <v>1</v>
      </c>
      <c r="AJ41" s="4">
        <v>1335.0436999999999</v>
      </c>
      <c r="AK41" s="7">
        <v>31</v>
      </c>
      <c r="AL41" s="4">
        <v>1028.4674</v>
      </c>
      <c r="AM41" s="7">
        <v>58</v>
      </c>
      <c r="AN41" s="4">
        <v>1498.9033999999999</v>
      </c>
      <c r="AO41" s="7">
        <v>9</v>
      </c>
      <c r="AP41" s="4">
        <v>983.41219999999998</v>
      </c>
      <c r="AQ41" s="7">
        <v>5</v>
      </c>
      <c r="AR41" s="4">
        <v>1171.308</v>
      </c>
      <c r="AS41" s="7">
        <v>9</v>
      </c>
      <c r="AT41" s="4">
        <v>991.76890000000003</v>
      </c>
      <c r="AU41" s="7">
        <v>15</v>
      </c>
      <c r="AV41" s="4">
        <v>1098.3340000000001</v>
      </c>
      <c r="AW41" s="7">
        <v>22</v>
      </c>
      <c r="AX41" s="4">
        <v>1046.8991000000001</v>
      </c>
      <c r="AY41" s="7">
        <v>13</v>
      </c>
      <c r="AZ41" s="4">
        <v>1561.2168999999999</v>
      </c>
      <c r="BA41" s="7">
        <v>15</v>
      </c>
      <c r="BB41" s="4">
        <v>1505.5987</v>
      </c>
      <c r="BC41" s="7">
        <v>15</v>
      </c>
      <c r="BD41" s="4">
        <v>1727.38</v>
      </c>
      <c r="BE41" s="7">
        <v>15</v>
      </c>
      <c r="BF41" s="4">
        <v>1209.7266999999999</v>
      </c>
      <c r="BG41" s="7">
        <v>45</v>
      </c>
      <c r="BH41" s="4">
        <v>1480.9018000000001</v>
      </c>
      <c r="BI41" s="7">
        <v>16</v>
      </c>
      <c r="BJ41" s="4">
        <v>985.64940000000001</v>
      </c>
      <c r="BK41" s="7">
        <v>15</v>
      </c>
      <c r="BL41" s="4">
        <v>1074.1400000000001</v>
      </c>
      <c r="BM41" s="7">
        <v>25</v>
      </c>
      <c r="BN41" s="4">
        <v>1473.4164000000001</v>
      </c>
      <c r="BO41" s="7">
        <v>26</v>
      </c>
      <c r="BP41" s="4">
        <v>1621.6887999999999</v>
      </c>
      <c r="BQ41" s="7">
        <v>7</v>
      </c>
      <c r="BR41" s="4">
        <v>1133.8686</v>
      </c>
      <c r="BS41" s="7">
        <v>12</v>
      </c>
      <c r="BT41" s="4">
        <v>1372.3217</v>
      </c>
      <c r="BU41" s="7">
        <v>12</v>
      </c>
      <c r="BV41" s="4">
        <v>1372.3217</v>
      </c>
      <c r="BW41" s="7">
        <v>7</v>
      </c>
      <c r="BX41" s="4">
        <v>1382.0356999999999</v>
      </c>
      <c r="BY41" s="7">
        <v>11</v>
      </c>
      <c r="BZ41" s="4">
        <v>1306.9018000000001</v>
      </c>
      <c r="CA41" s="7">
        <v>14</v>
      </c>
      <c r="CB41" s="4">
        <v>1220.3143</v>
      </c>
      <c r="CC41" s="7">
        <v>14</v>
      </c>
      <c r="CD41" s="4">
        <v>1378.5650000000001</v>
      </c>
      <c r="CE41" s="7">
        <v>4</v>
      </c>
      <c r="CF41" s="4">
        <v>920.78499999999997</v>
      </c>
      <c r="CG41" s="7">
        <v>3</v>
      </c>
      <c r="CH41" s="4">
        <v>1156.1832999999999</v>
      </c>
      <c r="CI41" s="7">
        <v>7</v>
      </c>
      <c r="CJ41" s="4">
        <v>1710.15</v>
      </c>
      <c r="CK41" s="7">
        <v>13</v>
      </c>
      <c r="CL41" s="4">
        <v>1572.9762000000001</v>
      </c>
      <c r="CM41" s="7">
        <v>1</v>
      </c>
      <c r="CN41" s="4">
        <v>813.67</v>
      </c>
      <c r="CO41" s="7">
        <v>2</v>
      </c>
      <c r="CP41" s="4">
        <v>1327.9</v>
      </c>
      <c r="CQ41" s="7">
        <v>0</v>
      </c>
      <c r="CR41" s="1" t="e">
        <v>#NULL!</v>
      </c>
      <c r="CS41" s="7">
        <v>2</v>
      </c>
      <c r="CT41" s="4">
        <v>1364.405</v>
      </c>
      <c r="CU41" s="7">
        <v>3</v>
      </c>
      <c r="CV41" s="4">
        <v>1148.3167000000001</v>
      </c>
      <c r="CW41" s="7">
        <v>1</v>
      </c>
      <c r="CX41" s="4">
        <v>664.06</v>
      </c>
      <c r="CY41" s="7">
        <v>2</v>
      </c>
      <c r="CZ41" s="4">
        <v>1790.6</v>
      </c>
      <c r="DA41" s="7">
        <v>7</v>
      </c>
      <c r="DB41" s="4">
        <v>1416.4443000000001</v>
      </c>
      <c r="DC41" s="7">
        <v>6</v>
      </c>
      <c r="DD41" s="4">
        <v>1167.8050000000001</v>
      </c>
      <c r="DE41" s="7">
        <v>5</v>
      </c>
      <c r="DF41" s="4">
        <v>952.85</v>
      </c>
      <c r="DG41" s="7">
        <v>6</v>
      </c>
      <c r="DH41" s="4">
        <v>1293.2833000000001</v>
      </c>
      <c r="DI41" s="7">
        <v>6</v>
      </c>
      <c r="DJ41" s="4">
        <v>1615.8833</v>
      </c>
      <c r="DK41" s="7">
        <v>1</v>
      </c>
      <c r="DL41" s="4">
        <v>869.8</v>
      </c>
      <c r="DM41" s="7">
        <v>2</v>
      </c>
      <c r="DN41" s="4">
        <v>1016.925</v>
      </c>
      <c r="DO41" s="7">
        <v>1</v>
      </c>
      <c r="DP41" s="4">
        <v>1778.3</v>
      </c>
      <c r="DQ41" s="7">
        <v>1</v>
      </c>
      <c r="DR41" s="4">
        <v>1762.9</v>
      </c>
      <c r="DS41" s="7">
        <v>1</v>
      </c>
      <c r="DT41" s="4">
        <v>813.07</v>
      </c>
      <c r="DU41" s="7">
        <v>1</v>
      </c>
      <c r="DV41" s="2">
        <v>908.75</v>
      </c>
      <c r="DW41" s="7">
        <v>1</v>
      </c>
      <c r="DX41" s="4">
        <v>1504.8</v>
      </c>
      <c r="DY41" s="7">
        <v>2</v>
      </c>
      <c r="DZ41" s="3">
        <v>1965.8050000000001</v>
      </c>
      <c r="EA41" s="7">
        <v>5</v>
      </c>
      <c r="EB41" s="4">
        <v>883.27200000000005</v>
      </c>
      <c r="EC41" s="7">
        <v>4</v>
      </c>
      <c r="ED41" s="4">
        <v>1108.5875000000001</v>
      </c>
      <c r="EE41" s="7">
        <v>4</v>
      </c>
      <c r="EF41" s="4">
        <v>1634.55</v>
      </c>
      <c r="EG41" s="7">
        <v>5</v>
      </c>
      <c r="EH41" s="4">
        <v>1687.7439999999999</v>
      </c>
      <c r="EI41" s="7">
        <v>10</v>
      </c>
      <c r="EJ41" s="4">
        <v>1002.355</v>
      </c>
      <c r="EK41" s="7">
        <v>12</v>
      </c>
      <c r="EL41" s="4">
        <v>1084.0192</v>
      </c>
      <c r="EM41" s="7">
        <v>18</v>
      </c>
      <c r="EN41" s="4">
        <v>1463.0755999999999</v>
      </c>
      <c r="EO41" s="7">
        <v>27</v>
      </c>
      <c r="EP41" s="4">
        <v>1492.7859000000001</v>
      </c>
      <c r="EQ41" s="7">
        <v>15</v>
      </c>
      <c r="ER41" s="4">
        <v>1524.1420000000001</v>
      </c>
      <c r="ES41" s="7">
        <v>36</v>
      </c>
      <c r="ET41" s="4">
        <v>1559.3664000000001</v>
      </c>
      <c r="EU41" s="7">
        <v>8</v>
      </c>
      <c r="EV41" s="4">
        <v>932.43640000000005</v>
      </c>
      <c r="EW41" s="7">
        <v>7</v>
      </c>
      <c r="EX41" s="4">
        <v>1154.1424999999999</v>
      </c>
      <c r="EY41" s="7">
        <v>8</v>
      </c>
      <c r="EZ41" s="4">
        <v>1033.7306000000001</v>
      </c>
      <c r="FA41" s="7">
        <v>7</v>
      </c>
      <c r="FB41" s="4">
        <v>1158.8037999999999</v>
      </c>
      <c r="FC41" s="2">
        <v>906.18835000000001</v>
      </c>
      <c r="FD41" s="2">
        <v>1603.52215</v>
      </c>
      <c r="FE41" s="2">
        <v>1060.3275000000001</v>
      </c>
      <c r="FF41" s="2">
        <v>1454.5833</v>
      </c>
      <c r="FG41" s="2">
        <f t="shared" ref="FG41:FG67" si="2">(FC41+FD41)/2</f>
        <v>1254.8552500000001</v>
      </c>
      <c r="FH41" s="2">
        <f t="shared" ref="FH41:FH67" si="3">(FF41+FE41)/2</f>
        <v>1257.4554000000001</v>
      </c>
      <c r="FI41" s="5">
        <v>0.95039949248971134</v>
      </c>
      <c r="FJ41" s="2">
        <v>0.89038373335933341</v>
      </c>
      <c r="FK41" s="7">
        <v>0</v>
      </c>
    </row>
    <row r="42" spans="1:167" x14ac:dyDescent="0.2">
      <c r="A42" t="s">
        <v>208</v>
      </c>
      <c r="B42" s="7">
        <v>81</v>
      </c>
      <c r="C42" t="s">
        <v>197</v>
      </c>
      <c r="D42" t="s">
        <v>168</v>
      </c>
      <c r="E42" s="7">
        <v>1</v>
      </c>
      <c r="F42" s="5">
        <v>0.98648999999999998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2">
        <v>0.98</v>
      </c>
      <c r="N42" s="2">
        <v>0.92</v>
      </c>
      <c r="O42" s="2">
        <v>1</v>
      </c>
      <c r="P42" s="2">
        <v>1</v>
      </c>
      <c r="Q42" s="2">
        <v>1</v>
      </c>
      <c r="R42" s="5">
        <v>1</v>
      </c>
      <c r="S42" s="5">
        <v>1</v>
      </c>
      <c r="T42" s="5">
        <v>1</v>
      </c>
      <c r="U42" s="5">
        <v>1</v>
      </c>
      <c r="V42" s="5">
        <v>0.96296000000000004</v>
      </c>
      <c r="W42" s="3">
        <v>1</v>
      </c>
      <c r="X42" s="5">
        <v>1</v>
      </c>
      <c r="Y42" s="5">
        <v>1</v>
      </c>
      <c r="Z42" s="5">
        <v>1</v>
      </c>
      <c r="AA42" s="5">
        <v>1</v>
      </c>
      <c r="AB42" s="5">
        <v>1</v>
      </c>
      <c r="AC42" s="5">
        <v>1</v>
      </c>
      <c r="AD42" s="5">
        <v>1</v>
      </c>
      <c r="AE42" s="5">
        <v>1</v>
      </c>
      <c r="AF42" s="5">
        <v>1</v>
      </c>
      <c r="AG42" s="5">
        <v>1</v>
      </c>
      <c r="AH42" s="5">
        <v>1</v>
      </c>
      <c r="AI42" s="5">
        <v>0.75</v>
      </c>
      <c r="AJ42" s="4">
        <v>1453.6152999999999</v>
      </c>
      <c r="AK42" s="7">
        <v>32</v>
      </c>
      <c r="AL42" s="4">
        <v>1296.2962</v>
      </c>
      <c r="AM42" s="7">
        <v>62</v>
      </c>
      <c r="AN42" s="4">
        <v>1534.8123000000001</v>
      </c>
      <c r="AO42" s="7">
        <v>9</v>
      </c>
      <c r="AP42" s="4">
        <v>1357.8189</v>
      </c>
      <c r="AQ42" s="7">
        <v>9</v>
      </c>
      <c r="AR42" s="4">
        <v>1339.5110999999999</v>
      </c>
      <c r="AS42" s="7">
        <v>7</v>
      </c>
      <c r="AT42" s="4">
        <v>1280.1486</v>
      </c>
      <c r="AU42" s="7">
        <v>15</v>
      </c>
      <c r="AV42" s="4">
        <v>1316.934</v>
      </c>
      <c r="AW42" s="7">
        <v>23</v>
      </c>
      <c r="AX42" s="4">
        <v>1272.2221999999999</v>
      </c>
      <c r="AY42" s="7">
        <v>14</v>
      </c>
      <c r="AZ42" s="4">
        <v>1561.3143</v>
      </c>
      <c r="BA42" s="7">
        <v>16</v>
      </c>
      <c r="BB42" s="4">
        <v>1476.2669000000001</v>
      </c>
      <c r="BC42" s="7">
        <v>15</v>
      </c>
      <c r="BD42" s="4">
        <v>1589.1832999999999</v>
      </c>
      <c r="BE42" s="7">
        <v>17</v>
      </c>
      <c r="BF42" s="4">
        <v>1520.1141</v>
      </c>
      <c r="BG42" s="7">
        <v>48</v>
      </c>
      <c r="BH42" s="4">
        <v>1527.0825</v>
      </c>
      <c r="BI42" s="7">
        <v>17</v>
      </c>
      <c r="BJ42" s="4">
        <v>1339.8317999999999</v>
      </c>
      <c r="BK42" s="7">
        <v>15</v>
      </c>
      <c r="BL42" s="4">
        <v>1246.9559999999999</v>
      </c>
      <c r="BM42" s="7">
        <v>27</v>
      </c>
      <c r="BN42" s="4">
        <v>1711.3255999999999</v>
      </c>
      <c r="BO42" s="7">
        <v>26</v>
      </c>
      <c r="BP42" s="4">
        <v>1474.7764999999999</v>
      </c>
      <c r="BQ42" s="7">
        <v>9</v>
      </c>
      <c r="BR42" s="4">
        <v>1178.7089000000001</v>
      </c>
      <c r="BS42" s="7">
        <v>16</v>
      </c>
      <c r="BT42" s="4">
        <v>1543.3275000000001</v>
      </c>
      <c r="BU42" s="7">
        <v>16</v>
      </c>
      <c r="BV42" s="4">
        <v>1543.3275000000001</v>
      </c>
      <c r="BW42" s="7">
        <v>9</v>
      </c>
      <c r="BX42" s="4">
        <v>1316.3888999999999</v>
      </c>
      <c r="BY42" s="7">
        <v>14</v>
      </c>
      <c r="BZ42" s="4">
        <v>1853.1286</v>
      </c>
      <c r="CA42" s="7">
        <v>14</v>
      </c>
      <c r="CB42" s="4">
        <v>1310.4206999999999</v>
      </c>
      <c r="CC42" s="7">
        <v>14</v>
      </c>
      <c r="CD42" s="4">
        <v>1368.4464</v>
      </c>
      <c r="CE42" s="7">
        <v>5</v>
      </c>
      <c r="CF42" s="4">
        <v>1260.2080000000001</v>
      </c>
      <c r="CG42" s="7">
        <v>1</v>
      </c>
      <c r="CH42" s="4">
        <v>1036.4000000000001</v>
      </c>
      <c r="CI42" s="7">
        <v>8</v>
      </c>
      <c r="CJ42" s="4">
        <v>1768.9124999999999</v>
      </c>
      <c r="CK42" s="7">
        <v>10</v>
      </c>
      <c r="CL42" s="4">
        <v>1517.23</v>
      </c>
      <c r="CM42" s="7">
        <v>2</v>
      </c>
      <c r="CN42" s="4">
        <v>1574.05</v>
      </c>
      <c r="CO42" s="7">
        <v>2</v>
      </c>
      <c r="CP42" s="4">
        <v>1372.3</v>
      </c>
      <c r="CQ42" s="7">
        <v>1</v>
      </c>
      <c r="CR42" s="4">
        <v>1092.8</v>
      </c>
      <c r="CS42" s="7">
        <v>2</v>
      </c>
      <c r="CT42" s="4">
        <v>1984.75</v>
      </c>
      <c r="CU42" s="7">
        <v>6</v>
      </c>
      <c r="CV42" s="4">
        <v>1316.9817</v>
      </c>
      <c r="CW42" s="7">
        <v>2</v>
      </c>
      <c r="CX42" s="4">
        <v>1509.865</v>
      </c>
      <c r="CY42" s="7">
        <v>3</v>
      </c>
      <c r="CZ42" s="4">
        <v>1315.2032999999999</v>
      </c>
      <c r="DA42" s="7">
        <v>6</v>
      </c>
      <c r="DB42" s="4">
        <v>2117.0167000000001</v>
      </c>
      <c r="DC42" s="7">
        <v>4</v>
      </c>
      <c r="DD42" s="4">
        <v>1361.4749999999999</v>
      </c>
      <c r="DE42" s="7">
        <v>5</v>
      </c>
      <c r="DF42" s="4">
        <v>1111.23</v>
      </c>
      <c r="DG42" s="7">
        <v>7</v>
      </c>
      <c r="DH42" s="4">
        <v>1302.8699999999999</v>
      </c>
      <c r="DI42" s="7">
        <v>7</v>
      </c>
      <c r="DJ42" s="4">
        <v>1543.3570999999999</v>
      </c>
      <c r="DK42" s="7">
        <v>0</v>
      </c>
      <c r="DL42" s="1" t="e">
        <v>#NULL!</v>
      </c>
      <c r="DM42" s="7">
        <v>3</v>
      </c>
      <c r="DN42" s="4">
        <v>1228.9567</v>
      </c>
      <c r="DO42" s="7">
        <v>0</v>
      </c>
      <c r="DP42" s="1" t="e">
        <v>#NULL!</v>
      </c>
      <c r="DQ42" s="7">
        <v>3</v>
      </c>
      <c r="DR42" s="4">
        <v>2178.3667</v>
      </c>
      <c r="DS42" s="7">
        <v>1</v>
      </c>
      <c r="DT42" s="4">
        <v>1175.5</v>
      </c>
      <c r="DU42" s="7">
        <v>0</v>
      </c>
      <c r="DV42" s="1" t="e">
        <v>#NULL!</v>
      </c>
      <c r="DW42" s="7">
        <v>2</v>
      </c>
      <c r="DX42" s="4">
        <v>1302.2</v>
      </c>
      <c r="DY42" s="7">
        <v>2</v>
      </c>
      <c r="DZ42" s="3">
        <v>1399.3</v>
      </c>
      <c r="EA42" s="7">
        <v>6</v>
      </c>
      <c r="EB42" s="4">
        <v>1335.0782999999999</v>
      </c>
      <c r="EC42" s="7">
        <v>3</v>
      </c>
      <c r="ED42" s="4">
        <v>1403.3</v>
      </c>
      <c r="EE42" s="7">
        <v>6</v>
      </c>
      <c r="EF42" s="4">
        <v>1705.3833</v>
      </c>
      <c r="EG42" s="7">
        <v>4</v>
      </c>
      <c r="EH42" s="4">
        <v>1692.0250000000001</v>
      </c>
      <c r="EI42" s="7">
        <v>10</v>
      </c>
      <c r="EJ42" s="4">
        <v>1266.6669999999999</v>
      </c>
      <c r="EK42" s="7">
        <v>13</v>
      </c>
      <c r="EL42" s="4">
        <v>1276.4954</v>
      </c>
      <c r="EM42" s="7">
        <v>21</v>
      </c>
      <c r="EN42" s="4">
        <v>1509.6138000000001</v>
      </c>
      <c r="EO42" s="7">
        <v>27</v>
      </c>
      <c r="EP42" s="4">
        <v>1540.6693</v>
      </c>
      <c r="EQ42" s="7">
        <v>13</v>
      </c>
      <c r="ER42" s="4">
        <v>1663.6954000000001</v>
      </c>
      <c r="ES42" s="7">
        <v>40</v>
      </c>
      <c r="ET42" s="4">
        <v>1573.0485000000001</v>
      </c>
      <c r="EU42" s="7">
        <v>9</v>
      </c>
      <c r="EV42" s="4">
        <v>1293.1806999999999</v>
      </c>
      <c r="EW42" s="7">
        <v>7</v>
      </c>
      <c r="EX42" s="4">
        <v>1371.7439999999999</v>
      </c>
      <c r="EY42" s="7">
        <v>8</v>
      </c>
      <c r="EZ42" s="4">
        <v>1386.3126999999999</v>
      </c>
      <c r="FA42" s="7">
        <v>7</v>
      </c>
      <c r="FB42" s="4">
        <v>1380.4173000000001</v>
      </c>
      <c r="FC42" s="2">
        <v>1413.42335</v>
      </c>
      <c r="FD42" s="2">
        <v>1716.1100000000001</v>
      </c>
      <c r="FE42" s="2">
        <v>1236.3525</v>
      </c>
      <c r="FF42" s="2">
        <v>1423.11355</v>
      </c>
      <c r="FG42" s="2">
        <f t="shared" si="2"/>
        <v>1564.7666750000001</v>
      </c>
      <c r="FH42" s="2">
        <f t="shared" si="3"/>
        <v>1329.733025</v>
      </c>
      <c r="FI42" s="5">
        <v>0.95039949248971134</v>
      </c>
      <c r="FJ42" s="2">
        <v>0.89038373335933341</v>
      </c>
      <c r="FK42" s="7">
        <v>1</v>
      </c>
    </row>
    <row r="43" spans="1:167" x14ac:dyDescent="0.2">
      <c r="A43" t="s">
        <v>209</v>
      </c>
      <c r="B43" s="7">
        <v>83</v>
      </c>
      <c r="C43" t="s">
        <v>197</v>
      </c>
      <c r="D43" t="s">
        <v>166</v>
      </c>
      <c r="E43" s="7">
        <v>2</v>
      </c>
      <c r="F43" s="5">
        <v>0.95945999999999998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2">
        <v>0.94</v>
      </c>
      <c r="N43" s="2">
        <v>0.84</v>
      </c>
      <c r="O43" s="2">
        <v>0.96</v>
      </c>
      <c r="P43" s="2">
        <v>0.96</v>
      </c>
      <c r="Q43" s="2">
        <v>1</v>
      </c>
      <c r="R43" s="5">
        <v>0.97333000000000003</v>
      </c>
      <c r="S43" s="5">
        <v>1</v>
      </c>
      <c r="T43" s="5">
        <v>1</v>
      </c>
      <c r="U43" s="5">
        <v>1</v>
      </c>
      <c r="V43" s="5">
        <v>1</v>
      </c>
      <c r="W43" s="3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5">
        <v>1</v>
      </c>
      <c r="AI43" s="5">
        <v>1</v>
      </c>
      <c r="AJ43" s="4">
        <v>843.54780000000005</v>
      </c>
      <c r="AK43" s="7">
        <v>32</v>
      </c>
      <c r="AL43" s="4">
        <v>805.375</v>
      </c>
      <c r="AM43" s="7">
        <v>63</v>
      </c>
      <c r="AN43" s="4">
        <v>862.93709999999999</v>
      </c>
      <c r="AO43" s="7">
        <v>9</v>
      </c>
      <c r="AP43" s="4">
        <v>884.89779999999996</v>
      </c>
      <c r="AQ43" s="7">
        <v>9</v>
      </c>
      <c r="AR43" s="4">
        <v>782.40560000000005</v>
      </c>
      <c r="AS43" s="7">
        <v>7</v>
      </c>
      <c r="AT43" s="4">
        <v>665.52710000000002</v>
      </c>
      <c r="AU43" s="7">
        <v>15</v>
      </c>
      <c r="AV43" s="4">
        <v>879.57</v>
      </c>
      <c r="AW43" s="7">
        <v>23</v>
      </c>
      <c r="AX43" s="4">
        <v>774.25739999999996</v>
      </c>
      <c r="AY43" s="7">
        <v>15</v>
      </c>
      <c r="AZ43" s="4">
        <v>912.78599999999994</v>
      </c>
      <c r="BA43" s="7">
        <v>16</v>
      </c>
      <c r="BB43" s="4">
        <v>764.35500000000002</v>
      </c>
      <c r="BC43" s="7">
        <v>15</v>
      </c>
      <c r="BD43" s="4">
        <v>871.07399999999996</v>
      </c>
      <c r="BE43" s="7">
        <v>17</v>
      </c>
      <c r="BF43" s="4">
        <v>904.55650000000003</v>
      </c>
      <c r="BG43" s="7">
        <v>48</v>
      </c>
      <c r="BH43" s="4">
        <v>847.35940000000005</v>
      </c>
      <c r="BI43" s="7">
        <v>17</v>
      </c>
      <c r="BJ43" s="4">
        <v>816.60879999999997</v>
      </c>
      <c r="BK43" s="7">
        <v>15</v>
      </c>
      <c r="BL43" s="4">
        <v>792.64329999999995</v>
      </c>
      <c r="BM43" s="7">
        <v>27</v>
      </c>
      <c r="BN43" s="4">
        <v>857.73519999999996</v>
      </c>
      <c r="BO43" s="7">
        <v>27</v>
      </c>
      <c r="BP43" s="4">
        <v>928.84370000000001</v>
      </c>
      <c r="BQ43" s="7">
        <v>9</v>
      </c>
      <c r="BR43" s="4">
        <v>680.82330000000002</v>
      </c>
      <c r="BS43" s="7">
        <v>16</v>
      </c>
      <c r="BT43" s="4">
        <v>818.19500000000005</v>
      </c>
      <c r="BU43" s="7">
        <v>16</v>
      </c>
      <c r="BV43" s="4">
        <v>818.19500000000005</v>
      </c>
      <c r="BW43" s="7">
        <v>10</v>
      </c>
      <c r="BX43" s="4">
        <v>824.62300000000005</v>
      </c>
      <c r="BY43" s="7">
        <v>14</v>
      </c>
      <c r="BZ43" s="4">
        <v>981.20569999999998</v>
      </c>
      <c r="CA43" s="7">
        <v>14</v>
      </c>
      <c r="CB43" s="4">
        <v>729.51430000000005</v>
      </c>
      <c r="CC43" s="7">
        <v>14</v>
      </c>
      <c r="CD43" s="4">
        <v>838.96860000000004</v>
      </c>
      <c r="CE43" s="7">
        <v>5</v>
      </c>
      <c r="CF43" s="4">
        <v>879.07</v>
      </c>
      <c r="CG43" s="7">
        <v>1</v>
      </c>
      <c r="CH43" s="4">
        <v>851.92</v>
      </c>
      <c r="CI43" s="7">
        <v>8</v>
      </c>
      <c r="CJ43" s="4">
        <v>798.03750000000002</v>
      </c>
      <c r="CK43" s="7">
        <v>10</v>
      </c>
      <c r="CL43" s="4">
        <v>1064.48</v>
      </c>
      <c r="CM43" s="7">
        <v>2</v>
      </c>
      <c r="CN43" s="4">
        <v>843.76</v>
      </c>
      <c r="CO43" s="7">
        <v>2</v>
      </c>
      <c r="CP43" s="4">
        <v>664.83</v>
      </c>
      <c r="CQ43" s="7">
        <v>1</v>
      </c>
      <c r="CR43" s="4">
        <v>623.95000000000005</v>
      </c>
      <c r="CS43" s="7">
        <v>2</v>
      </c>
      <c r="CT43" s="4">
        <v>877.28</v>
      </c>
      <c r="CU43" s="7">
        <v>6</v>
      </c>
      <c r="CV43" s="4">
        <v>867.41499999999996</v>
      </c>
      <c r="CW43" s="7">
        <v>2</v>
      </c>
      <c r="CX43" s="4">
        <v>529.09</v>
      </c>
      <c r="CY43" s="7">
        <v>3</v>
      </c>
      <c r="CZ43" s="4">
        <v>727.45669999999996</v>
      </c>
      <c r="DA43" s="7">
        <v>6</v>
      </c>
      <c r="DB43" s="4">
        <v>865.76829999999995</v>
      </c>
      <c r="DC43" s="7">
        <v>4</v>
      </c>
      <c r="DD43" s="4">
        <v>675.27750000000003</v>
      </c>
      <c r="DE43" s="7">
        <v>5</v>
      </c>
      <c r="DF43" s="4">
        <v>719.37400000000002</v>
      </c>
      <c r="DG43" s="7">
        <v>7</v>
      </c>
      <c r="DH43" s="4">
        <v>686.72860000000003</v>
      </c>
      <c r="DI43" s="7">
        <v>7</v>
      </c>
      <c r="DJ43" s="4">
        <v>961.1771</v>
      </c>
      <c r="DK43" s="7">
        <v>0</v>
      </c>
      <c r="DL43" s="1" t="e">
        <v>#NULL!</v>
      </c>
      <c r="DM43" s="7">
        <v>3</v>
      </c>
      <c r="DN43" s="4">
        <v>1029.8567</v>
      </c>
      <c r="DO43" s="7">
        <v>1</v>
      </c>
      <c r="DP43" s="4">
        <v>859.37</v>
      </c>
      <c r="DQ43" s="7">
        <v>3</v>
      </c>
      <c r="DR43" s="4">
        <v>1464.84</v>
      </c>
      <c r="DS43" s="7">
        <v>1</v>
      </c>
      <c r="DT43" s="4">
        <v>950.62</v>
      </c>
      <c r="DU43" s="7">
        <v>0</v>
      </c>
      <c r="DV43" s="1" t="e">
        <v>#NULL!</v>
      </c>
      <c r="DW43" s="7">
        <v>2</v>
      </c>
      <c r="DX43" s="4">
        <v>877.18499999999995</v>
      </c>
      <c r="DY43" s="7">
        <v>2</v>
      </c>
      <c r="DZ43" s="3">
        <v>710.22500000000002</v>
      </c>
      <c r="EA43" s="7">
        <v>6</v>
      </c>
      <c r="EB43" s="4">
        <v>954.61829999999998</v>
      </c>
      <c r="EC43" s="7">
        <v>3</v>
      </c>
      <c r="ED43" s="4">
        <v>745.45669999999996</v>
      </c>
      <c r="EE43" s="7">
        <v>6</v>
      </c>
      <c r="EF43" s="4">
        <v>1128.8067000000001</v>
      </c>
      <c r="EG43" s="7">
        <v>5</v>
      </c>
      <c r="EH43" s="4">
        <v>806.87599999999998</v>
      </c>
      <c r="EI43" s="7">
        <v>10</v>
      </c>
      <c r="EJ43" s="4">
        <v>716.95</v>
      </c>
      <c r="EK43" s="7">
        <v>13</v>
      </c>
      <c r="EL43" s="4">
        <v>818.34</v>
      </c>
      <c r="EM43" s="7">
        <v>21</v>
      </c>
      <c r="EN43" s="4">
        <v>855.29290000000003</v>
      </c>
      <c r="EO43" s="7">
        <v>27</v>
      </c>
      <c r="EP43" s="4">
        <v>841.18889999999999</v>
      </c>
      <c r="EQ43" s="7">
        <v>13</v>
      </c>
      <c r="ER43" s="4">
        <v>856.27149999999995</v>
      </c>
      <c r="ES43" s="7">
        <v>41</v>
      </c>
      <c r="ET43" s="4">
        <v>905.02679999999998</v>
      </c>
      <c r="EU43" s="7">
        <v>9</v>
      </c>
      <c r="EV43" s="4">
        <v>966.00789999999995</v>
      </c>
      <c r="EW43" s="7">
        <v>7</v>
      </c>
      <c r="EX43" s="4">
        <v>926.67949999999996</v>
      </c>
      <c r="EY43" s="7">
        <v>8</v>
      </c>
      <c r="EZ43" s="4">
        <v>644.52179999999998</v>
      </c>
      <c r="FA43" s="7">
        <v>7</v>
      </c>
      <c r="FB43" s="4">
        <v>921.39909999999998</v>
      </c>
      <c r="FC43" s="2">
        <v>698.25250000000005</v>
      </c>
      <c r="FD43" s="2">
        <v>796.61249999999995</v>
      </c>
      <c r="FE43" s="2">
        <v>697.32574999999997</v>
      </c>
      <c r="FF43" s="2">
        <v>823.95285000000001</v>
      </c>
      <c r="FG43" s="2">
        <f t="shared" si="2"/>
        <v>747.4325</v>
      </c>
      <c r="FH43" s="2">
        <f t="shared" si="3"/>
        <v>760.63930000000005</v>
      </c>
      <c r="FI43" s="5">
        <v>0.95039949248971134</v>
      </c>
      <c r="FJ43" s="2">
        <v>0.89038373335933341</v>
      </c>
      <c r="FK43" s="7">
        <v>1</v>
      </c>
    </row>
    <row r="44" spans="1:167" x14ac:dyDescent="0.2">
      <c r="A44" t="s">
        <v>210</v>
      </c>
      <c r="B44" s="7">
        <v>81</v>
      </c>
      <c r="C44" t="s">
        <v>197</v>
      </c>
      <c r="D44" t="s">
        <v>168</v>
      </c>
      <c r="E44" s="7">
        <v>1</v>
      </c>
      <c r="F44" s="5">
        <v>0.96621999999999997</v>
      </c>
      <c r="G44" s="5">
        <v>1</v>
      </c>
      <c r="H44" s="5">
        <v>1</v>
      </c>
      <c r="I44" s="5">
        <v>1</v>
      </c>
      <c r="J44" s="5">
        <v>1</v>
      </c>
      <c r="K44" s="5">
        <v>0.95833000000000002</v>
      </c>
      <c r="L44" s="5">
        <v>1</v>
      </c>
      <c r="M44" s="2">
        <v>0.95</v>
      </c>
      <c r="N44" s="2">
        <v>0.92</v>
      </c>
      <c r="O44" s="2">
        <v>0.92</v>
      </c>
      <c r="P44" s="2">
        <v>1</v>
      </c>
      <c r="Q44" s="2">
        <v>0.96</v>
      </c>
      <c r="R44" s="5">
        <v>0.96</v>
      </c>
      <c r="S44" s="5">
        <v>1</v>
      </c>
      <c r="T44" s="5">
        <v>1</v>
      </c>
      <c r="U44" s="5">
        <v>1</v>
      </c>
      <c r="V44" s="5">
        <v>0.96296000000000004</v>
      </c>
      <c r="W44" s="3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5">
        <v>1</v>
      </c>
      <c r="AI44" s="5">
        <v>0.75</v>
      </c>
      <c r="AJ44" s="4">
        <v>1249.0572999999999</v>
      </c>
      <c r="AK44" s="7">
        <v>32</v>
      </c>
      <c r="AL44" s="4">
        <v>1167.7991</v>
      </c>
      <c r="AM44" s="7">
        <v>62</v>
      </c>
      <c r="AN44" s="4">
        <v>1290.9971</v>
      </c>
      <c r="AO44" s="7">
        <v>9</v>
      </c>
      <c r="AP44" s="4">
        <v>1152.7421999999999</v>
      </c>
      <c r="AQ44" s="7">
        <v>9</v>
      </c>
      <c r="AR44" s="4">
        <v>1185.7511</v>
      </c>
      <c r="AS44" s="7">
        <v>7</v>
      </c>
      <c r="AT44" s="4">
        <v>1049.68</v>
      </c>
      <c r="AU44" s="7">
        <v>15</v>
      </c>
      <c r="AV44" s="4">
        <v>1248.9727</v>
      </c>
      <c r="AW44" s="7">
        <v>23</v>
      </c>
      <c r="AX44" s="4">
        <v>1173.6909000000001</v>
      </c>
      <c r="AY44" s="7">
        <v>15</v>
      </c>
      <c r="AZ44" s="4">
        <v>1358.5533</v>
      </c>
      <c r="BA44" s="7">
        <v>15</v>
      </c>
      <c r="BB44" s="4">
        <v>1345.2453</v>
      </c>
      <c r="BC44" s="7">
        <v>15</v>
      </c>
      <c r="BD44" s="4">
        <v>1240.0127</v>
      </c>
      <c r="BE44" s="7">
        <v>17</v>
      </c>
      <c r="BF44" s="4">
        <v>1228.5088000000001</v>
      </c>
      <c r="BG44" s="7">
        <v>47</v>
      </c>
      <c r="BH44" s="4">
        <v>1269.4366</v>
      </c>
      <c r="BI44" s="7">
        <v>17</v>
      </c>
      <c r="BJ44" s="4">
        <v>980.45410000000004</v>
      </c>
      <c r="BK44" s="7">
        <v>15</v>
      </c>
      <c r="BL44" s="4">
        <v>1380.1233</v>
      </c>
      <c r="BM44" s="7">
        <v>27</v>
      </c>
      <c r="BN44" s="4">
        <v>1260.8393000000001</v>
      </c>
      <c r="BO44" s="7">
        <v>26</v>
      </c>
      <c r="BP44" s="4">
        <v>1412.8704</v>
      </c>
      <c r="BQ44" s="7">
        <v>9</v>
      </c>
      <c r="BR44" s="4">
        <v>1029.3922</v>
      </c>
      <c r="BS44" s="7">
        <v>16</v>
      </c>
      <c r="BT44" s="4">
        <v>1265.25</v>
      </c>
      <c r="BU44" s="7">
        <v>16</v>
      </c>
      <c r="BV44" s="4">
        <v>1265.25</v>
      </c>
      <c r="BW44" s="7">
        <v>9</v>
      </c>
      <c r="BX44" s="4">
        <v>1642.1889000000001</v>
      </c>
      <c r="BY44" s="7">
        <v>14</v>
      </c>
      <c r="BZ44" s="4">
        <v>1297.8679</v>
      </c>
      <c r="CA44" s="7">
        <v>14</v>
      </c>
      <c r="CB44" s="4">
        <v>878.3021</v>
      </c>
      <c r="CC44" s="7">
        <v>14</v>
      </c>
      <c r="CD44" s="4">
        <v>1294.8699999999999</v>
      </c>
      <c r="CE44" s="7">
        <v>5</v>
      </c>
      <c r="CF44" s="4">
        <v>997.07600000000002</v>
      </c>
      <c r="CG44" s="7">
        <v>1</v>
      </c>
      <c r="CH44" s="4">
        <v>1245.9000000000001</v>
      </c>
      <c r="CI44" s="7">
        <v>8</v>
      </c>
      <c r="CJ44" s="4">
        <v>1567.95</v>
      </c>
      <c r="CK44" s="7">
        <v>10</v>
      </c>
      <c r="CL44" s="4">
        <v>1426.15</v>
      </c>
      <c r="CM44" s="7">
        <v>2</v>
      </c>
      <c r="CN44" s="4">
        <v>787.96</v>
      </c>
      <c r="CO44" s="7">
        <v>2</v>
      </c>
      <c r="CP44" s="4">
        <v>1481.85</v>
      </c>
      <c r="CQ44" s="7">
        <v>1</v>
      </c>
      <c r="CR44" s="4">
        <v>1139.0999999999999</v>
      </c>
      <c r="CS44" s="7">
        <v>2</v>
      </c>
      <c r="CT44" s="4">
        <v>1347.4</v>
      </c>
      <c r="CU44" s="7">
        <v>6</v>
      </c>
      <c r="CV44" s="4">
        <v>1654.8167000000001</v>
      </c>
      <c r="CW44" s="7">
        <v>2</v>
      </c>
      <c r="CX44" s="4">
        <v>1241.4100000000001</v>
      </c>
      <c r="CY44" s="7">
        <v>2</v>
      </c>
      <c r="CZ44" s="4">
        <v>1213.55</v>
      </c>
      <c r="DA44" s="7">
        <v>6</v>
      </c>
      <c r="DB44" s="4">
        <v>991.505</v>
      </c>
      <c r="DC44" s="7">
        <v>4</v>
      </c>
      <c r="DD44" s="4">
        <v>720.36</v>
      </c>
      <c r="DE44" s="7">
        <v>5</v>
      </c>
      <c r="DF44" s="4">
        <v>1094.0899999999999</v>
      </c>
      <c r="DG44" s="7">
        <v>7</v>
      </c>
      <c r="DH44" s="4">
        <v>896.61289999999997</v>
      </c>
      <c r="DI44" s="7">
        <v>7</v>
      </c>
      <c r="DJ44" s="4">
        <v>1510.5143</v>
      </c>
      <c r="DK44" s="7">
        <v>0</v>
      </c>
      <c r="DL44" s="1" t="e">
        <v>#NULL!</v>
      </c>
      <c r="DM44" s="7">
        <v>3</v>
      </c>
      <c r="DN44" s="4">
        <v>1274.2666999999999</v>
      </c>
      <c r="DO44" s="7">
        <v>1</v>
      </c>
      <c r="DP44" s="4">
        <v>2423.6999999999998</v>
      </c>
      <c r="DQ44" s="7">
        <v>3</v>
      </c>
      <c r="DR44" s="4">
        <v>1971.8333</v>
      </c>
      <c r="DS44" s="7">
        <v>1</v>
      </c>
      <c r="DT44" s="4">
        <v>919.36</v>
      </c>
      <c r="DU44" s="7">
        <v>0</v>
      </c>
      <c r="DV44" s="1" t="e">
        <v>#NULL!</v>
      </c>
      <c r="DW44" s="7">
        <v>2</v>
      </c>
      <c r="DX44" s="4">
        <v>1109.57</v>
      </c>
      <c r="DY44" s="7">
        <v>2</v>
      </c>
      <c r="DZ44" s="3">
        <v>1042.0650000000001</v>
      </c>
      <c r="EA44" s="7">
        <v>6</v>
      </c>
      <c r="EB44" s="4">
        <v>1053.0133000000001</v>
      </c>
      <c r="EC44" s="7">
        <v>3</v>
      </c>
      <c r="ED44" s="4">
        <v>1352.2</v>
      </c>
      <c r="EE44" s="7">
        <v>6</v>
      </c>
      <c r="EF44" s="4">
        <v>1545.6233</v>
      </c>
      <c r="EG44" s="7">
        <v>5</v>
      </c>
      <c r="EH44" s="4">
        <v>1440.5260000000001</v>
      </c>
      <c r="EI44" s="7">
        <v>10</v>
      </c>
      <c r="EJ44" s="4">
        <v>1234.0450000000001</v>
      </c>
      <c r="EK44" s="7">
        <v>13</v>
      </c>
      <c r="EL44" s="4">
        <v>1127.2646</v>
      </c>
      <c r="EM44" s="7">
        <v>21</v>
      </c>
      <c r="EN44" s="4">
        <v>1143.0162</v>
      </c>
      <c r="EO44" s="7">
        <v>26</v>
      </c>
      <c r="EP44" s="4">
        <v>1371.5454</v>
      </c>
      <c r="EQ44" s="7">
        <v>13</v>
      </c>
      <c r="ER44" s="4">
        <v>1369.4808</v>
      </c>
      <c r="ES44" s="7">
        <v>40</v>
      </c>
      <c r="ET44" s="4">
        <v>1324.3510000000001</v>
      </c>
      <c r="EU44" s="7">
        <v>9</v>
      </c>
      <c r="EV44" s="4">
        <v>943.15200000000004</v>
      </c>
      <c r="EW44" s="7">
        <v>7</v>
      </c>
      <c r="EX44" s="4">
        <v>1411.9598000000001</v>
      </c>
      <c r="EY44" s="7">
        <v>8</v>
      </c>
      <c r="EZ44" s="4">
        <v>1021.2186</v>
      </c>
      <c r="FA44" s="7">
        <v>7</v>
      </c>
      <c r="FB44" s="4">
        <v>1429.6611</v>
      </c>
      <c r="FC44" s="2">
        <v>1448.1133500000001</v>
      </c>
      <c r="FD44" s="2">
        <v>1102.5274999999999</v>
      </c>
      <c r="FE44" s="2">
        <v>907.22499999999991</v>
      </c>
      <c r="FF44" s="2">
        <v>1203.5636</v>
      </c>
      <c r="FG44" s="2">
        <f t="shared" si="2"/>
        <v>1275.3204249999999</v>
      </c>
      <c r="FH44" s="2">
        <f t="shared" si="3"/>
        <v>1055.3942999999999</v>
      </c>
      <c r="FI44" s="5">
        <v>0.95039949248971134</v>
      </c>
      <c r="FJ44" s="2">
        <v>0.89038373335933341</v>
      </c>
      <c r="FK44" s="7">
        <v>1</v>
      </c>
    </row>
    <row r="45" spans="1:167" x14ac:dyDescent="0.2">
      <c r="A45" t="s">
        <v>211</v>
      </c>
      <c r="B45" s="7">
        <v>78</v>
      </c>
      <c r="C45" t="s">
        <v>197</v>
      </c>
      <c r="D45" t="s">
        <v>166</v>
      </c>
      <c r="E45" s="7">
        <v>1</v>
      </c>
      <c r="F45" s="5">
        <v>0.95269999999999999</v>
      </c>
      <c r="G45" s="5">
        <v>0.97916999999999998</v>
      </c>
      <c r="H45" s="5">
        <v>1</v>
      </c>
      <c r="I45" s="5">
        <v>0.91666999999999998</v>
      </c>
      <c r="J45" s="5">
        <v>1</v>
      </c>
      <c r="K45" s="5">
        <v>1</v>
      </c>
      <c r="L45" s="5">
        <v>0.97221999999999997</v>
      </c>
      <c r="M45" s="2">
        <v>0.94</v>
      </c>
      <c r="N45" s="2">
        <v>0.8</v>
      </c>
      <c r="O45" s="2">
        <v>0.96</v>
      </c>
      <c r="P45" s="2">
        <v>1</v>
      </c>
      <c r="Q45" s="2">
        <v>1</v>
      </c>
      <c r="R45" s="5">
        <v>0.98667000000000005</v>
      </c>
      <c r="S45" s="5">
        <v>1</v>
      </c>
      <c r="T45" s="5">
        <v>1</v>
      </c>
      <c r="U45" s="5">
        <v>1</v>
      </c>
      <c r="V45" s="5">
        <v>1</v>
      </c>
      <c r="W45" s="3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5">
        <v>1</v>
      </c>
      <c r="AI45" s="5">
        <v>1</v>
      </c>
      <c r="AJ45" s="4">
        <v>932.65290000000005</v>
      </c>
      <c r="AK45" s="7">
        <v>32</v>
      </c>
      <c r="AL45" s="4">
        <v>935.25120000000004</v>
      </c>
      <c r="AM45" s="7">
        <v>63</v>
      </c>
      <c r="AN45" s="4">
        <v>931.33320000000003</v>
      </c>
      <c r="AO45" s="7">
        <v>9</v>
      </c>
      <c r="AP45" s="4">
        <v>914.61559999999997</v>
      </c>
      <c r="AQ45" s="7">
        <v>9</v>
      </c>
      <c r="AR45" s="4">
        <v>842.02670000000001</v>
      </c>
      <c r="AS45" s="7">
        <v>7</v>
      </c>
      <c r="AT45" s="4">
        <v>951.59569999999997</v>
      </c>
      <c r="AU45" s="7">
        <v>15</v>
      </c>
      <c r="AV45" s="4">
        <v>957.73670000000004</v>
      </c>
      <c r="AW45" s="7">
        <v>23</v>
      </c>
      <c r="AX45" s="4">
        <v>943.3261</v>
      </c>
      <c r="AY45" s="7">
        <v>15</v>
      </c>
      <c r="AZ45" s="4">
        <v>886.63469999999995</v>
      </c>
      <c r="BA45" s="7">
        <v>16</v>
      </c>
      <c r="BB45" s="4">
        <v>1006.8431</v>
      </c>
      <c r="BC45" s="7">
        <v>15</v>
      </c>
      <c r="BD45" s="4">
        <v>1019.5940000000001</v>
      </c>
      <c r="BE45" s="7">
        <v>17</v>
      </c>
      <c r="BF45" s="4">
        <v>821.82759999999996</v>
      </c>
      <c r="BG45" s="7">
        <v>48</v>
      </c>
      <c r="BH45" s="4">
        <v>945.30150000000003</v>
      </c>
      <c r="BI45" s="7">
        <v>17</v>
      </c>
      <c r="BJ45" s="4">
        <v>944.42240000000004</v>
      </c>
      <c r="BK45" s="7">
        <v>15</v>
      </c>
      <c r="BL45" s="4">
        <v>924.85730000000001</v>
      </c>
      <c r="BM45" s="7">
        <v>27</v>
      </c>
      <c r="BN45" s="4">
        <v>862.37519999999995</v>
      </c>
      <c r="BO45" s="7">
        <v>27</v>
      </c>
      <c r="BP45" s="4">
        <v>1074.617</v>
      </c>
      <c r="BQ45" s="7">
        <v>9</v>
      </c>
      <c r="BR45" s="4">
        <v>708.35559999999998</v>
      </c>
      <c r="BS45" s="7">
        <v>16</v>
      </c>
      <c r="BT45" s="4">
        <v>930.98879999999997</v>
      </c>
      <c r="BU45" s="7">
        <v>16</v>
      </c>
      <c r="BV45" s="4">
        <v>930.98879999999997</v>
      </c>
      <c r="BW45" s="7">
        <v>10</v>
      </c>
      <c r="BX45" s="4">
        <v>876.75699999999995</v>
      </c>
      <c r="BY45" s="7">
        <v>14</v>
      </c>
      <c r="BZ45" s="4">
        <v>926.78710000000001</v>
      </c>
      <c r="CA45" s="7">
        <v>14</v>
      </c>
      <c r="CB45" s="4">
        <v>819.17639999999994</v>
      </c>
      <c r="CC45" s="7">
        <v>14</v>
      </c>
      <c r="CD45" s="4">
        <v>1014.7686</v>
      </c>
      <c r="CE45" s="7">
        <v>5</v>
      </c>
      <c r="CF45" s="4">
        <v>1034.1120000000001</v>
      </c>
      <c r="CG45" s="7">
        <v>1</v>
      </c>
      <c r="CH45" s="4">
        <v>1233</v>
      </c>
      <c r="CI45" s="7">
        <v>8</v>
      </c>
      <c r="CJ45" s="4">
        <v>849.08119999999997</v>
      </c>
      <c r="CK45" s="7">
        <v>10</v>
      </c>
      <c r="CL45" s="4">
        <v>1261.7</v>
      </c>
      <c r="CM45" s="7">
        <v>2</v>
      </c>
      <c r="CN45" s="4">
        <v>1136.3050000000001</v>
      </c>
      <c r="CO45" s="7">
        <v>2</v>
      </c>
      <c r="CP45" s="4">
        <v>855.25</v>
      </c>
      <c r="CQ45" s="7">
        <v>1</v>
      </c>
      <c r="CR45" s="4">
        <v>660</v>
      </c>
      <c r="CS45" s="7">
        <v>2</v>
      </c>
      <c r="CT45" s="4">
        <v>993.52</v>
      </c>
      <c r="CU45" s="7">
        <v>6</v>
      </c>
      <c r="CV45" s="4">
        <v>814.90830000000005</v>
      </c>
      <c r="CW45" s="7">
        <v>2</v>
      </c>
      <c r="CX45" s="4">
        <v>883.03</v>
      </c>
      <c r="CY45" s="7">
        <v>3</v>
      </c>
      <c r="CZ45" s="4">
        <v>995.31</v>
      </c>
      <c r="DA45" s="7">
        <v>6</v>
      </c>
      <c r="DB45" s="4">
        <v>959.31330000000003</v>
      </c>
      <c r="DC45" s="7">
        <v>4</v>
      </c>
      <c r="DD45" s="4">
        <v>922.43</v>
      </c>
      <c r="DE45" s="7">
        <v>5</v>
      </c>
      <c r="DF45" s="4">
        <v>989.54200000000003</v>
      </c>
      <c r="DG45" s="7">
        <v>7</v>
      </c>
      <c r="DH45" s="4">
        <v>711.76139999999998</v>
      </c>
      <c r="DI45" s="7">
        <v>7</v>
      </c>
      <c r="DJ45" s="4">
        <v>1112.0514000000001</v>
      </c>
      <c r="DK45" s="7">
        <v>0</v>
      </c>
      <c r="DL45" s="1" t="e">
        <v>#NULL!</v>
      </c>
      <c r="DM45" s="7">
        <v>3</v>
      </c>
      <c r="DN45" s="4">
        <v>806.18330000000003</v>
      </c>
      <c r="DO45" s="7">
        <v>1</v>
      </c>
      <c r="DP45" s="4">
        <v>892.19</v>
      </c>
      <c r="DQ45" s="7">
        <v>3</v>
      </c>
      <c r="DR45" s="4">
        <v>1011.51</v>
      </c>
      <c r="DS45" s="7">
        <v>1</v>
      </c>
      <c r="DT45" s="4">
        <v>737.68</v>
      </c>
      <c r="DU45" s="7">
        <v>0</v>
      </c>
      <c r="DV45" s="1" t="e">
        <v>#NULL!</v>
      </c>
      <c r="DW45" s="7">
        <v>2</v>
      </c>
      <c r="DX45" s="4">
        <v>1029.3699999999999</v>
      </c>
      <c r="DY45" s="7">
        <v>2</v>
      </c>
      <c r="DZ45" s="3">
        <v>737.34500000000003</v>
      </c>
      <c r="EA45" s="7">
        <v>6</v>
      </c>
      <c r="EB45" s="4">
        <v>904.80669999999998</v>
      </c>
      <c r="EC45" s="7">
        <v>3</v>
      </c>
      <c r="ED45" s="4">
        <v>934.23329999999999</v>
      </c>
      <c r="EE45" s="7">
        <v>6</v>
      </c>
      <c r="EF45" s="4">
        <v>958.87829999999997</v>
      </c>
      <c r="EG45" s="7">
        <v>5</v>
      </c>
      <c r="EH45" s="4">
        <v>870.78399999999999</v>
      </c>
      <c r="EI45" s="7">
        <v>10</v>
      </c>
      <c r="EJ45" s="4">
        <v>936.40300000000002</v>
      </c>
      <c r="EK45" s="7">
        <v>13</v>
      </c>
      <c r="EL45" s="4">
        <v>948.65150000000006</v>
      </c>
      <c r="EM45" s="7">
        <v>21</v>
      </c>
      <c r="EN45" s="4">
        <v>900.52329999999995</v>
      </c>
      <c r="EO45" s="7">
        <v>27</v>
      </c>
      <c r="EP45" s="4">
        <v>980.12890000000004</v>
      </c>
      <c r="EQ45" s="7">
        <v>13</v>
      </c>
      <c r="ER45" s="4">
        <v>970.80380000000002</v>
      </c>
      <c r="ES45" s="7">
        <v>41</v>
      </c>
      <c r="ET45" s="4">
        <v>967.76440000000002</v>
      </c>
      <c r="EU45" s="7">
        <v>9</v>
      </c>
      <c r="EV45" s="4">
        <v>1098.8313000000001</v>
      </c>
      <c r="EW45" s="7">
        <v>7</v>
      </c>
      <c r="EX45" s="4">
        <v>1105.2378000000001</v>
      </c>
      <c r="EY45" s="7">
        <v>8</v>
      </c>
      <c r="EZ45" s="4">
        <v>776.90269999999998</v>
      </c>
      <c r="FA45" s="7">
        <v>7</v>
      </c>
      <c r="FB45" s="4">
        <v>1106.2892999999999</v>
      </c>
      <c r="FC45" s="2">
        <v>848.96915000000001</v>
      </c>
      <c r="FD45" s="2">
        <v>977.31164999999999</v>
      </c>
      <c r="FE45" s="2">
        <v>955.98599999999999</v>
      </c>
      <c r="FF45" s="2">
        <v>911.90640000000008</v>
      </c>
      <c r="FG45" s="2">
        <f t="shared" si="2"/>
        <v>913.1404</v>
      </c>
      <c r="FH45" s="2">
        <f t="shared" si="3"/>
        <v>933.94620000000009</v>
      </c>
      <c r="FI45" s="5">
        <v>0.95039949248971134</v>
      </c>
      <c r="FJ45" s="2">
        <v>0.89038373335933341</v>
      </c>
      <c r="FK45" s="7">
        <v>1</v>
      </c>
    </row>
    <row r="46" spans="1:167" x14ac:dyDescent="0.2">
      <c r="A46" t="s">
        <v>212</v>
      </c>
      <c r="B46" s="7">
        <v>83</v>
      </c>
      <c r="C46" t="s">
        <v>197</v>
      </c>
      <c r="D46" t="s">
        <v>166</v>
      </c>
      <c r="E46" s="7">
        <v>1</v>
      </c>
      <c r="F46" s="5">
        <v>0.93918999999999997</v>
      </c>
      <c r="G46" s="5">
        <v>0.95833000000000002</v>
      </c>
      <c r="H46" s="5">
        <v>0.91666999999999998</v>
      </c>
      <c r="I46" s="5">
        <v>1</v>
      </c>
      <c r="J46" s="5">
        <v>0.91666999999999998</v>
      </c>
      <c r="K46" s="5">
        <v>0.95833000000000002</v>
      </c>
      <c r="L46" s="5">
        <v>0.97221999999999997</v>
      </c>
      <c r="M46" s="2">
        <v>0.93</v>
      </c>
      <c r="N46" s="2">
        <v>0.96</v>
      </c>
      <c r="O46" s="2">
        <v>0.92</v>
      </c>
      <c r="P46" s="2">
        <v>0.92</v>
      </c>
      <c r="Q46" s="2">
        <v>0.92</v>
      </c>
      <c r="R46" s="5">
        <v>0.92</v>
      </c>
      <c r="S46" s="5">
        <v>1</v>
      </c>
      <c r="T46" s="5">
        <v>0.92857000000000001</v>
      </c>
      <c r="U46" s="5">
        <v>0.92</v>
      </c>
      <c r="V46" s="5">
        <v>0.92857000000000001</v>
      </c>
      <c r="W46" s="3">
        <v>1</v>
      </c>
      <c r="X46" s="5">
        <v>1</v>
      </c>
      <c r="Y46" s="5">
        <v>0.83333000000000002</v>
      </c>
      <c r="Z46" s="5">
        <v>0.90908999999999995</v>
      </c>
      <c r="AA46" s="5">
        <v>1</v>
      </c>
      <c r="AB46" s="5">
        <v>1</v>
      </c>
      <c r="AC46" s="5">
        <v>0.85714000000000001</v>
      </c>
      <c r="AD46" s="5">
        <v>1</v>
      </c>
      <c r="AE46" s="5">
        <v>1</v>
      </c>
      <c r="AF46" s="5">
        <v>1</v>
      </c>
      <c r="AG46" s="5">
        <v>0.9</v>
      </c>
      <c r="AH46" s="5">
        <v>1</v>
      </c>
      <c r="AI46" s="5">
        <v>0.85714000000000001</v>
      </c>
      <c r="AJ46" s="4">
        <v>1180.011</v>
      </c>
      <c r="AK46" s="7">
        <v>30</v>
      </c>
      <c r="AL46" s="4">
        <v>1068.3726999999999</v>
      </c>
      <c r="AM46" s="7">
        <v>56</v>
      </c>
      <c r="AN46" s="4">
        <v>1239.8172999999999</v>
      </c>
      <c r="AO46" s="7">
        <v>8</v>
      </c>
      <c r="AP46" s="4">
        <v>838.8537</v>
      </c>
      <c r="AQ46" s="7">
        <v>7</v>
      </c>
      <c r="AR46" s="4">
        <v>1182.6129000000001</v>
      </c>
      <c r="AS46" s="7">
        <v>6</v>
      </c>
      <c r="AT46" s="4">
        <v>886.29499999999996</v>
      </c>
      <c r="AU46" s="7">
        <v>17</v>
      </c>
      <c r="AV46" s="4">
        <v>1224.2911999999999</v>
      </c>
      <c r="AW46" s="7">
        <v>22</v>
      </c>
      <c r="AX46" s="4">
        <v>1151.8341</v>
      </c>
      <c r="AY46" s="7">
        <v>13</v>
      </c>
      <c r="AZ46" s="4">
        <v>1311.8977</v>
      </c>
      <c r="BA46" s="7">
        <v>18</v>
      </c>
      <c r="BB46" s="4">
        <v>1262.5650000000001</v>
      </c>
      <c r="BC46" s="7">
        <v>11</v>
      </c>
      <c r="BD46" s="4">
        <v>1220.7582</v>
      </c>
      <c r="BE46" s="7">
        <v>14</v>
      </c>
      <c r="BF46" s="4">
        <v>1158.6135999999999</v>
      </c>
      <c r="BG46" s="7">
        <v>43</v>
      </c>
      <c r="BH46" s="4">
        <v>1218.0255999999999</v>
      </c>
      <c r="BI46" s="7">
        <v>17</v>
      </c>
      <c r="BJ46" s="4">
        <v>838.85940000000005</v>
      </c>
      <c r="BK46" s="7">
        <v>13</v>
      </c>
      <c r="BL46" s="4">
        <v>1368.5054</v>
      </c>
      <c r="BM46" s="7">
        <v>23</v>
      </c>
      <c r="BN46" s="4">
        <v>1038.2252000000001</v>
      </c>
      <c r="BO46" s="7">
        <v>26</v>
      </c>
      <c r="BP46" s="4">
        <v>1538.0623000000001</v>
      </c>
      <c r="BQ46" s="7">
        <v>7</v>
      </c>
      <c r="BR46" s="4">
        <v>794.42430000000002</v>
      </c>
      <c r="BS46" s="7">
        <v>14</v>
      </c>
      <c r="BT46" s="4">
        <v>1119.2764</v>
      </c>
      <c r="BU46" s="7">
        <v>14</v>
      </c>
      <c r="BV46" s="4">
        <v>1119.2764</v>
      </c>
      <c r="BW46" s="7">
        <v>10</v>
      </c>
      <c r="BX46" s="4">
        <v>1235.5920000000001</v>
      </c>
      <c r="BY46" s="7">
        <v>11</v>
      </c>
      <c r="BZ46" s="4">
        <v>1016.5136</v>
      </c>
      <c r="CA46" s="7">
        <v>12</v>
      </c>
      <c r="CB46" s="4">
        <v>714.67579999999998</v>
      </c>
      <c r="CC46" s="7">
        <v>13</v>
      </c>
      <c r="CD46" s="4">
        <v>1705.3977</v>
      </c>
      <c r="CE46" s="7">
        <v>3</v>
      </c>
      <c r="CF46" s="4">
        <v>931.94669999999996</v>
      </c>
      <c r="CG46" s="7">
        <v>4</v>
      </c>
      <c r="CH46" s="4">
        <v>1146.06</v>
      </c>
      <c r="CI46" s="7">
        <v>7</v>
      </c>
      <c r="CJ46" s="4">
        <v>1353.6929</v>
      </c>
      <c r="CK46" s="7">
        <v>8</v>
      </c>
      <c r="CL46" s="4">
        <v>1759.3462</v>
      </c>
      <c r="CM46" s="7">
        <v>1</v>
      </c>
      <c r="CN46" s="4">
        <v>649.25</v>
      </c>
      <c r="CO46" s="7">
        <v>1</v>
      </c>
      <c r="CP46" s="4">
        <v>638.74</v>
      </c>
      <c r="CQ46" s="7">
        <v>3</v>
      </c>
      <c r="CR46" s="4">
        <v>916.31</v>
      </c>
      <c r="CS46" s="7">
        <v>3</v>
      </c>
      <c r="CT46" s="4">
        <v>1318.7833000000001</v>
      </c>
      <c r="CU46" s="7">
        <v>4</v>
      </c>
      <c r="CV46" s="4">
        <v>1329.0474999999999</v>
      </c>
      <c r="CW46" s="7">
        <v>4</v>
      </c>
      <c r="CX46" s="4">
        <v>924.33</v>
      </c>
      <c r="CY46" s="7">
        <v>5</v>
      </c>
      <c r="CZ46" s="4">
        <v>1207.4459999999999</v>
      </c>
      <c r="DA46" s="7">
        <v>4</v>
      </c>
      <c r="DB46" s="4">
        <v>1161.1500000000001</v>
      </c>
      <c r="DC46" s="7">
        <v>4</v>
      </c>
      <c r="DD46" s="4">
        <v>704.49</v>
      </c>
      <c r="DE46" s="7">
        <v>3</v>
      </c>
      <c r="DF46" s="4">
        <v>2042.9332999999999</v>
      </c>
      <c r="DG46" s="7">
        <v>5</v>
      </c>
      <c r="DH46" s="4">
        <v>631.96799999999996</v>
      </c>
      <c r="DI46" s="7">
        <v>7</v>
      </c>
      <c r="DJ46" s="4">
        <v>1405.11</v>
      </c>
      <c r="DK46" s="7">
        <v>0</v>
      </c>
      <c r="DL46" s="1" t="e">
        <v>#NULL!</v>
      </c>
      <c r="DM46" s="7">
        <v>2</v>
      </c>
      <c r="DN46" s="4">
        <v>726.66499999999996</v>
      </c>
      <c r="DO46" s="7">
        <v>1</v>
      </c>
      <c r="DP46" s="4">
        <v>1002.5</v>
      </c>
      <c r="DQ46" s="7">
        <v>1</v>
      </c>
      <c r="DR46" s="4">
        <v>1386.4</v>
      </c>
      <c r="DS46" s="7">
        <v>2</v>
      </c>
      <c r="DT46" s="4">
        <v>797.40499999999997</v>
      </c>
      <c r="DU46" s="7">
        <v>1</v>
      </c>
      <c r="DV46" s="2">
        <v>1122.5999999999999</v>
      </c>
      <c r="DW46" s="7">
        <v>1</v>
      </c>
      <c r="DX46" s="4">
        <v>1003.5</v>
      </c>
      <c r="DY46" s="7">
        <v>2</v>
      </c>
      <c r="DZ46" s="3">
        <v>2541.5</v>
      </c>
      <c r="EA46" s="7">
        <v>6</v>
      </c>
      <c r="EB46" s="4">
        <v>824.91499999999996</v>
      </c>
      <c r="EC46" s="7">
        <v>2</v>
      </c>
      <c r="ED46" s="4">
        <v>880.67</v>
      </c>
      <c r="EE46" s="7">
        <v>5</v>
      </c>
      <c r="EF46" s="4">
        <v>1027.7660000000001</v>
      </c>
      <c r="EG46" s="7">
        <v>6</v>
      </c>
      <c r="EH46" s="4">
        <v>1673.6416999999999</v>
      </c>
      <c r="EI46" s="7">
        <v>9</v>
      </c>
      <c r="EJ46" s="4">
        <v>1217.1643999999999</v>
      </c>
      <c r="EK46" s="7">
        <v>13</v>
      </c>
      <c r="EL46" s="4">
        <v>1106.6053999999999</v>
      </c>
      <c r="EM46" s="7">
        <v>17</v>
      </c>
      <c r="EN46" s="4">
        <v>968.36879999999996</v>
      </c>
      <c r="EO46" s="7">
        <v>26</v>
      </c>
      <c r="EP46" s="4">
        <v>1381.2627</v>
      </c>
      <c r="EQ46" s="7">
        <v>17</v>
      </c>
      <c r="ER46" s="4">
        <v>1155.5288</v>
      </c>
      <c r="ES46" s="7">
        <v>32</v>
      </c>
      <c r="ET46" s="4">
        <v>1382.0253</v>
      </c>
      <c r="EU46" s="7">
        <v>8</v>
      </c>
      <c r="EV46" s="4">
        <v>884.48739999999998</v>
      </c>
      <c r="EW46" s="7">
        <v>6</v>
      </c>
      <c r="EX46" s="4">
        <v>1836.4048</v>
      </c>
      <c r="EY46" s="7">
        <v>9</v>
      </c>
      <c r="EZ46" s="4">
        <v>797.73699999999997</v>
      </c>
      <c r="FA46" s="7">
        <v>6</v>
      </c>
      <c r="FB46" s="4">
        <v>1841.5269000000001</v>
      </c>
      <c r="FC46" s="2">
        <v>1126.68875</v>
      </c>
      <c r="FD46" s="2">
        <v>1184.298</v>
      </c>
      <c r="FE46" s="2">
        <v>1373.71165</v>
      </c>
      <c r="FF46" s="2">
        <v>1018.539</v>
      </c>
      <c r="FG46" s="2">
        <f t="shared" si="2"/>
        <v>1155.493375</v>
      </c>
      <c r="FH46" s="2">
        <f t="shared" si="3"/>
        <v>1196.125325</v>
      </c>
      <c r="FI46" s="5">
        <v>0.95039949248971134</v>
      </c>
      <c r="FJ46" s="2">
        <v>0.89038373335933341</v>
      </c>
      <c r="FK46" s="7">
        <v>1</v>
      </c>
    </row>
    <row r="47" spans="1:167" x14ac:dyDescent="0.2">
      <c r="A47" t="s">
        <v>213</v>
      </c>
      <c r="B47" s="7">
        <v>81</v>
      </c>
      <c r="C47" t="s">
        <v>197</v>
      </c>
      <c r="D47" t="s">
        <v>168</v>
      </c>
      <c r="E47" s="7">
        <v>1</v>
      </c>
      <c r="F47" s="5">
        <v>0.95269999999999999</v>
      </c>
      <c r="G47" s="5">
        <v>0.97916999999999998</v>
      </c>
      <c r="H47" s="5">
        <v>1</v>
      </c>
      <c r="I47" s="5">
        <v>1</v>
      </c>
      <c r="J47" s="5">
        <v>1</v>
      </c>
      <c r="K47" s="5">
        <v>0.95833000000000002</v>
      </c>
      <c r="L47" s="5">
        <v>0.97221999999999997</v>
      </c>
      <c r="M47" s="2">
        <v>0.94</v>
      </c>
      <c r="N47" s="2">
        <v>0.92</v>
      </c>
      <c r="O47" s="2">
        <v>0.92</v>
      </c>
      <c r="P47" s="2">
        <v>0.96</v>
      </c>
      <c r="Q47" s="2">
        <v>0.96</v>
      </c>
      <c r="R47" s="5">
        <v>0.94667000000000001</v>
      </c>
      <c r="S47" s="5">
        <v>0.94118000000000002</v>
      </c>
      <c r="T47" s="5">
        <v>1</v>
      </c>
      <c r="U47" s="5">
        <v>1</v>
      </c>
      <c r="V47" s="5">
        <v>0.93332999999999999</v>
      </c>
      <c r="W47" s="3">
        <v>1</v>
      </c>
      <c r="X47" s="5">
        <v>0.85714000000000001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0.88888999999999996</v>
      </c>
      <c r="AH47" s="5">
        <v>1</v>
      </c>
      <c r="AI47" s="5">
        <v>0.85714000000000001</v>
      </c>
      <c r="AJ47" s="4">
        <v>1088.2472</v>
      </c>
      <c r="AK47" s="7">
        <v>30</v>
      </c>
      <c r="AL47" s="4">
        <v>1064.2363</v>
      </c>
      <c r="AM47" s="7">
        <v>64</v>
      </c>
      <c r="AN47" s="4">
        <v>1099.5023000000001</v>
      </c>
      <c r="AO47" s="7">
        <v>10</v>
      </c>
      <c r="AP47" s="4">
        <v>1179.6120000000001</v>
      </c>
      <c r="AQ47" s="7">
        <v>6</v>
      </c>
      <c r="AR47" s="4">
        <v>1028.3150000000001</v>
      </c>
      <c r="AS47" s="7">
        <v>9</v>
      </c>
      <c r="AT47" s="4">
        <v>899.55889999999999</v>
      </c>
      <c r="AU47" s="7">
        <v>11</v>
      </c>
      <c r="AV47" s="4">
        <v>1053.3472999999999</v>
      </c>
      <c r="AW47" s="7">
        <v>20</v>
      </c>
      <c r="AX47" s="4">
        <v>1006.5485</v>
      </c>
      <c r="AY47" s="7">
        <v>16</v>
      </c>
      <c r="AZ47" s="4">
        <v>1113.8369</v>
      </c>
      <c r="BA47" s="7">
        <v>14</v>
      </c>
      <c r="BB47" s="4">
        <v>1075.7514000000001</v>
      </c>
      <c r="BC47" s="7">
        <v>18</v>
      </c>
      <c r="BD47" s="4">
        <v>1097.6088999999999</v>
      </c>
      <c r="BE47" s="7">
        <v>16</v>
      </c>
      <c r="BF47" s="4">
        <v>1108.08</v>
      </c>
      <c r="BG47" s="7">
        <v>48</v>
      </c>
      <c r="BH47" s="4">
        <v>1094.7242000000001</v>
      </c>
      <c r="BI47" s="7">
        <v>16</v>
      </c>
      <c r="BJ47" s="4">
        <v>988.90250000000003</v>
      </c>
      <c r="BK47" s="7">
        <v>14</v>
      </c>
      <c r="BL47" s="4">
        <v>1150.3321000000001</v>
      </c>
      <c r="BM47" s="7">
        <v>27</v>
      </c>
      <c r="BN47" s="4">
        <v>1030.6404</v>
      </c>
      <c r="BO47" s="7">
        <v>28</v>
      </c>
      <c r="BP47" s="4">
        <v>1209.7910999999999</v>
      </c>
      <c r="BQ47" s="7">
        <v>9</v>
      </c>
      <c r="BR47" s="4">
        <v>962.96780000000001</v>
      </c>
      <c r="BS47" s="7">
        <v>12</v>
      </c>
      <c r="BT47" s="4">
        <v>1185.71</v>
      </c>
      <c r="BU47" s="7">
        <v>12</v>
      </c>
      <c r="BV47" s="4">
        <v>1185.71</v>
      </c>
      <c r="BW47" s="7">
        <v>12</v>
      </c>
      <c r="BX47" s="4">
        <v>1198.6592000000001</v>
      </c>
      <c r="BY47" s="7">
        <v>13</v>
      </c>
      <c r="BZ47" s="4">
        <v>954.49919999999997</v>
      </c>
      <c r="CA47" s="7">
        <v>16</v>
      </c>
      <c r="CB47" s="4">
        <v>914.50189999999998</v>
      </c>
      <c r="CC47" s="7">
        <v>11</v>
      </c>
      <c r="CD47" s="4">
        <v>1054.6873000000001</v>
      </c>
      <c r="CE47" s="7">
        <v>4</v>
      </c>
      <c r="CF47" s="4">
        <v>1115.8275000000001</v>
      </c>
      <c r="CG47" s="7">
        <v>2</v>
      </c>
      <c r="CH47" s="4">
        <v>1120.5999999999999</v>
      </c>
      <c r="CI47" s="7">
        <v>6</v>
      </c>
      <c r="CJ47" s="4">
        <v>1309.5166999999999</v>
      </c>
      <c r="CK47" s="7">
        <v>7</v>
      </c>
      <c r="CL47" s="4">
        <v>1314.96</v>
      </c>
      <c r="CM47" s="7">
        <v>2</v>
      </c>
      <c r="CN47" s="4">
        <v>954.05499999999995</v>
      </c>
      <c r="CO47" s="7">
        <v>3</v>
      </c>
      <c r="CP47" s="4">
        <v>1204.4000000000001</v>
      </c>
      <c r="CQ47" s="7">
        <v>0</v>
      </c>
      <c r="CR47" s="1" t="e">
        <v>#NULL!</v>
      </c>
      <c r="CS47" s="7">
        <v>2</v>
      </c>
      <c r="CT47" s="4">
        <v>1591.6</v>
      </c>
      <c r="CU47" s="7">
        <v>5</v>
      </c>
      <c r="CV47" s="4">
        <v>1083.3779999999999</v>
      </c>
      <c r="CW47" s="7">
        <v>2</v>
      </c>
      <c r="CX47" s="4">
        <v>989.7</v>
      </c>
      <c r="CY47" s="7">
        <v>4</v>
      </c>
      <c r="CZ47" s="4">
        <v>1144.93</v>
      </c>
      <c r="DA47" s="7">
        <v>7</v>
      </c>
      <c r="DB47" s="4">
        <v>989.22429999999997</v>
      </c>
      <c r="DC47" s="7">
        <v>4</v>
      </c>
      <c r="DD47" s="4">
        <v>764.07749999999999</v>
      </c>
      <c r="DE47" s="7">
        <v>3</v>
      </c>
      <c r="DF47" s="4">
        <v>991.2867</v>
      </c>
      <c r="DG47" s="7">
        <v>7</v>
      </c>
      <c r="DH47" s="4">
        <v>888.50139999999999</v>
      </c>
      <c r="DI47" s="7">
        <v>6</v>
      </c>
      <c r="DJ47" s="4">
        <v>1070.1116999999999</v>
      </c>
      <c r="DK47" s="7">
        <v>1</v>
      </c>
      <c r="DL47" s="4">
        <v>1859.5</v>
      </c>
      <c r="DM47" s="7">
        <v>2</v>
      </c>
      <c r="DN47" s="4">
        <v>994.05499999999995</v>
      </c>
      <c r="DO47" s="7">
        <v>2</v>
      </c>
      <c r="DP47" s="4">
        <v>1263.9000000000001</v>
      </c>
      <c r="DQ47" s="7">
        <v>2</v>
      </c>
      <c r="DR47" s="4">
        <v>758.20500000000004</v>
      </c>
      <c r="DS47" s="7">
        <v>1</v>
      </c>
      <c r="DT47" s="4">
        <v>900.7</v>
      </c>
      <c r="DU47" s="7">
        <v>0</v>
      </c>
      <c r="DV47" s="1" t="e">
        <v>#NULL!</v>
      </c>
      <c r="DW47" s="7">
        <v>4</v>
      </c>
      <c r="DX47" s="4">
        <v>1113.8775000000001</v>
      </c>
      <c r="DY47" s="7">
        <v>2</v>
      </c>
      <c r="DZ47" s="3">
        <v>1103.5150000000001</v>
      </c>
      <c r="EA47" s="7">
        <v>6</v>
      </c>
      <c r="EB47" s="4">
        <v>1053.9032999999999</v>
      </c>
      <c r="EC47" s="7">
        <v>4</v>
      </c>
      <c r="ED47" s="4">
        <v>1368.175</v>
      </c>
      <c r="EE47" s="7">
        <v>6</v>
      </c>
      <c r="EF47" s="4">
        <v>995.32</v>
      </c>
      <c r="EG47" s="7">
        <v>6</v>
      </c>
      <c r="EH47" s="4">
        <v>1319.6717000000001</v>
      </c>
      <c r="EI47" s="7">
        <v>9</v>
      </c>
      <c r="EJ47" s="4">
        <v>950.97439999999995</v>
      </c>
      <c r="EK47" s="7">
        <v>11</v>
      </c>
      <c r="EL47" s="4">
        <v>1052.0182</v>
      </c>
      <c r="EM47" s="7">
        <v>22</v>
      </c>
      <c r="EN47" s="4">
        <v>983.01679999999999</v>
      </c>
      <c r="EO47" s="7">
        <v>26</v>
      </c>
      <c r="EP47" s="4">
        <v>1189.2457999999999</v>
      </c>
      <c r="EQ47" s="7">
        <v>26</v>
      </c>
      <c r="ER47" s="4">
        <v>1237.3599999999999</v>
      </c>
      <c r="ES47" s="7">
        <v>29</v>
      </c>
      <c r="ET47" s="4">
        <v>1018.2786</v>
      </c>
      <c r="EU47" s="7">
        <v>10</v>
      </c>
      <c r="EV47" s="4">
        <v>987.28489999999999</v>
      </c>
      <c r="EW47" s="7">
        <v>7</v>
      </c>
      <c r="EX47" s="4">
        <v>1185.7716</v>
      </c>
      <c r="EY47" s="7">
        <v>6</v>
      </c>
      <c r="EZ47" s="4">
        <v>997.90099999999995</v>
      </c>
      <c r="FA47" s="7">
        <v>7</v>
      </c>
      <c r="FB47" s="4">
        <v>1187.2682</v>
      </c>
      <c r="FC47" s="2">
        <v>1036.539</v>
      </c>
      <c r="FD47" s="2">
        <v>1067.0771500000001</v>
      </c>
      <c r="FE47" s="2">
        <v>877.68209999999999</v>
      </c>
      <c r="FF47" s="2">
        <v>979.30655000000002</v>
      </c>
      <c r="FG47" s="2">
        <f t="shared" si="2"/>
        <v>1051.8080749999999</v>
      </c>
      <c r="FH47" s="2">
        <f t="shared" si="3"/>
        <v>928.494325</v>
      </c>
      <c r="FI47" s="5">
        <v>0.95039949248971134</v>
      </c>
      <c r="FJ47" s="2">
        <v>0.89038373335933341</v>
      </c>
      <c r="FK47" s="7">
        <v>1</v>
      </c>
    </row>
    <row r="48" spans="1:167" x14ac:dyDescent="0.2">
      <c r="A48" t="s">
        <v>214</v>
      </c>
      <c r="B48" s="7">
        <v>77</v>
      </c>
      <c r="C48" t="s">
        <v>197</v>
      </c>
      <c r="D48" t="s">
        <v>168</v>
      </c>
      <c r="E48" s="7">
        <v>1</v>
      </c>
      <c r="F48" s="5">
        <v>0.95269999999999999</v>
      </c>
      <c r="G48" s="5">
        <v>0.89583000000000002</v>
      </c>
      <c r="H48" s="5">
        <v>0.83333000000000002</v>
      </c>
      <c r="I48" s="5">
        <v>0.83333000000000002</v>
      </c>
      <c r="J48" s="5">
        <v>0.91666999999999998</v>
      </c>
      <c r="K48" s="5">
        <v>1</v>
      </c>
      <c r="L48" s="5">
        <v>0.91666999999999998</v>
      </c>
      <c r="M48" s="2">
        <v>0.98</v>
      </c>
      <c r="N48" s="2">
        <v>0.96</v>
      </c>
      <c r="O48" s="2">
        <v>1</v>
      </c>
      <c r="P48" s="2">
        <v>1</v>
      </c>
      <c r="Q48" s="2">
        <v>0.96</v>
      </c>
      <c r="R48" s="5">
        <v>0.98667000000000005</v>
      </c>
      <c r="S48" s="5">
        <v>0.82352999999999998</v>
      </c>
      <c r="T48" s="5">
        <v>1</v>
      </c>
      <c r="U48" s="5">
        <v>0.96428999999999998</v>
      </c>
      <c r="V48" s="5">
        <v>1</v>
      </c>
      <c r="W48" s="3">
        <v>1</v>
      </c>
      <c r="X48" s="5">
        <v>0.75</v>
      </c>
      <c r="Y48" s="5">
        <v>1</v>
      </c>
      <c r="Z48" s="5">
        <v>1</v>
      </c>
      <c r="AA48" s="5">
        <v>1</v>
      </c>
      <c r="AB48" s="5">
        <v>0.6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5">
        <v>1</v>
      </c>
      <c r="AI48" s="5">
        <v>1</v>
      </c>
      <c r="AJ48" s="4">
        <v>1035.5515</v>
      </c>
      <c r="AK48" s="7">
        <v>27</v>
      </c>
      <c r="AL48" s="4">
        <v>917.73779999999999</v>
      </c>
      <c r="AM48" s="7">
        <v>60</v>
      </c>
      <c r="AN48" s="4">
        <v>1088.5677000000001</v>
      </c>
      <c r="AO48" s="7">
        <v>7</v>
      </c>
      <c r="AP48" s="4">
        <v>1233.3457000000001</v>
      </c>
      <c r="AQ48" s="7">
        <v>6</v>
      </c>
      <c r="AR48" s="4">
        <v>675.93169999999998</v>
      </c>
      <c r="AS48" s="7">
        <v>8</v>
      </c>
      <c r="AT48" s="4">
        <v>746.38</v>
      </c>
      <c r="AU48" s="7">
        <v>13</v>
      </c>
      <c r="AV48" s="4">
        <v>956.59849999999994</v>
      </c>
      <c r="AW48" s="7">
        <v>20</v>
      </c>
      <c r="AX48" s="4">
        <v>807.27499999999998</v>
      </c>
      <c r="AY48" s="7">
        <v>16</v>
      </c>
      <c r="AZ48" s="4">
        <v>1145.3575000000001</v>
      </c>
      <c r="BA48" s="7">
        <v>12</v>
      </c>
      <c r="BB48" s="4">
        <v>905.95079999999996</v>
      </c>
      <c r="BC48" s="7">
        <v>16</v>
      </c>
      <c r="BD48" s="4">
        <v>1235.335</v>
      </c>
      <c r="BE48" s="7">
        <v>16</v>
      </c>
      <c r="BF48" s="4">
        <v>1021.9731</v>
      </c>
      <c r="BG48" s="7">
        <v>44</v>
      </c>
      <c r="BH48" s="4">
        <v>1067.9168</v>
      </c>
      <c r="BI48" s="7">
        <v>14</v>
      </c>
      <c r="BJ48" s="4">
        <v>1095.8986</v>
      </c>
      <c r="BK48" s="7">
        <v>13</v>
      </c>
      <c r="BL48" s="4">
        <v>725.8723</v>
      </c>
      <c r="BM48" s="7">
        <v>27</v>
      </c>
      <c r="BN48" s="4">
        <v>1121.8615</v>
      </c>
      <c r="BO48" s="7">
        <v>26</v>
      </c>
      <c r="BP48" s="4">
        <v>1084.8531</v>
      </c>
      <c r="BQ48" s="7">
        <v>7</v>
      </c>
      <c r="BR48" s="4">
        <v>973.94569999999999</v>
      </c>
      <c r="BS48" s="7">
        <v>10</v>
      </c>
      <c r="BT48" s="4">
        <v>830.43299999999999</v>
      </c>
      <c r="BU48" s="7">
        <v>10</v>
      </c>
      <c r="BV48" s="4">
        <v>830.43299999999999</v>
      </c>
      <c r="BW48" s="7">
        <v>9</v>
      </c>
      <c r="BX48" s="4">
        <v>744.58889999999997</v>
      </c>
      <c r="BY48" s="7">
        <v>16</v>
      </c>
      <c r="BZ48" s="4">
        <v>878.52059999999994</v>
      </c>
      <c r="CA48" s="7">
        <v>11</v>
      </c>
      <c r="CB48" s="4">
        <v>1456.6155000000001</v>
      </c>
      <c r="CC48" s="7">
        <v>9</v>
      </c>
      <c r="CD48" s="4">
        <v>847.62890000000004</v>
      </c>
      <c r="CE48" s="7">
        <v>2</v>
      </c>
      <c r="CF48" s="4">
        <v>571.15499999999997</v>
      </c>
      <c r="CG48" s="7">
        <v>5</v>
      </c>
      <c r="CH48" s="4">
        <v>677.72199999999998</v>
      </c>
      <c r="CI48" s="7">
        <v>6</v>
      </c>
      <c r="CJ48" s="4">
        <v>945.51829999999995</v>
      </c>
      <c r="CK48" s="7">
        <v>7</v>
      </c>
      <c r="CL48" s="4">
        <v>1632.4257</v>
      </c>
      <c r="CM48" s="7">
        <v>1</v>
      </c>
      <c r="CN48" s="4">
        <v>577.11</v>
      </c>
      <c r="CO48" s="7">
        <v>2</v>
      </c>
      <c r="CP48" s="4">
        <v>741.88</v>
      </c>
      <c r="CQ48" s="7">
        <v>1</v>
      </c>
      <c r="CR48" s="4">
        <v>911.8</v>
      </c>
      <c r="CS48" s="7">
        <v>4</v>
      </c>
      <c r="CT48" s="4">
        <v>1153.6500000000001</v>
      </c>
      <c r="CU48" s="7">
        <v>3</v>
      </c>
      <c r="CV48" s="4">
        <v>749.18330000000003</v>
      </c>
      <c r="CW48" s="7">
        <v>5</v>
      </c>
      <c r="CX48" s="4">
        <v>810.51</v>
      </c>
      <c r="CY48" s="7">
        <v>3</v>
      </c>
      <c r="CZ48" s="4">
        <v>781.11</v>
      </c>
      <c r="DA48" s="7">
        <v>7</v>
      </c>
      <c r="DB48" s="4">
        <v>864.0557</v>
      </c>
      <c r="DC48" s="7">
        <v>2</v>
      </c>
      <c r="DD48" s="4">
        <v>1499.03</v>
      </c>
      <c r="DE48" s="7">
        <v>3</v>
      </c>
      <c r="DF48" s="4">
        <v>772.14</v>
      </c>
      <c r="DG48" s="7">
        <v>5</v>
      </c>
      <c r="DH48" s="4">
        <v>1073.3219999999999</v>
      </c>
      <c r="DI48" s="7">
        <v>5</v>
      </c>
      <c r="DJ48" s="4">
        <v>735.88800000000003</v>
      </c>
      <c r="DK48" s="7">
        <v>0</v>
      </c>
      <c r="DL48" s="1" t="e">
        <v>#NULL!</v>
      </c>
      <c r="DM48" s="7">
        <v>2</v>
      </c>
      <c r="DN48" s="4">
        <v>571.625</v>
      </c>
      <c r="DO48" s="7">
        <v>3</v>
      </c>
      <c r="DP48" s="4">
        <v>703.47329999999999</v>
      </c>
      <c r="DQ48" s="7">
        <v>2</v>
      </c>
      <c r="DR48" s="4">
        <v>1406.07</v>
      </c>
      <c r="DS48" s="7">
        <v>1</v>
      </c>
      <c r="DT48" s="4">
        <v>3151.5</v>
      </c>
      <c r="DU48" s="7">
        <v>0</v>
      </c>
      <c r="DV48" s="1" t="e">
        <v>#NULL!</v>
      </c>
      <c r="DW48" s="7">
        <v>3</v>
      </c>
      <c r="DX48" s="4">
        <v>1502.2</v>
      </c>
      <c r="DY48" s="7">
        <v>1</v>
      </c>
      <c r="DZ48" s="3">
        <v>1632.8</v>
      </c>
      <c r="EA48" s="7">
        <v>5</v>
      </c>
      <c r="EB48" s="4">
        <v>1429.932</v>
      </c>
      <c r="EC48" s="7">
        <v>2</v>
      </c>
      <c r="ED48" s="4">
        <v>741.88</v>
      </c>
      <c r="EE48" s="7">
        <v>7</v>
      </c>
      <c r="EF48" s="4">
        <v>1283.1542999999999</v>
      </c>
      <c r="EG48" s="7">
        <v>8</v>
      </c>
      <c r="EH48" s="4">
        <v>1044.7275</v>
      </c>
      <c r="EI48" s="7">
        <v>9</v>
      </c>
      <c r="EJ48" s="4">
        <v>940.54560000000004</v>
      </c>
      <c r="EK48" s="7">
        <v>11</v>
      </c>
      <c r="EL48" s="4">
        <v>698.2355</v>
      </c>
      <c r="EM48" s="7">
        <v>18</v>
      </c>
      <c r="EN48" s="4">
        <v>978.72720000000004</v>
      </c>
      <c r="EO48" s="7">
        <v>26</v>
      </c>
      <c r="EP48" s="4">
        <v>1129.6635000000001</v>
      </c>
      <c r="EQ48" s="7">
        <v>17</v>
      </c>
      <c r="ER48" s="4">
        <v>1040.1612</v>
      </c>
      <c r="ES48" s="7">
        <v>36</v>
      </c>
      <c r="ET48" s="4">
        <v>1133.7139</v>
      </c>
      <c r="EU48" s="7">
        <v>6</v>
      </c>
      <c r="EV48" s="4">
        <v>1745.7734</v>
      </c>
      <c r="EW48" s="7">
        <v>5</v>
      </c>
      <c r="EX48" s="4">
        <v>891.19230000000005</v>
      </c>
      <c r="EY48" s="7">
        <v>8</v>
      </c>
      <c r="EZ48" s="4">
        <v>592.43449999999996</v>
      </c>
      <c r="FA48" s="7">
        <v>5</v>
      </c>
      <c r="FB48" s="4">
        <v>886.9982</v>
      </c>
      <c r="FC48" s="2">
        <v>779.84664999999995</v>
      </c>
      <c r="FD48" s="2">
        <v>822.58285000000001</v>
      </c>
      <c r="FE48" s="2">
        <v>1135.585</v>
      </c>
      <c r="FF48" s="2">
        <v>904.60500000000002</v>
      </c>
      <c r="FG48" s="2">
        <f t="shared" si="2"/>
        <v>801.21474999999998</v>
      </c>
      <c r="FH48" s="2">
        <f t="shared" si="3"/>
        <v>1020.095</v>
      </c>
      <c r="FI48" s="5">
        <v>0.95039949248971134</v>
      </c>
      <c r="FJ48" s="2">
        <v>0.89038373335933341</v>
      </c>
      <c r="FK48" s="7">
        <v>1</v>
      </c>
    </row>
    <row r="49" spans="1:167" x14ac:dyDescent="0.2">
      <c r="A49" t="s">
        <v>215</v>
      </c>
      <c r="B49" s="7">
        <v>72</v>
      </c>
      <c r="C49" t="s">
        <v>197</v>
      </c>
      <c r="D49" t="s">
        <v>168</v>
      </c>
      <c r="E49" s="7">
        <v>2</v>
      </c>
      <c r="F49" s="5">
        <v>0.95269999999999999</v>
      </c>
      <c r="G49" s="5">
        <v>0.9375</v>
      </c>
      <c r="H49" s="5">
        <v>0.91666999999999998</v>
      </c>
      <c r="I49" s="5">
        <v>0.91666999999999998</v>
      </c>
      <c r="J49" s="5">
        <v>0.91666999999999998</v>
      </c>
      <c r="K49" s="5">
        <v>1</v>
      </c>
      <c r="L49" s="5">
        <v>0.94443999999999995</v>
      </c>
      <c r="M49" s="2">
        <v>0.96</v>
      </c>
      <c r="N49" s="2">
        <v>0.92</v>
      </c>
      <c r="O49" s="2">
        <v>1</v>
      </c>
      <c r="P49" s="2">
        <v>0.92</v>
      </c>
      <c r="Q49" s="2">
        <v>1</v>
      </c>
      <c r="R49" s="5">
        <v>0.97333000000000003</v>
      </c>
      <c r="S49" s="5">
        <v>0.94118000000000002</v>
      </c>
      <c r="T49" s="5">
        <v>0.90908999999999995</v>
      </c>
      <c r="U49" s="5">
        <v>1</v>
      </c>
      <c r="V49" s="5">
        <v>0.88888999999999996</v>
      </c>
      <c r="W49" s="3">
        <v>1</v>
      </c>
      <c r="X49" s="5">
        <v>1</v>
      </c>
      <c r="Y49" s="5">
        <v>0.8</v>
      </c>
      <c r="Z49" s="5">
        <v>1</v>
      </c>
      <c r="AA49" s="5">
        <v>0.75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5">
        <v>1</v>
      </c>
      <c r="AI49" s="5">
        <v>1</v>
      </c>
      <c r="AJ49" s="4">
        <v>1450.5808999999999</v>
      </c>
      <c r="AK49" s="7">
        <v>26</v>
      </c>
      <c r="AL49" s="4">
        <v>1278.595</v>
      </c>
      <c r="AM49" s="7">
        <v>60</v>
      </c>
      <c r="AN49" s="4">
        <v>1525.1081999999999</v>
      </c>
      <c r="AO49" s="7">
        <v>8</v>
      </c>
      <c r="AP49" s="4">
        <v>1488.355</v>
      </c>
      <c r="AQ49" s="7">
        <v>6</v>
      </c>
      <c r="AR49" s="4">
        <v>1564.1883</v>
      </c>
      <c r="AS49" s="7">
        <v>5</v>
      </c>
      <c r="AT49" s="4">
        <v>1010.552</v>
      </c>
      <c r="AU49" s="7">
        <v>12</v>
      </c>
      <c r="AV49" s="4">
        <v>1225.335</v>
      </c>
      <c r="AW49" s="7">
        <v>18</v>
      </c>
      <c r="AX49" s="4">
        <v>1185.3683000000001</v>
      </c>
      <c r="AY49" s="7">
        <v>14</v>
      </c>
      <c r="AZ49" s="4">
        <v>1614.3150000000001</v>
      </c>
      <c r="BA49" s="7">
        <v>18</v>
      </c>
      <c r="BB49" s="4">
        <v>1497.8622</v>
      </c>
      <c r="BC49" s="7">
        <v>13</v>
      </c>
      <c r="BD49" s="4">
        <v>1388.2615000000001</v>
      </c>
      <c r="BE49" s="7">
        <v>15</v>
      </c>
      <c r="BF49" s="4">
        <v>1593.144</v>
      </c>
      <c r="BG49" s="7">
        <v>46</v>
      </c>
      <c r="BH49" s="4">
        <v>1497.9583</v>
      </c>
      <c r="BI49" s="7">
        <v>16</v>
      </c>
      <c r="BJ49" s="4">
        <v>1162.0325</v>
      </c>
      <c r="BK49" s="7">
        <v>10</v>
      </c>
      <c r="BL49" s="4">
        <v>1465.095</v>
      </c>
      <c r="BM49" s="7">
        <v>26</v>
      </c>
      <c r="BN49" s="4">
        <v>1508.6846</v>
      </c>
      <c r="BO49" s="7">
        <v>24</v>
      </c>
      <c r="BP49" s="4">
        <v>1687.9567</v>
      </c>
      <c r="BQ49" s="7">
        <v>10</v>
      </c>
      <c r="BR49" s="4">
        <v>1176.973</v>
      </c>
      <c r="BS49" s="7">
        <v>19</v>
      </c>
      <c r="BT49" s="4">
        <v>1503.7126000000001</v>
      </c>
      <c r="BU49" s="7">
        <v>19</v>
      </c>
      <c r="BV49" s="4">
        <v>1503.7126000000001</v>
      </c>
      <c r="BW49" s="7">
        <v>9</v>
      </c>
      <c r="BX49" s="4">
        <v>1559.4689000000001</v>
      </c>
      <c r="BY49" s="7">
        <v>7</v>
      </c>
      <c r="BZ49" s="4">
        <v>1168.5056999999999</v>
      </c>
      <c r="CA49" s="7">
        <v>13</v>
      </c>
      <c r="CB49" s="4">
        <v>1195.1876999999999</v>
      </c>
      <c r="CC49" s="7">
        <v>11</v>
      </c>
      <c r="CD49" s="4">
        <v>1538.0182</v>
      </c>
      <c r="CE49" s="7">
        <v>5</v>
      </c>
      <c r="CF49" s="4">
        <v>1384.7280000000001</v>
      </c>
      <c r="CG49" s="7">
        <v>3</v>
      </c>
      <c r="CH49" s="4">
        <v>927.77670000000001</v>
      </c>
      <c r="CI49" s="7">
        <v>10</v>
      </c>
      <c r="CJ49" s="4">
        <v>1656.86</v>
      </c>
      <c r="CK49" s="7">
        <v>7</v>
      </c>
      <c r="CL49" s="4">
        <v>1882.7471</v>
      </c>
      <c r="CM49" s="7">
        <v>3</v>
      </c>
      <c r="CN49" s="4">
        <v>1407.7166999999999</v>
      </c>
      <c r="CO49" s="7">
        <v>1</v>
      </c>
      <c r="CP49" s="4">
        <v>2267.9</v>
      </c>
      <c r="CQ49" s="7">
        <v>1</v>
      </c>
      <c r="CR49" s="4">
        <v>855.15</v>
      </c>
      <c r="CS49" s="7">
        <v>2</v>
      </c>
      <c r="CT49" s="4">
        <v>2600.35</v>
      </c>
      <c r="CU49" s="7">
        <v>3</v>
      </c>
      <c r="CV49" s="4">
        <v>1710.1732999999999</v>
      </c>
      <c r="CW49" s="7">
        <v>3</v>
      </c>
      <c r="CX49" s="4">
        <v>1049.0833</v>
      </c>
      <c r="CY49" s="7">
        <v>3</v>
      </c>
      <c r="CZ49" s="4">
        <v>1422.2</v>
      </c>
      <c r="DA49" s="7">
        <v>3</v>
      </c>
      <c r="DB49" s="4">
        <v>1265.23</v>
      </c>
      <c r="DC49" s="7">
        <v>4</v>
      </c>
      <c r="DD49" s="4">
        <v>837.97249999999997</v>
      </c>
      <c r="DE49" s="7">
        <v>0</v>
      </c>
      <c r="DF49" s="1" t="e">
        <v>#NULL!</v>
      </c>
      <c r="DG49" s="7">
        <v>5</v>
      </c>
      <c r="DH49" s="4">
        <v>1201.972</v>
      </c>
      <c r="DI49" s="7">
        <v>8</v>
      </c>
      <c r="DJ49" s="4">
        <v>1444.9</v>
      </c>
      <c r="DK49" s="7">
        <v>2</v>
      </c>
      <c r="DL49" s="4">
        <v>1547.9</v>
      </c>
      <c r="DM49" s="7">
        <v>0</v>
      </c>
      <c r="DN49" s="1" t="e">
        <v>#NULL!</v>
      </c>
      <c r="DO49" s="7">
        <v>1</v>
      </c>
      <c r="DP49" s="4">
        <v>1542.3</v>
      </c>
      <c r="DQ49" s="7">
        <v>1</v>
      </c>
      <c r="DR49" s="4">
        <v>1236.5999999999999</v>
      </c>
      <c r="DS49" s="7">
        <v>1</v>
      </c>
      <c r="DT49" s="4">
        <v>946.59</v>
      </c>
      <c r="DU49" s="7">
        <v>1</v>
      </c>
      <c r="DV49" s="2">
        <v>1373.4</v>
      </c>
      <c r="DW49" s="7">
        <v>3</v>
      </c>
      <c r="DX49" s="4">
        <v>1743.0333000000001</v>
      </c>
      <c r="DY49" s="7">
        <v>2</v>
      </c>
      <c r="DZ49" s="3">
        <v>1992.8</v>
      </c>
      <c r="EA49" s="7">
        <v>4</v>
      </c>
      <c r="EB49" s="4">
        <v>1292.4349999999999</v>
      </c>
      <c r="EC49" s="7">
        <v>4</v>
      </c>
      <c r="ED49" s="4">
        <v>1684.2750000000001</v>
      </c>
      <c r="EE49" s="7">
        <v>6</v>
      </c>
      <c r="EF49" s="4">
        <v>1519.675</v>
      </c>
      <c r="EG49" s="7">
        <v>5</v>
      </c>
      <c r="EH49" s="4">
        <v>2145.7199999999998</v>
      </c>
      <c r="EI49" s="7">
        <v>6</v>
      </c>
      <c r="EJ49" s="4">
        <v>1001.92</v>
      </c>
      <c r="EK49" s="7">
        <v>12</v>
      </c>
      <c r="EL49" s="4">
        <v>1277.0925</v>
      </c>
      <c r="EM49" s="7">
        <v>18</v>
      </c>
      <c r="EN49" s="4">
        <v>1412.4933000000001</v>
      </c>
      <c r="EO49" s="7">
        <v>28</v>
      </c>
      <c r="EP49" s="4">
        <v>1552.9</v>
      </c>
      <c r="EQ49" s="7">
        <v>19</v>
      </c>
      <c r="ER49" s="4">
        <v>1800.0732</v>
      </c>
      <c r="ES49" s="7">
        <v>31</v>
      </c>
      <c r="ET49" s="4">
        <v>1468.8829000000001</v>
      </c>
      <c r="EU49" s="7">
        <v>8</v>
      </c>
      <c r="EV49" s="4">
        <v>1562.7713000000001</v>
      </c>
      <c r="EW49" s="7">
        <v>4</v>
      </c>
      <c r="EX49" s="4">
        <v>2096.3283000000001</v>
      </c>
      <c r="EY49" s="7">
        <v>8</v>
      </c>
      <c r="EZ49" s="4">
        <v>779.16899999999998</v>
      </c>
      <c r="FA49" s="7">
        <v>4</v>
      </c>
      <c r="FB49" s="4">
        <v>2101.8081999999999</v>
      </c>
      <c r="FC49" s="2">
        <v>1379.6282999999999</v>
      </c>
      <c r="FD49" s="2">
        <v>1343.7150000000001</v>
      </c>
      <c r="FE49" s="2">
        <v>837.97249999999997</v>
      </c>
      <c r="FF49" s="2">
        <v>1323.4360000000001</v>
      </c>
      <c r="FG49" s="2">
        <f t="shared" si="2"/>
        <v>1361.67165</v>
      </c>
      <c r="FH49" s="2">
        <f t="shared" si="3"/>
        <v>1080.70425</v>
      </c>
      <c r="FI49" s="5">
        <v>0.95039949248971134</v>
      </c>
      <c r="FJ49" s="2">
        <v>0.89038373335933341</v>
      </c>
      <c r="FK49" s="7">
        <v>0</v>
      </c>
    </row>
    <row r="50" spans="1:167" x14ac:dyDescent="0.2">
      <c r="A50" t="s">
        <v>216</v>
      </c>
      <c r="B50" s="7">
        <v>72</v>
      </c>
      <c r="C50" t="s">
        <v>197</v>
      </c>
      <c r="D50" t="s">
        <v>168</v>
      </c>
      <c r="E50" s="7">
        <v>2</v>
      </c>
      <c r="F50" s="5">
        <v>0.93242999999999998</v>
      </c>
      <c r="G50" s="5">
        <v>0.9375</v>
      </c>
      <c r="H50" s="5">
        <v>0.91666999999999998</v>
      </c>
      <c r="I50" s="5">
        <v>1</v>
      </c>
      <c r="J50" s="5">
        <v>0.91666999999999998</v>
      </c>
      <c r="K50" s="5">
        <v>0.91666999999999998</v>
      </c>
      <c r="L50" s="5">
        <v>0.94443999999999995</v>
      </c>
      <c r="M50" s="2">
        <v>0.93</v>
      </c>
      <c r="N50" s="2">
        <v>0.88</v>
      </c>
      <c r="O50" s="2">
        <v>1</v>
      </c>
      <c r="P50" s="2">
        <v>0.88</v>
      </c>
      <c r="Q50" s="2">
        <v>0.96</v>
      </c>
      <c r="R50" s="5">
        <v>0.94667000000000001</v>
      </c>
      <c r="S50" s="5">
        <v>0.8125</v>
      </c>
      <c r="T50" s="5">
        <v>1</v>
      </c>
      <c r="U50" s="5">
        <v>0.96296000000000004</v>
      </c>
      <c r="V50" s="5">
        <v>0.80769000000000002</v>
      </c>
      <c r="W50" s="3">
        <v>1</v>
      </c>
      <c r="X50" s="5">
        <v>1</v>
      </c>
      <c r="Y50" s="5">
        <v>1</v>
      </c>
      <c r="Z50" s="5">
        <v>1</v>
      </c>
      <c r="AA50" s="5">
        <v>0.90908999999999995</v>
      </c>
      <c r="AB50" s="5">
        <v>0.8</v>
      </c>
      <c r="AC50" s="5">
        <v>1</v>
      </c>
      <c r="AD50" s="5">
        <v>0.5</v>
      </c>
      <c r="AE50" s="5">
        <v>0.85714000000000001</v>
      </c>
      <c r="AF50" s="5">
        <v>1</v>
      </c>
      <c r="AG50" s="5">
        <v>0.66666999999999998</v>
      </c>
      <c r="AH50" s="5">
        <v>1</v>
      </c>
      <c r="AI50" s="5">
        <v>0.77778000000000003</v>
      </c>
      <c r="AJ50" s="4">
        <v>1720.9422</v>
      </c>
      <c r="AK50" s="7">
        <v>27</v>
      </c>
      <c r="AL50" s="4">
        <v>1608.3110999999999</v>
      </c>
      <c r="AM50" s="7">
        <v>56</v>
      </c>
      <c r="AN50" s="4">
        <v>1775.2464</v>
      </c>
      <c r="AO50" s="7">
        <v>7</v>
      </c>
      <c r="AP50" s="4">
        <v>1633.4429</v>
      </c>
      <c r="AQ50" s="7">
        <v>7</v>
      </c>
      <c r="AR50" s="4">
        <v>1388.4857</v>
      </c>
      <c r="AS50" s="7">
        <v>7</v>
      </c>
      <c r="AT50" s="4">
        <v>1540.4</v>
      </c>
      <c r="AU50" s="7">
        <v>13</v>
      </c>
      <c r="AV50" s="4">
        <v>1742.1231</v>
      </c>
      <c r="AW50" s="7">
        <v>20</v>
      </c>
      <c r="AX50" s="4">
        <v>1599.5150000000001</v>
      </c>
      <c r="AY50" s="7">
        <v>13</v>
      </c>
      <c r="AZ50" s="4">
        <v>1915.8462</v>
      </c>
      <c r="BA50" s="7">
        <v>16</v>
      </c>
      <c r="BB50" s="4">
        <v>1661.3625</v>
      </c>
      <c r="BC50" s="7">
        <v>14</v>
      </c>
      <c r="BD50" s="4">
        <v>1873.4643000000001</v>
      </c>
      <c r="BE50" s="7">
        <v>13</v>
      </c>
      <c r="BF50" s="4">
        <v>1669.0385000000001</v>
      </c>
      <c r="BG50" s="7">
        <v>43</v>
      </c>
      <c r="BH50" s="4">
        <v>1732.7394999999999</v>
      </c>
      <c r="BI50" s="7">
        <v>13</v>
      </c>
      <c r="BJ50" s="4">
        <v>1729.5308</v>
      </c>
      <c r="BK50" s="7">
        <v>14</v>
      </c>
      <c r="BL50" s="4">
        <v>1495.75</v>
      </c>
      <c r="BM50" s="7">
        <v>26</v>
      </c>
      <c r="BN50" s="4">
        <v>1824.1654000000001</v>
      </c>
      <c r="BO50" s="7">
        <v>21</v>
      </c>
      <c r="BP50" s="4">
        <v>1746.7809999999999</v>
      </c>
      <c r="BQ50" s="7">
        <v>9</v>
      </c>
      <c r="BR50" s="4">
        <v>1700.3444</v>
      </c>
      <c r="BS50" s="7">
        <v>11</v>
      </c>
      <c r="BT50" s="4">
        <v>1777.3726999999999</v>
      </c>
      <c r="BU50" s="7">
        <v>11</v>
      </c>
      <c r="BV50" s="4">
        <v>1777.3726999999999</v>
      </c>
      <c r="BW50" s="7">
        <v>9</v>
      </c>
      <c r="BX50" s="4">
        <v>1904.9111</v>
      </c>
      <c r="BY50" s="7">
        <v>7</v>
      </c>
      <c r="BZ50" s="4">
        <v>1946.3143</v>
      </c>
      <c r="CA50" s="7">
        <v>16</v>
      </c>
      <c r="CB50" s="4">
        <v>1787.1937</v>
      </c>
      <c r="CC50" s="7">
        <v>11</v>
      </c>
      <c r="CD50" s="4">
        <v>1364.1727000000001</v>
      </c>
      <c r="CE50" s="7">
        <v>2</v>
      </c>
      <c r="CF50" s="4">
        <v>1465.2</v>
      </c>
      <c r="CG50" s="7">
        <v>3</v>
      </c>
      <c r="CH50" s="4">
        <v>1481.2666999999999</v>
      </c>
      <c r="CI50" s="7">
        <v>5</v>
      </c>
      <c r="CJ50" s="4">
        <v>2057.14</v>
      </c>
      <c r="CK50" s="7">
        <v>7</v>
      </c>
      <c r="CL50" s="4">
        <v>1662.5857000000001</v>
      </c>
      <c r="CM50" s="7">
        <v>2</v>
      </c>
      <c r="CN50" s="4">
        <v>1514.3</v>
      </c>
      <c r="CO50" s="7">
        <v>1</v>
      </c>
      <c r="CP50" s="4">
        <v>1794.9</v>
      </c>
      <c r="CQ50" s="7">
        <v>2</v>
      </c>
      <c r="CR50" s="4">
        <v>1653.2</v>
      </c>
      <c r="CS50" s="7">
        <v>3</v>
      </c>
      <c r="CT50" s="4">
        <v>1928.7666999999999</v>
      </c>
      <c r="CU50" s="7">
        <v>1</v>
      </c>
      <c r="CV50" s="4">
        <v>1335.3</v>
      </c>
      <c r="CW50" s="7">
        <v>0</v>
      </c>
      <c r="CX50" s="1" t="e">
        <v>#NULL!</v>
      </c>
      <c r="CY50" s="7">
        <v>6</v>
      </c>
      <c r="CZ50" s="4">
        <v>1980.85</v>
      </c>
      <c r="DA50" s="7">
        <v>5</v>
      </c>
      <c r="DB50" s="4">
        <v>1942.4</v>
      </c>
      <c r="DC50" s="7">
        <v>8</v>
      </c>
      <c r="DD50" s="4">
        <v>1845.175</v>
      </c>
      <c r="DE50" s="7">
        <v>6</v>
      </c>
      <c r="DF50" s="4">
        <v>1419.9</v>
      </c>
      <c r="DG50" s="7">
        <v>6</v>
      </c>
      <c r="DH50" s="4">
        <v>1463.2</v>
      </c>
      <c r="DI50" s="7">
        <v>4</v>
      </c>
      <c r="DJ50" s="4">
        <v>1317.675</v>
      </c>
      <c r="DK50" s="7">
        <v>1</v>
      </c>
      <c r="DL50" s="4">
        <v>1821.6</v>
      </c>
      <c r="DM50" s="7">
        <v>1</v>
      </c>
      <c r="DN50" s="4">
        <v>1763.5</v>
      </c>
      <c r="DO50" s="7">
        <v>1</v>
      </c>
      <c r="DP50" s="4">
        <v>2102.1999999999998</v>
      </c>
      <c r="DQ50" s="7">
        <v>1</v>
      </c>
      <c r="DR50" s="4">
        <v>2148.6999999999998</v>
      </c>
      <c r="DS50" s="7">
        <v>0</v>
      </c>
      <c r="DT50" s="1" t="e">
        <v>#NULL!</v>
      </c>
      <c r="DU50" s="7">
        <v>1</v>
      </c>
      <c r="DV50" s="2">
        <v>1215.8</v>
      </c>
      <c r="DW50" s="7">
        <v>2</v>
      </c>
      <c r="DX50" s="4">
        <v>2527.25</v>
      </c>
      <c r="DY50" s="7">
        <v>0</v>
      </c>
      <c r="DZ50" s="1" t="e">
        <v>#NULL!</v>
      </c>
      <c r="EA50" s="7">
        <v>3</v>
      </c>
      <c r="EB50" s="4">
        <v>1597.3667</v>
      </c>
      <c r="EC50" s="7">
        <v>4</v>
      </c>
      <c r="ED50" s="4">
        <v>1660.5</v>
      </c>
      <c r="EE50" s="7">
        <v>7</v>
      </c>
      <c r="EF50" s="4">
        <v>1957.1570999999999</v>
      </c>
      <c r="EG50" s="7">
        <v>4</v>
      </c>
      <c r="EH50" s="4">
        <v>1972.125</v>
      </c>
      <c r="EI50" s="7">
        <v>10</v>
      </c>
      <c r="EJ50" s="4">
        <v>1748.66</v>
      </c>
      <c r="EK50" s="7">
        <v>10</v>
      </c>
      <c r="EL50" s="4">
        <v>1450.37</v>
      </c>
      <c r="EM50" s="7">
        <v>18</v>
      </c>
      <c r="EN50" s="4">
        <v>1576.0444</v>
      </c>
      <c r="EO50" s="7">
        <v>25</v>
      </c>
      <c r="EP50" s="4">
        <v>1845.56</v>
      </c>
      <c r="EQ50" s="7">
        <v>18</v>
      </c>
      <c r="ER50" s="4">
        <v>1921.3333</v>
      </c>
      <c r="ES50" s="7">
        <v>29</v>
      </c>
      <c r="ET50" s="4">
        <v>1707.8172</v>
      </c>
      <c r="EU50" s="7">
        <v>5</v>
      </c>
      <c r="EV50" s="4">
        <v>1837.0465999999999</v>
      </c>
      <c r="EW50" s="7">
        <v>7</v>
      </c>
      <c r="EX50" s="4">
        <v>1541.0144</v>
      </c>
      <c r="EY50" s="7">
        <v>8</v>
      </c>
      <c r="EZ50" s="4">
        <v>1676.5215000000001</v>
      </c>
      <c r="FA50" s="7">
        <v>7</v>
      </c>
      <c r="FB50" s="4">
        <v>1543.5885000000001</v>
      </c>
      <c r="FC50" s="2">
        <v>1335.3</v>
      </c>
      <c r="FD50" s="2">
        <v>1961.625</v>
      </c>
      <c r="FE50" s="2">
        <v>1632.5374999999999</v>
      </c>
      <c r="FF50" s="2">
        <v>1390.4375</v>
      </c>
      <c r="FG50" s="2">
        <f t="shared" si="2"/>
        <v>1648.4625000000001</v>
      </c>
      <c r="FH50" s="2">
        <f t="shared" si="3"/>
        <v>1511.4875</v>
      </c>
      <c r="FI50" s="5">
        <v>0.95039949248971134</v>
      </c>
      <c r="FJ50" s="2">
        <v>0.89038373335933341</v>
      </c>
      <c r="FK50" s="7">
        <v>0</v>
      </c>
    </row>
    <row r="51" spans="1:167" x14ac:dyDescent="0.2">
      <c r="A51" t="s">
        <v>217</v>
      </c>
      <c r="B51" s="7">
        <v>81</v>
      </c>
      <c r="C51" t="s">
        <v>197</v>
      </c>
      <c r="D51" t="s">
        <v>168</v>
      </c>
      <c r="E51" s="7">
        <v>1</v>
      </c>
      <c r="F51" s="5">
        <v>0.95945999999999998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2">
        <v>0.94</v>
      </c>
      <c r="N51" s="2">
        <v>0.88</v>
      </c>
      <c r="O51" s="2">
        <v>0.92</v>
      </c>
      <c r="P51" s="2">
        <v>0.96</v>
      </c>
      <c r="Q51" s="2">
        <v>1</v>
      </c>
      <c r="R51" s="5">
        <v>0.96</v>
      </c>
      <c r="S51" s="5">
        <v>1</v>
      </c>
      <c r="T51" s="5">
        <v>1</v>
      </c>
      <c r="U51" s="5">
        <v>1</v>
      </c>
      <c r="V51" s="5">
        <v>0.96296000000000004</v>
      </c>
      <c r="W51" s="3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0.88888999999999996</v>
      </c>
      <c r="AH51" s="5">
        <v>1</v>
      </c>
      <c r="AI51" s="5">
        <v>1</v>
      </c>
      <c r="AJ51" s="4">
        <v>1074.104</v>
      </c>
      <c r="AK51" s="7">
        <v>32</v>
      </c>
      <c r="AL51" s="4">
        <v>1147.0690999999999</v>
      </c>
      <c r="AM51" s="7">
        <v>62</v>
      </c>
      <c r="AN51" s="4">
        <v>1036.4447</v>
      </c>
      <c r="AO51" s="7">
        <v>9</v>
      </c>
      <c r="AP51" s="4">
        <v>1194.9489000000001</v>
      </c>
      <c r="AQ51" s="7">
        <v>9</v>
      </c>
      <c r="AR51" s="4">
        <v>1219.9511</v>
      </c>
      <c r="AS51" s="7">
        <v>7</v>
      </c>
      <c r="AT51" s="4">
        <v>1006.9857</v>
      </c>
      <c r="AU51" s="7">
        <v>15</v>
      </c>
      <c r="AV51" s="4">
        <v>1089.2047</v>
      </c>
      <c r="AW51" s="7">
        <v>23</v>
      </c>
      <c r="AX51" s="4">
        <v>1128.3335</v>
      </c>
      <c r="AY51" s="7">
        <v>15</v>
      </c>
      <c r="AZ51" s="4">
        <v>878.27</v>
      </c>
      <c r="BA51" s="7">
        <v>15</v>
      </c>
      <c r="BB51" s="4">
        <v>1038.1079999999999</v>
      </c>
      <c r="BC51" s="7">
        <v>15</v>
      </c>
      <c r="BD51" s="4">
        <v>1172.3852999999999</v>
      </c>
      <c r="BE51" s="7">
        <v>17</v>
      </c>
      <c r="BF51" s="4">
        <v>1054.5953</v>
      </c>
      <c r="BG51" s="7">
        <v>47</v>
      </c>
      <c r="BH51" s="4">
        <v>1086.9259999999999</v>
      </c>
      <c r="BI51" s="7">
        <v>17</v>
      </c>
      <c r="BJ51" s="4">
        <v>1125.1241</v>
      </c>
      <c r="BK51" s="7">
        <v>15</v>
      </c>
      <c r="BL51" s="4">
        <v>1171.94</v>
      </c>
      <c r="BM51" s="7">
        <v>27</v>
      </c>
      <c r="BN51" s="4">
        <v>1052.6036999999999</v>
      </c>
      <c r="BO51" s="7">
        <v>26</v>
      </c>
      <c r="BP51" s="4">
        <v>1122.3619000000001</v>
      </c>
      <c r="BQ51" s="7">
        <v>9</v>
      </c>
      <c r="BR51" s="4">
        <v>739.76220000000001</v>
      </c>
      <c r="BS51" s="7">
        <v>16</v>
      </c>
      <c r="BT51" s="4">
        <v>1154.8719000000001</v>
      </c>
      <c r="BU51" s="7">
        <v>16</v>
      </c>
      <c r="BV51" s="4">
        <v>1154.8719000000001</v>
      </c>
      <c r="BW51" s="7">
        <v>10</v>
      </c>
      <c r="BX51" s="4">
        <v>1161.7850000000001</v>
      </c>
      <c r="BY51" s="7">
        <v>14</v>
      </c>
      <c r="BZ51" s="4">
        <v>1154.5586000000001</v>
      </c>
      <c r="CA51" s="7">
        <v>14</v>
      </c>
      <c r="CB51" s="4">
        <v>921.83140000000003</v>
      </c>
      <c r="CC51" s="7">
        <v>13</v>
      </c>
      <c r="CD51" s="4">
        <v>1076.1608000000001</v>
      </c>
      <c r="CE51" s="7">
        <v>5</v>
      </c>
      <c r="CF51" s="4">
        <v>1101.348</v>
      </c>
      <c r="CG51" s="7">
        <v>1</v>
      </c>
      <c r="CH51" s="4">
        <v>969.15</v>
      </c>
      <c r="CI51" s="7">
        <v>8</v>
      </c>
      <c r="CJ51" s="4">
        <v>1251.7825</v>
      </c>
      <c r="CK51" s="7">
        <v>10</v>
      </c>
      <c r="CL51" s="4">
        <v>1378.35</v>
      </c>
      <c r="CM51" s="7">
        <v>2</v>
      </c>
      <c r="CN51" s="4">
        <v>1087.5999999999999</v>
      </c>
      <c r="CO51" s="7">
        <v>2</v>
      </c>
      <c r="CP51" s="4">
        <v>914.92</v>
      </c>
      <c r="CQ51" s="7">
        <v>1</v>
      </c>
      <c r="CR51" s="4">
        <v>781.75</v>
      </c>
      <c r="CS51" s="7">
        <v>2</v>
      </c>
      <c r="CT51" s="4">
        <v>795.15499999999997</v>
      </c>
      <c r="CU51" s="7">
        <v>6</v>
      </c>
      <c r="CV51" s="4">
        <v>1381.6167</v>
      </c>
      <c r="CW51" s="7">
        <v>2</v>
      </c>
      <c r="CX51" s="4">
        <v>948.2</v>
      </c>
      <c r="CY51" s="7">
        <v>3</v>
      </c>
      <c r="CZ51" s="4">
        <v>877.57</v>
      </c>
      <c r="DA51" s="7">
        <v>6</v>
      </c>
      <c r="DB51" s="4">
        <v>1314.2233000000001</v>
      </c>
      <c r="DC51" s="7">
        <v>4</v>
      </c>
      <c r="DD51" s="4">
        <v>1001.1925</v>
      </c>
      <c r="DE51" s="7">
        <v>5</v>
      </c>
      <c r="DF51" s="4">
        <v>1056.982</v>
      </c>
      <c r="DG51" s="7">
        <v>7</v>
      </c>
      <c r="DH51" s="4">
        <v>744.6</v>
      </c>
      <c r="DI51" s="7">
        <v>6</v>
      </c>
      <c r="DJ51" s="4">
        <v>1038.1333</v>
      </c>
      <c r="DK51" s="7">
        <v>0</v>
      </c>
      <c r="DL51" s="1" t="e">
        <v>#NULL!</v>
      </c>
      <c r="DM51" s="7">
        <v>3</v>
      </c>
      <c r="DN51" s="4">
        <v>1305.1333</v>
      </c>
      <c r="DO51" s="7">
        <v>1</v>
      </c>
      <c r="DP51" s="4">
        <v>695.44</v>
      </c>
      <c r="DQ51" s="7">
        <v>3</v>
      </c>
      <c r="DR51" s="4">
        <v>822.22670000000005</v>
      </c>
      <c r="DS51" s="7">
        <v>1</v>
      </c>
      <c r="DT51" s="4">
        <v>1628.6</v>
      </c>
      <c r="DU51" s="7">
        <v>0</v>
      </c>
      <c r="DV51" s="1" t="e">
        <v>#NULL!</v>
      </c>
      <c r="DW51" s="7">
        <v>2</v>
      </c>
      <c r="DX51" s="4">
        <v>1030.0350000000001</v>
      </c>
      <c r="DY51" s="7">
        <v>2</v>
      </c>
      <c r="DZ51" s="3">
        <v>1238.19</v>
      </c>
      <c r="EA51" s="7">
        <v>6</v>
      </c>
      <c r="EB51" s="4">
        <v>1286.5333000000001</v>
      </c>
      <c r="EC51" s="7">
        <v>3</v>
      </c>
      <c r="ED51" s="4">
        <v>1011.78</v>
      </c>
      <c r="EE51" s="7">
        <v>6</v>
      </c>
      <c r="EF51" s="4">
        <v>884.75</v>
      </c>
      <c r="EG51" s="7">
        <v>5</v>
      </c>
      <c r="EH51" s="4">
        <v>952.42600000000004</v>
      </c>
      <c r="EI51" s="7">
        <v>10</v>
      </c>
      <c r="EJ51" s="4">
        <v>1095.932</v>
      </c>
      <c r="EK51" s="7">
        <v>13</v>
      </c>
      <c r="EL51" s="4">
        <v>1153.2577000000001</v>
      </c>
      <c r="EM51" s="7">
        <v>21</v>
      </c>
      <c r="EN51" s="4">
        <v>1000.6548</v>
      </c>
      <c r="EO51" s="7">
        <v>26</v>
      </c>
      <c r="EP51" s="4">
        <v>1156.6065000000001</v>
      </c>
      <c r="EQ51" s="7">
        <v>13</v>
      </c>
      <c r="ER51" s="4">
        <v>952.03309999999999</v>
      </c>
      <c r="ES51" s="7">
        <v>40</v>
      </c>
      <c r="ET51" s="4">
        <v>1130.6320000000001</v>
      </c>
      <c r="EU51" s="7">
        <v>9</v>
      </c>
      <c r="EV51" s="4">
        <v>1212.8447000000001</v>
      </c>
      <c r="EW51" s="7">
        <v>7</v>
      </c>
      <c r="EX51" s="4">
        <v>1449.8972000000001</v>
      </c>
      <c r="EY51" s="7">
        <v>8</v>
      </c>
      <c r="EZ51" s="4">
        <v>1023.954</v>
      </c>
      <c r="FA51" s="7">
        <v>7</v>
      </c>
      <c r="FB51" s="4">
        <v>1450.8565000000001</v>
      </c>
      <c r="FC51" s="2">
        <v>1164.9083500000002</v>
      </c>
      <c r="FD51" s="2">
        <v>1095.8966500000001</v>
      </c>
      <c r="FE51" s="2">
        <v>1029.08725</v>
      </c>
      <c r="FF51" s="2">
        <v>891.36664999999994</v>
      </c>
      <c r="FG51" s="2">
        <f t="shared" si="2"/>
        <v>1130.4025000000001</v>
      </c>
      <c r="FH51" s="2">
        <f t="shared" si="3"/>
        <v>960.22694999999999</v>
      </c>
      <c r="FI51" s="5">
        <v>0.95039949248971134</v>
      </c>
      <c r="FJ51" s="2">
        <v>0.89038373335933341</v>
      </c>
      <c r="FK51" s="7">
        <v>1</v>
      </c>
    </row>
    <row r="52" spans="1:167" x14ac:dyDescent="0.2">
      <c r="A52" t="s">
        <v>218</v>
      </c>
      <c r="B52" s="7">
        <v>83</v>
      </c>
      <c r="C52" t="s">
        <v>197</v>
      </c>
      <c r="D52" t="s">
        <v>168</v>
      </c>
      <c r="E52" s="7">
        <v>2</v>
      </c>
      <c r="F52" s="5">
        <v>0.95269999999999999</v>
      </c>
      <c r="G52" s="5">
        <v>0.9375</v>
      </c>
      <c r="H52" s="5">
        <v>0.91666999999999998</v>
      </c>
      <c r="I52" s="5">
        <v>1</v>
      </c>
      <c r="J52" s="5">
        <v>0.83333000000000002</v>
      </c>
      <c r="K52" s="5">
        <v>1</v>
      </c>
      <c r="L52" s="5">
        <v>0.94443999999999995</v>
      </c>
      <c r="M52" s="2">
        <v>0.96</v>
      </c>
      <c r="N52" s="2">
        <v>0.92</v>
      </c>
      <c r="O52" s="2">
        <v>0.96</v>
      </c>
      <c r="P52" s="2">
        <v>0.96</v>
      </c>
      <c r="Q52" s="2">
        <v>1</v>
      </c>
      <c r="R52" s="5">
        <v>0.97333000000000003</v>
      </c>
      <c r="S52" s="5">
        <v>1</v>
      </c>
      <c r="T52" s="5">
        <v>0.8</v>
      </c>
      <c r="U52" s="5">
        <v>1</v>
      </c>
      <c r="V52" s="5">
        <v>0.96428999999999998</v>
      </c>
      <c r="W52" s="3">
        <v>1</v>
      </c>
      <c r="X52" s="5">
        <v>1</v>
      </c>
      <c r="Y52" s="5">
        <v>0.4</v>
      </c>
      <c r="Z52" s="5">
        <v>1</v>
      </c>
      <c r="AA52" s="5">
        <v>1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5">
        <v>0.875</v>
      </c>
      <c r="AH52" s="5">
        <v>1</v>
      </c>
      <c r="AI52" s="5">
        <v>1</v>
      </c>
      <c r="AJ52" s="4">
        <v>1147.8806</v>
      </c>
      <c r="AK52" s="7">
        <v>28</v>
      </c>
      <c r="AL52" s="4">
        <v>1104.7464</v>
      </c>
      <c r="AM52" s="7">
        <v>60</v>
      </c>
      <c r="AN52" s="4">
        <v>1168.0098</v>
      </c>
      <c r="AO52" s="7">
        <v>8</v>
      </c>
      <c r="AP52" s="4">
        <v>1009.2788</v>
      </c>
      <c r="AQ52" s="7">
        <v>5</v>
      </c>
      <c r="AR52" s="4">
        <v>1228.8040000000001</v>
      </c>
      <c r="AS52" s="7">
        <v>7</v>
      </c>
      <c r="AT52" s="4">
        <v>1130.5571</v>
      </c>
      <c r="AU52" s="7">
        <v>16</v>
      </c>
      <c r="AV52" s="4">
        <v>1181.9075</v>
      </c>
      <c r="AW52" s="7">
        <v>20</v>
      </c>
      <c r="AX52" s="4">
        <v>1142.9335000000001</v>
      </c>
      <c r="AY52" s="7">
        <v>13</v>
      </c>
      <c r="AZ52" s="4">
        <v>1263.2284999999999</v>
      </c>
      <c r="BA52" s="7">
        <v>15</v>
      </c>
      <c r="BB52" s="4">
        <v>1231.6907000000001</v>
      </c>
      <c r="BC52" s="7">
        <v>16</v>
      </c>
      <c r="BD52" s="4">
        <v>1106.1794</v>
      </c>
      <c r="BE52" s="7">
        <v>16</v>
      </c>
      <c r="BF52" s="4">
        <v>1092.7744</v>
      </c>
      <c r="BG52" s="7">
        <v>47</v>
      </c>
      <c r="BH52" s="4">
        <v>1141.6728000000001</v>
      </c>
      <c r="BI52" s="7">
        <v>16</v>
      </c>
      <c r="BJ52" s="4">
        <v>890.60130000000004</v>
      </c>
      <c r="BK52" s="7">
        <v>12</v>
      </c>
      <c r="BL52" s="4">
        <v>1390.2733000000001</v>
      </c>
      <c r="BM52" s="7">
        <v>26</v>
      </c>
      <c r="BN52" s="4">
        <v>930.66729999999995</v>
      </c>
      <c r="BO52" s="7">
        <v>27</v>
      </c>
      <c r="BP52" s="4">
        <v>1507.777</v>
      </c>
      <c r="BQ52" s="7">
        <v>7</v>
      </c>
      <c r="BR52" s="4">
        <v>739.03710000000001</v>
      </c>
      <c r="BS52" s="7">
        <v>12</v>
      </c>
      <c r="BT52" s="4">
        <v>904.75329999999997</v>
      </c>
      <c r="BU52" s="7">
        <v>12</v>
      </c>
      <c r="BV52" s="4">
        <v>904.75329999999997</v>
      </c>
      <c r="BW52" s="7">
        <v>7</v>
      </c>
      <c r="BX52" s="4">
        <v>1649.6957</v>
      </c>
      <c r="BY52" s="7">
        <v>11</v>
      </c>
      <c r="BZ52" s="4">
        <v>939.84450000000004</v>
      </c>
      <c r="CA52" s="7">
        <v>15</v>
      </c>
      <c r="CB52" s="4">
        <v>905.50670000000002</v>
      </c>
      <c r="CC52" s="7">
        <v>13</v>
      </c>
      <c r="CD52" s="4">
        <v>1500.4392</v>
      </c>
      <c r="CE52" s="7">
        <v>4</v>
      </c>
      <c r="CF52" s="4">
        <v>911.66250000000002</v>
      </c>
      <c r="CG52" s="7">
        <v>1</v>
      </c>
      <c r="CH52" s="4">
        <v>845.96</v>
      </c>
      <c r="CI52" s="7">
        <v>7</v>
      </c>
      <c r="CJ52" s="4">
        <v>900.97860000000003</v>
      </c>
      <c r="CK52" s="7">
        <v>15</v>
      </c>
      <c r="CL52" s="4">
        <v>1386.1880000000001</v>
      </c>
      <c r="CM52" s="7">
        <v>1</v>
      </c>
      <c r="CN52" s="4">
        <v>903.54</v>
      </c>
      <c r="CO52" s="7">
        <v>1</v>
      </c>
      <c r="CP52" s="4">
        <v>1114.4000000000001</v>
      </c>
      <c r="CQ52" s="7">
        <v>0</v>
      </c>
      <c r="CR52" s="1" t="e">
        <v>#NULL!</v>
      </c>
      <c r="CS52" s="7">
        <v>2</v>
      </c>
      <c r="CT52" s="4">
        <v>1793.25</v>
      </c>
      <c r="CU52" s="7">
        <v>3</v>
      </c>
      <c r="CV52" s="4">
        <v>1637.7</v>
      </c>
      <c r="CW52" s="7">
        <v>1</v>
      </c>
      <c r="CX52" s="4">
        <v>757.06</v>
      </c>
      <c r="CY52" s="7">
        <v>2</v>
      </c>
      <c r="CZ52" s="4">
        <v>1356.345</v>
      </c>
      <c r="DA52" s="7">
        <v>7</v>
      </c>
      <c r="DB52" s="4">
        <v>902.73569999999995</v>
      </c>
      <c r="DC52" s="7">
        <v>6</v>
      </c>
      <c r="DD52" s="4">
        <v>844.47670000000005</v>
      </c>
      <c r="DE52" s="7">
        <v>5</v>
      </c>
      <c r="DF52" s="4">
        <v>1525.808</v>
      </c>
      <c r="DG52" s="7">
        <v>7</v>
      </c>
      <c r="DH52" s="4">
        <v>961.46569999999997</v>
      </c>
      <c r="DI52" s="7">
        <v>5</v>
      </c>
      <c r="DJ52" s="4">
        <v>1561.174</v>
      </c>
      <c r="DK52" s="7">
        <v>1</v>
      </c>
      <c r="DL52" s="4">
        <v>978.08</v>
      </c>
      <c r="DM52" s="7">
        <v>2</v>
      </c>
      <c r="DN52" s="4">
        <v>973.69</v>
      </c>
      <c r="DO52" s="7">
        <v>1</v>
      </c>
      <c r="DP52" s="4">
        <v>2944</v>
      </c>
      <c r="DQ52" s="7">
        <v>1</v>
      </c>
      <c r="DR52" s="4">
        <v>1314.7</v>
      </c>
      <c r="DS52" s="7">
        <v>1</v>
      </c>
      <c r="DT52" s="4">
        <v>858.93</v>
      </c>
      <c r="DU52" s="7">
        <v>1</v>
      </c>
      <c r="DV52" s="2">
        <v>1202.7</v>
      </c>
      <c r="DW52" s="7">
        <v>1</v>
      </c>
      <c r="DX52" s="4">
        <v>926.55</v>
      </c>
      <c r="DY52" s="7">
        <v>2</v>
      </c>
      <c r="DZ52" s="3">
        <v>1434.05</v>
      </c>
      <c r="EA52" s="7">
        <v>5</v>
      </c>
      <c r="EB52" s="4">
        <v>955.81</v>
      </c>
      <c r="EC52" s="7">
        <v>3</v>
      </c>
      <c r="ED52" s="4">
        <v>1098.3933</v>
      </c>
      <c r="EE52" s="7">
        <v>4</v>
      </c>
      <c r="EF52" s="4">
        <v>1009.0549999999999</v>
      </c>
      <c r="EG52" s="7">
        <v>5</v>
      </c>
      <c r="EH52" s="4">
        <v>1879.72</v>
      </c>
      <c r="EI52" s="7">
        <v>10</v>
      </c>
      <c r="EJ52" s="4">
        <v>1222.204</v>
      </c>
      <c r="EK52" s="7">
        <v>10</v>
      </c>
      <c r="EL52" s="4">
        <v>1063.663</v>
      </c>
      <c r="EM52" s="7">
        <v>18</v>
      </c>
      <c r="EN52" s="4">
        <v>1026.2378000000001</v>
      </c>
      <c r="EO52" s="7">
        <v>29</v>
      </c>
      <c r="EP52" s="4">
        <v>1213.3221000000001</v>
      </c>
      <c r="EQ52" s="7">
        <v>18</v>
      </c>
      <c r="ER52" s="4">
        <v>1321.7389000000001</v>
      </c>
      <c r="ES52" s="7">
        <v>35</v>
      </c>
      <c r="ET52" s="4">
        <v>1174.7437</v>
      </c>
      <c r="EU52" s="7">
        <v>8</v>
      </c>
      <c r="EV52" s="4">
        <v>949.74019999999996</v>
      </c>
      <c r="EW52" s="7">
        <v>4</v>
      </c>
      <c r="EX52" s="4">
        <v>2083.1082999999999</v>
      </c>
      <c r="EY52" s="7">
        <v>8</v>
      </c>
      <c r="EZ52" s="4">
        <v>827.39959999999996</v>
      </c>
      <c r="FA52" s="7">
        <v>4</v>
      </c>
      <c r="FB52" s="4">
        <v>2079.0472</v>
      </c>
      <c r="FC52" s="2">
        <v>1197.3800000000001</v>
      </c>
      <c r="FD52" s="2">
        <v>1129.54035</v>
      </c>
      <c r="FE52" s="2">
        <v>1185.1423500000001</v>
      </c>
      <c r="FF52" s="2">
        <v>1261.3198499999999</v>
      </c>
      <c r="FG52" s="2">
        <f t="shared" si="2"/>
        <v>1163.4601750000002</v>
      </c>
      <c r="FH52" s="2">
        <f t="shared" si="3"/>
        <v>1223.2311</v>
      </c>
      <c r="FI52" s="5">
        <v>0.95039949248971134</v>
      </c>
      <c r="FJ52" s="2">
        <v>0.89038373335933341</v>
      </c>
      <c r="FK52" s="7">
        <v>0</v>
      </c>
    </row>
    <row r="53" spans="1:167" x14ac:dyDescent="0.2">
      <c r="A53" t="s">
        <v>219</v>
      </c>
      <c r="B53" s="7">
        <v>81</v>
      </c>
      <c r="C53" t="s">
        <v>197</v>
      </c>
      <c r="D53" t="s">
        <v>166</v>
      </c>
      <c r="E53" s="7">
        <v>2</v>
      </c>
      <c r="F53" s="5">
        <v>0.97297</v>
      </c>
      <c r="G53" s="5">
        <v>0.95833000000000002</v>
      </c>
      <c r="H53" s="5">
        <v>0.91666999999999998</v>
      </c>
      <c r="I53" s="5">
        <v>1</v>
      </c>
      <c r="J53" s="5">
        <v>1</v>
      </c>
      <c r="K53" s="5">
        <v>0.95833000000000002</v>
      </c>
      <c r="L53" s="5">
        <v>0.97221999999999997</v>
      </c>
      <c r="M53" s="2">
        <v>0.98</v>
      </c>
      <c r="N53" s="2">
        <v>0.92</v>
      </c>
      <c r="O53" s="2">
        <v>1</v>
      </c>
      <c r="P53" s="2">
        <v>1</v>
      </c>
      <c r="Q53" s="2">
        <v>1</v>
      </c>
      <c r="R53" s="5">
        <v>1</v>
      </c>
      <c r="S53" s="5">
        <v>1</v>
      </c>
      <c r="T53" s="5">
        <v>0.92857000000000001</v>
      </c>
      <c r="U53" s="5">
        <v>1</v>
      </c>
      <c r="V53" s="5">
        <v>1</v>
      </c>
      <c r="W53" s="3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0.75</v>
      </c>
      <c r="AI53" s="5">
        <v>1</v>
      </c>
      <c r="AJ53" s="4">
        <v>1141.5447999999999</v>
      </c>
      <c r="AK53" s="7">
        <v>30</v>
      </c>
      <c r="AL53" s="4">
        <v>1205.0239999999999</v>
      </c>
      <c r="AM53" s="7">
        <v>60</v>
      </c>
      <c r="AN53" s="4">
        <v>1109.8052</v>
      </c>
      <c r="AO53" s="7">
        <v>8</v>
      </c>
      <c r="AP53" s="4">
        <v>1297.1587999999999</v>
      </c>
      <c r="AQ53" s="7">
        <v>7</v>
      </c>
      <c r="AR53" s="4">
        <v>1147.4471000000001</v>
      </c>
      <c r="AS53" s="7">
        <v>7</v>
      </c>
      <c r="AT53" s="4">
        <v>1137.1857</v>
      </c>
      <c r="AU53" s="7">
        <v>17</v>
      </c>
      <c r="AV53" s="4">
        <v>1197.9318000000001</v>
      </c>
      <c r="AW53" s="7">
        <v>22</v>
      </c>
      <c r="AX53" s="4">
        <v>1171.5205000000001</v>
      </c>
      <c r="AY53" s="7">
        <v>13</v>
      </c>
      <c r="AZ53" s="4">
        <v>1095.9277</v>
      </c>
      <c r="BA53" s="7">
        <v>18</v>
      </c>
      <c r="BB53" s="4">
        <v>1118.1488999999999</v>
      </c>
      <c r="BC53" s="7">
        <v>13</v>
      </c>
      <c r="BD53" s="4">
        <v>1025.4908</v>
      </c>
      <c r="BE53" s="7">
        <v>16</v>
      </c>
      <c r="BF53" s="4">
        <v>1180.1994</v>
      </c>
      <c r="BG53" s="7">
        <v>47</v>
      </c>
      <c r="BH53" s="4">
        <v>1113.6436000000001</v>
      </c>
      <c r="BI53" s="7">
        <v>17</v>
      </c>
      <c r="BJ53" s="4">
        <v>1233.9241</v>
      </c>
      <c r="BK53" s="7">
        <v>13</v>
      </c>
      <c r="BL53" s="4">
        <v>1167.2315000000001</v>
      </c>
      <c r="BM53" s="7">
        <v>25</v>
      </c>
      <c r="BN53" s="4">
        <v>1009.8236000000001</v>
      </c>
      <c r="BO53" s="7">
        <v>28</v>
      </c>
      <c r="BP53" s="4">
        <v>1244.4413999999999</v>
      </c>
      <c r="BQ53" s="7">
        <v>7</v>
      </c>
      <c r="BR53" s="4">
        <v>928.33709999999996</v>
      </c>
      <c r="BS53" s="7">
        <v>15</v>
      </c>
      <c r="BT53" s="4">
        <v>1068.08</v>
      </c>
      <c r="BU53" s="7">
        <v>15</v>
      </c>
      <c r="BV53" s="4">
        <v>1068.08</v>
      </c>
      <c r="BW53" s="7">
        <v>10</v>
      </c>
      <c r="BX53" s="4">
        <v>1184.0070000000001</v>
      </c>
      <c r="BY53" s="7">
        <v>11</v>
      </c>
      <c r="BZ53" s="4">
        <v>1106.7963999999999</v>
      </c>
      <c r="CA53" s="7">
        <v>13</v>
      </c>
      <c r="CB53" s="4">
        <v>1122.7669000000001</v>
      </c>
      <c r="CC53" s="7">
        <v>14</v>
      </c>
      <c r="CD53" s="4">
        <v>1266.4820999999999</v>
      </c>
      <c r="CE53" s="7">
        <v>3</v>
      </c>
      <c r="CF53" s="4">
        <v>1198.0999999999999</v>
      </c>
      <c r="CG53" s="7">
        <v>5</v>
      </c>
      <c r="CH53" s="4">
        <v>1195.1579999999999</v>
      </c>
      <c r="CI53" s="7">
        <v>8</v>
      </c>
      <c r="CJ53" s="4">
        <v>1052.9712999999999</v>
      </c>
      <c r="CK53" s="7">
        <v>8</v>
      </c>
      <c r="CL53" s="4">
        <v>1284.9749999999999</v>
      </c>
      <c r="CM53" s="7">
        <v>1</v>
      </c>
      <c r="CN53" s="4">
        <v>1191</v>
      </c>
      <c r="CO53" s="7">
        <v>1</v>
      </c>
      <c r="CP53" s="4">
        <v>957.54</v>
      </c>
      <c r="CQ53" s="7">
        <v>3</v>
      </c>
      <c r="CR53" s="4">
        <v>937.37670000000003</v>
      </c>
      <c r="CS53" s="7">
        <v>3</v>
      </c>
      <c r="CT53" s="4">
        <v>1078.1400000000001</v>
      </c>
      <c r="CU53" s="7">
        <v>3</v>
      </c>
      <c r="CV53" s="4">
        <v>953.72329999999999</v>
      </c>
      <c r="CW53" s="7">
        <v>4</v>
      </c>
      <c r="CX53" s="4">
        <v>1057.21</v>
      </c>
      <c r="CY53" s="7">
        <v>6</v>
      </c>
      <c r="CZ53" s="4">
        <v>1288.55</v>
      </c>
      <c r="DA53" s="7">
        <v>4</v>
      </c>
      <c r="DB53" s="4">
        <v>1127.7249999999999</v>
      </c>
      <c r="DC53" s="7">
        <v>4</v>
      </c>
      <c r="DD53" s="4">
        <v>1270.31</v>
      </c>
      <c r="DE53" s="7">
        <v>3</v>
      </c>
      <c r="DF53" s="4">
        <v>1344.0367000000001</v>
      </c>
      <c r="DG53" s="7">
        <v>6</v>
      </c>
      <c r="DH53" s="4">
        <v>806.79</v>
      </c>
      <c r="DI53" s="7">
        <v>8</v>
      </c>
      <c r="DJ53" s="4">
        <v>1228.2449999999999</v>
      </c>
      <c r="DK53" s="7">
        <v>0</v>
      </c>
      <c r="DL53" s="1" t="e">
        <v>#NULL!</v>
      </c>
      <c r="DM53" s="7">
        <v>2</v>
      </c>
      <c r="DN53" s="4">
        <v>1338.37</v>
      </c>
      <c r="DO53" s="7">
        <v>1</v>
      </c>
      <c r="DP53" s="4">
        <v>1247.5999999999999</v>
      </c>
      <c r="DQ53" s="7">
        <v>1</v>
      </c>
      <c r="DR53" s="4">
        <v>758.28</v>
      </c>
      <c r="DS53" s="7">
        <v>2</v>
      </c>
      <c r="DT53" s="4">
        <v>1190.4949999999999</v>
      </c>
      <c r="DU53" s="7">
        <v>1</v>
      </c>
      <c r="DV53" s="2">
        <v>1347.4</v>
      </c>
      <c r="DW53" s="7">
        <v>1</v>
      </c>
      <c r="DX53" s="4">
        <v>2293</v>
      </c>
      <c r="DY53" s="7">
        <v>2</v>
      </c>
      <c r="DZ53" s="3">
        <v>1262.6400000000001</v>
      </c>
      <c r="EA53" s="7">
        <v>6</v>
      </c>
      <c r="EB53" s="4">
        <v>1345.3883000000001</v>
      </c>
      <c r="EC53" s="7">
        <v>2</v>
      </c>
      <c r="ED53" s="4">
        <v>1152.47</v>
      </c>
      <c r="EE53" s="7">
        <v>5</v>
      </c>
      <c r="EF53" s="4">
        <v>1172.682</v>
      </c>
      <c r="EG53" s="7">
        <v>6</v>
      </c>
      <c r="EH53" s="4">
        <v>1167.8833</v>
      </c>
      <c r="EI53" s="7">
        <v>8</v>
      </c>
      <c r="EJ53" s="4">
        <v>1181.4911999999999</v>
      </c>
      <c r="EK53" s="7">
        <v>14</v>
      </c>
      <c r="EL53" s="4">
        <v>1165.8228999999999</v>
      </c>
      <c r="EM53" s="7">
        <v>20</v>
      </c>
      <c r="EN53" s="4">
        <v>1035.8695</v>
      </c>
      <c r="EO53" s="7">
        <v>27</v>
      </c>
      <c r="EP53" s="4">
        <v>1171.2541000000001</v>
      </c>
      <c r="EQ53" s="7">
        <v>17</v>
      </c>
      <c r="ER53" s="4">
        <v>1117.3124</v>
      </c>
      <c r="ES53" s="7">
        <v>36</v>
      </c>
      <c r="ET53" s="4">
        <v>1141.5455999999999</v>
      </c>
      <c r="EU53" s="7">
        <v>8</v>
      </c>
      <c r="EV53" s="4">
        <v>1307.7074</v>
      </c>
      <c r="EW53" s="7">
        <v>5</v>
      </c>
      <c r="EX53" s="4">
        <v>1221.5598</v>
      </c>
      <c r="EY53" s="7">
        <v>9</v>
      </c>
      <c r="EZ53" s="4">
        <v>1173.4362000000001</v>
      </c>
      <c r="FA53" s="7">
        <v>5</v>
      </c>
      <c r="FB53" s="4">
        <v>1223.7494999999999</v>
      </c>
      <c r="FC53" s="2">
        <v>1005.4666500000001</v>
      </c>
      <c r="FD53" s="2">
        <v>1208.1374999999998</v>
      </c>
      <c r="FE53" s="2">
        <v>1307.17335</v>
      </c>
      <c r="FF53" s="2">
        <v>1017.5174999999999</v>
      </c>
      <c r="FG53" s="2">
        <f t="shared" si="2"/>
        <v>1106.8020750000001</v>
      </c>
      <c r="FH53" s="2">
        <f t="shared" si="3"/>
        <v>1162.345425</v>
      </c>
      <c r="FI53" s="5">
        <v>0.95039949248971134</v>
      </c>
      <c r="FJ53" s="2">
        <v>0.89038373335933341</v>
      </c>
      <c r="FK53" s="7">
        <v>1</v>
      </c>
    </row>
    <row r="54" spans="1:167" x14ac:dyDescent="0.2">
      <c r="A54" t="s">
        <v>220</v>
      </c>
      <c r="B54" s="7">
        <v>78</v>
      </c>
      <c r="C54" t="s">
        <v>197</v>
      </c>
      <c r="D54" t="s">
        <v>166</v>
      </c>
      <c r="E54" s="7">
        <v>1</v>
      </c>
      <c r="F54" s="5">
        <v>0.94594999999999996</v>
      </c>
      <c r="G54" s="5">
        <v>0.95833000000000002</v>
      </c>
      <c r="H54" s="5">
        <v>0.91666999999999998</v>
      </c>
      <c r="I54" s="5">
        <v>0.91666999999999998</v>
      </c>
      <c r="J54" s="5">
        <v>1</v>
      </c>
      <c r="K54" s="5">
        <v>1</v>
      </c>
      <c r="L54" s="5">
        <v>0.97221999999999997</v>
      </c>
      <c r="M54" s="2">
        <v>0.94</v>
      </c>
      <c r="N54" s="2">
        <v>0.92</v>
      </c>
      <c r="O54" s="2">
        <v>0.92</v>
      </c>
      <c r="P54" s="2">
        <v>0.96</v>
      </c>
      <c r="Q54" s="2">
        <v>0.96</v>
      </c>
      <c r="R54" s="5">
        <v>0.94667000000000001</v>
      </c>
      <c r="S54" s="5">
        <v>0.94118000000000002</v>
      </c>
      <c r="T54" s="5">
        <v>0.92857000000000001</v>
      </c>
      <c r="U54" s="5">
        <v>1</v>
      </c>
      <c r="V54" s="5">
        <v>0.93332999999999999</v>
      </c>
      <c r="W54" s="3">
        <v>0.88888999999999996</v>
      </c>
      <c r="X54" s="5">
        <v>1</v>
      </c>
      <c r="Y54" s="5">
        <v>1</v>
      </c>
      <c r="Z54" s="5">
        <v>1</v>
      </c>
      <c r="AA54" s="5">
        <v>0.88888999999999996</v>
      </c>
      <c r="AB54" s="5">
        <v>1</v>
      </c>
      <c r="AC54" s="5">
        <v>1</v>
      </c>
      <c r="AD54" s="5">
        <v>1</v>
      </c>
      <c r="AE54" s="5">
        <v>1</v>
      </c>
      <c r="AF54" s="5">
        <v>1</v>
      </c>
      <c r="AG54" s="5">
        <v>0.88888999999999996</v>
      </c>
      <c r="AH54" s="5">
        <v>0.83333000000000002</v>
      </c>
      <c r="AI54" s="5">
        <v>1</v>
      </c>
      <c r="AJ54" s="4">
        <v>1095.9791</v>
      </c>
      <c r="AK54" s="7">
        <v>29</v>
      </c>
      <c r="AL54" s="4">
        <v>1179.7297000000001</v>
      </c>
      <c r="AM54" s="7">
        <v>63</v>
      </c>
      <c r="AN54" s="4">
        <v>1057.4273000000001</v>
      </c>
      <c r="AO54" s="7">
        <v>9</v>
      </c>
      <c r="AP54" s="4">
        <v>1341.6233</v>
      </c>
      <c r="AQ54" s="7">
        <v>5</v>
      </c>
      <c r="AR54" s="4">
        <v>980.71400000000006</v>
      </c>
      <c r="AS54" s="7">
        <v>9</v>
      </c>
      <c r="AT54" s="4">
        <v>1172.3733</v>
      </c>
      <c r="AU54" s="7">
        <v>12</v>
      </c>
      <c r="AV54" s="4">
        <v>1198.1541999999999</v>
      </c>
      <c r="AW54" s="7">
        <v>20</v>
      </c>
      <c r="AX54" s="4">
        <v>1106.8775000000001</v>
      </c>
      <c r="AY54" s="7">
        <v>16</v>
      </c>
      <c r="AZ54" s="4">
        <v>993.96119999999996</v>
      </c>
      <c r="BA54" s="7">
        <v>14</v>
      </c>
      <c r="BB54" s="4">
        <v>941.14139999999998</v>
      </c>
      <c r="BC54" s="7">
        <v>17</v>
      </c>
      <c r="BD54" s="4">
        <v>968.24530000000004</v>
      </c>
      <c r="BE54" s="7">
        <v>16</v>
      </c>
      <c r="BF54" s="4">
        <v>1317.3994</v>
      </c>
      <c r="BG54" s="7">
        <v>47</v>
      </c>
      <c r="BH54" s="4">
        <v>1079.0328</v>
      </c>
      <c r="BI54" s="7">
        <v>16</v>
      </c>
      <c r="BJ54" s="4">
        <v>1340.3081</v>
      </c>
      <c r="BK54" s="7">
        <v>13</v>
      </c>
      <c r="BL54" s="4">
        <v>982.09460000000001</v>
      </c>
      <c r="BM54" s="7">
        <v>27</v>
      </c>
      <c r="BN54" s="4">
        <v>990.8252</v>
      </c>
      <c r="BO54" s="7">
        <v>28</v>
      </c>
      <c r="BP54" s="4">
        <v>1119.7221</v>
      </c>
      <c r="BQ54" s="7">
        <v>8</v>
      </c>
      <c r="BR54" s="4">
        <v>1064.1775</v>
      </c>
      <c r="BS54" s="7">
        <v>13</v>
      </c>
      <c r="BT54" s="4">
        <v>1116.6885</v>
      </c>
      <c r="BU54" s="7">
        <v>13</v>
      </c>
      <c r="BV54" s="4">
        <v>1116.6885</v>
      </c>
      <c r="BW54" s="7">
        <v>12</v>
      </c>
      <c r="BX54" s="4">
        <v>1170.1617000000001</v>
      </c>
      <c r="BY54" s="7">
        <v>13</v>
      </c>
      <c r="BZ54" s="4">
        <v>1224.8431</v>
      </c>
      <c r="CA54" s="7">
        <v>16</v>
      </c>
      <c r="CB54" s="4">
        <v>1028.4375</v>
      </c>
      <c r="CC54" s="7">
        <v>11</v>
      </c>
      <c r="CD54" s="4">
        <v>869.66449999999998</v>
      </c>
      <c r="CE54" s="7">
        <v>5</v>
      </c>
      <c r="CF54" s="4">
        <v>896.45799999999997</v>
      </c>
      <c r="CG54" s="7">
        <v>2</v>
      </c>
      <c r="CH54" s="4">
        <v>827.73500000000001</v>
      </c>
      <c r="CI54" s="7">
        <v>6</v>
      </c>
      <c r="CJ54" s="4">
        <v>1269.0467000000001</v>
      </c>
      <c r="CK54" s="7">
        <v>6</v>
      </c>
      <c r="CL54" s="4">
        <v>1285.8967</v>
      </c>
      <c r="CM54" s="7">
        <v>2</v>
      </c>
      <c r="CN54" s="4">
        <v>1210.19</v>
      </c>
      <c r="CO54" s="7">
        <v>3</v>
      </c>
      <c r="CP54" s="4">
        <v>1287.5967000000001</v>
      </c>
      <c r="CQ54" s="7">
        <v>0</v>
      </c>
      <c r="CR54" s="1" t="e">
        <v>#NULL!</v>
      </c>
      <c r="CS54" s="7">
        <v>2</v>
      </c>
      <c r="CT54" s="4">
        <v>1220.2</v>
      </c>
      <c r="CU54" s="7">
        <v>4</v>
      </c>
      <c r="CV54" s="4">
        <v>1005.5125</v>
      </c>
      <c r="CW54" s="7">
        <v>2</v>
      </c>
      <c r="CX54" s="4">
        <v>2333.1</v>
      </c>
      <c r="CY54" s="7">
        <v>5</v>
      </c>
      <c r="CZ54" s="4">
        <v>1294.212</v>
      </c>
      <c r="DA54" s="7">
        <v>7</v>
      </c>
      <c r="DB54" s="4">
        <v>877.01</v>
      </c>
      <c r="DC54" s="7">
        <v>4</v>
      </c>
      <c r="DD54" s="4">
        <v>1267.6125</v>
      </c>
      <c r="DE54" s="7">
        <v>3</v>
      </c>
      <c r="DF54" s="4">
        <v>747.03</v>
      </c>
      <c r="DG54" s="7">
        <v>7</v>
      </c>
      <c r="DH54" s="4">
        <v>967.90139999999997</v>
      </c>
      <c r="DI54" s="7">
        <v>6</v>
      </c>
      <c r="DJ54" s="4">
        <v>894.88670000000002</v>
      </c>
      <c r="DK54" s="7">
        <v>1</v>
      </c>
      <c r="DL54" s="4">
        <v>985.83</v>
      </c>
      <c r="DM54" s="7">
        <v>2</v>
      </c>
      <c r="DN54" s="4">
        <v>1901.605</v>
      </c>
      <c r="DO54" s="7">
        <v>2</v>
      </c>
      <c r="DP54" s="4">
        <v>1281.5</v>
      </c>
      <c r="DQ54" s="7">
        <v>2</v>
      </c>
      <c r="DR54" s="4">
        <v>657.24</v>
      </c>
      <c r="DS54" s="7">
        <v>1</v>
      </c>
      <c r="DT54" s="4">
        <v>1002.4</v>
      </c>
      <c r="DU54" s="7">
        <v>0</v>
      </c>
      <c r="DV54" s="1" t="e">
        <v>#NULL!</v>
      </c>
      <c r="DW54" s="7">
        <v>4</v>
      </c>
      <c r="DX54" s="4">
        <v>901.71</v>
      </c>
      <c r="DY54" s="7">
        <v>2</v>
      </c>
      <c r="DZ54" s="3">
        <v>977.95</v>
      </c>
      <c r="EA54" s="7">
        <v>5</v>
      </c>
      <c r="EB54" s="4">
        <v>1445.1980000000001</v>
      </c>
      <c r="EC54" s="7">
        <v>4</v>
      </c>
      <c r="ED54" s="4">
        <v>1212.155</v>
      </c>
      <c r="EE54" s="7">
        <v>6</v>
      </c>
      <c r="EF54" s="4">
        <v>820.22</v>
      </c>
      <c r="EG54" s="7">
        <v>6</v>
      </c>
      <c r="EH54" s="4">
        <v>1159.8833</v>
      </c>
      <c r="EI54" s="7">
        <v>9</v>
      </c>
      <c r="EJ54" s="4">
        <v>1325.7533000000001</v>
      </c>
      <c r="EK54" s="7">
        <v>11</v>
      </c>
      <c r="EL54" s="4">
        <v>927.79729999999995</v>
      </c>
      <c r="EM54" s="7">
        <v>23</v>
      </c>
      <c r="EN54" s="4">
        <v>1005.843</v>
      </c>
      <c r="EO54" s="7">
        <v>24</v>
      </c>
      <c r="EP54" s="4">
        <v>1149.1729</v>
      </c>
      <c r="EQ54" s="7">
        <v>27</v>
      </c>
      <c r="ER54" s="4">
        <v>1132.3122000000001</v>
      </c>
      <c r="ES54" s="7">
        <v>28</v>
      </c>
      <c r="ET54" s="4">
        <v>983.28819999999996</v>
      </c>
      <c r="EU54" s="7">
        <v>9</v>
      </c>
      <c r="EV54" s="4">
        <v>1742.7189000000001</v>
      </c>
      <c r="EW54" s="7">
        <v>6</v>
      </c>
      <c r="EX54" s="4">
        <v>1136.9197999999999</v>
      </c>
      <c r="EY54" s="7">
        <v>7</v>
      </c>
      <c r="EZ54" s="4">
        <v>823.98109999999997</v>
      </c>
      <c r="FA54" s="7">
        <v>6</v>
      </c>
      <c r="FB54" s="4">
        <v>1139.8549</v>
      </c>
      <c r="FC54" s="2">
        <v>1669.3062500000001</v>
      </c>
      <c r="FD54" s="2">
        <v>1085.6109999999999</v>
      </c>
      <c r="FE54" s="2">
        <v>1007.32125</v>
      </c>
      <c r="FF54" s="2">
        <v>931.39404999999999</v>
      </c>
      <c r="FG54" s="2">
        <f t="shared" si="2"/>
        <v>1377.458625</v>
      </c>
      <c r="FH54" s="2">
        <f t="shared" si="3"/>
        <v>969.35764999999992</v>
      </c>
      <c r="FI54" s="5">
        <v>0.95039949248971134</v>
      </c>
      <c r="FJ54" s="2">
        <v>0.89038373335933341</v>
      </c>
      <c r="FK54" s="7">
        <v>1</v>
      </c>
    </row>
    <row r="55" spans="1:167" x14ac:dyDescent="0.2">
      <c r="A55" t="s">
        <v>221</v>
      </c>
      <c r="B55" s="7">
        <v>79</v>
      </c>
      <c r="C55" t="s">
        <v>197</v>
      </c>
      <c r="D55" t="s">
        <v>168</v>
      </c>
      <c r="E55" s="7">
        <v>1</v>
      </c>
      <c r="F55" s="5">
        <v>0.86485999999999996</v>
      </c>
      <c r="G55" s="5">
        <v>0.85416999999999998</v>
      </c>
      <c r="H55" s="5">
        <v>0.91666999999999998</v>
      </c>
      <c r="I55" s="5">
        <v>0.83333000000000002</v>
      </c>
      <c r="J55" s="5">
        <v>0.91666999999999998</v>
      </c>
      <c r="K55" s="5">
        <v>0.83333000000000002</v>
      </c>
      <c r="L55" s="5">
        <v>0.83333000000000002</v>
      </c>
      <c r="M55" s="2">
        <v>0.87</v>
      </c>
      <c r="N55" s="2">
        <v>0.84</v>
      </c>
      <c r="O55" s="2">
        <v>0.8</v>
      </c>
      <c r="P55" s="2">
        <v>0.92</v>
      </c>
      <c r="Q55" s="2">
        <v>0.92</v>
      </c>
      <c r="R55" s="5">
        <v>0.88</v>
      </c>
      <c r="S55" s="5">
        <v>0.88234999999999997</v>
      </c>
      <c r="T55" s="5">
        <v>0.92308000000000001</v>
      </c>
      <c r="U55" s="5">
        <v>1</v>
      </c>
      <c r="V55" s="5">
        <v>1</v>
      </c>
      <c r="W55" s="3">
        <v>1</v>
      </c>
      <c r="X55" s="5">
        <v>0.75</v>
      </c>
      <c r="Y55" s="5">
        <v>1</v>
      </c>
      <c r="Z55" s="5">
        <v>1</v>
      </c>
      <c r="AA55" s="5">
        <v>1</v>
      </c>
      <c r="AB55" s="5">
        <v>1</v>
      </c>
      <c r="AC55" s="5">
        <v>1</v>
      </c>
      <c r="AD55" s="5">
        <v>0.85714000000000001</v>
      </c>
      <c r="AE55" s="5">
        <v>1</v>
      </c>
      <c r="AF55" s="5">
        <v>0.66666999999999998</v>
      </c>
      <c r="AG55" s="5">
        <v>1</v>
      </c>
      <c r="AH55" s="5">
        <v>1</v>
      </c>
      <c r="AI55" s="5">
        <v>1</v>
      </c>
      <c r="AJ55" s="4">
        <v>1044.5075999999999</v>
      </c>
      <c r="AK55" s="7">
        <v>27</v>
      </c>
      <c r="AL55" s="4">
        <v>1087.5019</v>
      </c>
      <c r="AM55" s="7">
        <v>61</v>
      </c>
      <c r="AN55" s="4">
        <v>1025.4774</v>
      </c>
      <c r="AO55" s="7">
        <v>7</v>
      </c>
      <c r="AP55" s="4">
        <v>1144.4129</v>
      </c>
      <c r="AQ55" s="7">
        <v>7</v>
      </c>
      <c r="AR55" s="4">
        <v>1028.2643</v>
      </c>
      <c r="AS55" s="7">
        <v>9</v>
      </c>
      <c r="AT55" s="4">
        <v>1284.2077999999999</v>
      </c>
      <c r="AU55" s="7">
        <v>11</v>
      </c>
      <c r="AV55" s="4">
        <v>793.21730000000002</v>
      </c>
      <c r="AW55" s="7">
        <v>20</v>
      </c>
      <c r="AX55" s="4">
        <v>1067.5830000000001</v>
      </c>
      <c r="AY55" s="7">
        <v>16</v>
      </c>
      <c r="AZ55" s="4">
        <v>1329.5494000000001</v>
      </c>
      <c r="BA55" s="7">
        <v>12</v>
      </c>
      <c r="BB55" s="4">
        <v>980.2242</v>
      </c>
      <c r="BC55" s="7">
        <v>16</v>
      </c>
      <c r="BD55" s="4">
        <v>846.58</v>
      </c>
      <c r="BE55" s="7">
        <v>17</v>
      </c>
      <c r="BF55" s="4">
        <v>939.60940000000005</v>
      </c>
      <c r="BG55" s="7">
        <v>45</v>
      </c>
      <c r="BH55" s="4">
        <v>917.36289999999997</v>
      </c>
      <c r="BI55" s="7">
        <v>15</v>
      </c>
      <c r="BJ55" s="4">
        <v>1009.53</v>
      </c>
      <c r="BK55" s="7">
        <v>12</v>
      </c>
      <c r="BL55" s="4">
        <v>1184.9666999999999</v>
      </c>
      <c r="BM55" s="7">
        <v>28</v>
      </c>
      <c r="BN55" s="4">
        <v>1027.6460999999999</v>
      </c>
      <c r="BO55" s="7">
        <v>26</v>
      </c>
      <c r="BP55" s="4">
        <v>1088.7030999999999</v>
      </c>
      <c r="BQ55" s="7">
        <v>7</v>
      </c>
      <c r="BR55" s="4">
        <v>781.96429999999998</v>
      </c>
      <c r="BS55" s="7">
        <v>10</v>
      </c>
      <c r="BT55" s="4">
        <v>1054.5540000000001</v>
      </c>
      <c r="BU55" s="7">
        <v>10</v>
      </c>
      <c r="BV55" s="4">
        <v>1054.5540000000001</v>
      </c>
      <c r="BW55" s="7">
        <v>9</v>
      </c>
      <c r="BX55" s="4">
        <v>1426.5433</v>
      </c>
      <c r="BY55" s="7">
        <v>15</v>
      </c>
      <c r="BZ55" s="4">
        <v>1008.3287</v>
      </c>
      <c r="CA55" s="7">
        <v>13</v>
      </c>
      <c r="CB55" s="4">
        <v>1004.3354</v>
      </c>
      <c r="CC55" s="7">
        <v>8</v>
      </c>
      <c r="CD55" s="4">
        <v>1222.2887000000001</v>
      </c>
      <c r="CE55" s="7">
        <v>2</v>
      </c>
      <c r="CF55" s="4">
        <v>693.36500000000001</v>
      </c>
      <c r="CG55" s="7">
        <v>5</v>
      </c>
      <c r="CH55" s="4">
        <v>787.04200000000003</v>
      </c>
      <c r="CI55" s="7">
        <v>6</v>
      </c>
      <c r="CJ55" s="4">
        <v>854.93499999999995</v>
      </c>
      <c r="CK55" s="7">
        <v>7</v>
      </c>
      <c r="CL55" s="4">
        <v>930.16430000000003</v>
      </c>
      <c r="CM55" s="7">
        <v>1</v>
      </c>
      <c r="CN55" s="4">
        <v>1635.2</v>
      </c>
      <c r="CO55" s="7">
        <v>2</v>
      </c>
      <c r="CP55" s="4">
        <v>1252.4000000000001</v>
      </c>
      <c r="CQ55" s="7">
        <v>1</v>
      </c>
      <c r="CR55" s="4">
        <v>2394</v>
      </c>
      <c r="CS55" s="7">
        <v>4</v>
      </c>
      <c r="CT55" s="4">
        <v>1054.97</v>
      </c>
      <c r="CU55" s="7">
        <v>3</v>
      </c>
      <c r="CV55" s="4">
        <v>2051.0632999999998</v>
      </c>
      <c r="CW55" s="7">
        <v>4</v>
      </c>
      <c r="CX55" s="4">
        <v>1194.6675</v>
      </c>
      <c r="CY55" s="7">
        <v>3</v>
      </c>
      <c r="CZ55" s="4">
        <v>1079.5533</v>
      </c>
      <c r="DA55" s="7">
        <v>7</v>
      </c>
      <c r="DB55" s="4">
        <v>824.16290000000004</v>
      </c>
      <c r="DC55" s="7">
        <v>4</v>
      </c>
      <c r="DD55" s="4">
        <v>867.86500000000001</v>
      </c>
      <c r="DE55" s="7">
        <v>2</v>
      </c>
      <c r="DF55" s="4">
        <v>813.2</v>
      </c>
      <c r="DG55" s="7">
        <v>5</v>
      </c>
      <c r="DH55" s="4">
        <v>796.58</v>
      </c>
      <c r="DI55" s="7">
        <v>5</v>
      </c>
      <c r="DJ55" s="4">
        <v>1163.222</v>
      </c>
      <c r="DK55" s="7">
        <v>0</v>
      </c>
      <c r="DL55" s="1" t="e">
        <v>#NULL!</v>
      </c>
      <c r="DM55" s="7">
        <v>2</v>
      </c>
      <c r="DN55" s="4">
        <v>743.76</v>
      </c>
      <c r="DO55" s="7">
        <v>3</v>
      </c>
      <c r="DP55" s="4">
        <v>1149.0133000000001</v>
      </c>
      <c r="DQ55" s="7">
        <v>2</v>
      </c>
      <c r="DR55" s="4">
        <v>1544.8</v>
      </c>
      <c r="DS55" s="7">
        <v>1</v>
      </c>
      <c r="DT55" s="4">
        <v>1577.7</v>
      </c>
      <c r="DU55" s="7">
        <v>0</v>
      </c>
      <c r="DV55" s="1" t="e">
        <v>#NULL!</v>
      </c>
      <c r="DW55" s="7">
        <v>3</v>
      </c>
      <c r="DX55" s="4">
        <v>1341.4332999999999</v>
      </c>
      <c r="DY55" s="7">
        <v>1</v>
      </c>
      <c r="DZ55" s="3">
        <v>2335.8000000000002</v>
      </c>
      <c r="EA55" s="7">
        <v>5</v>
      </c>
      <c r="EB55" s="4">
        <v>1101.2180000000001</v>
      </c>
      <c r="EC55" s="7">
        <v>2</v>
      </c>
      <c r="ED55" s="4">
        <v>1252.4000000000001</v>
      </c>
      <c r="EE55" s="7">
        <v>7</v>
      </c>
      <c r="EF55" s="4">
        <v>1541.4713999999999</v>
      </c>
      <c r="EG55" s="7">
        <v>8</v>
      </c>
      <c r="EH55" s="4">
        <v>1250.3399999999999</v>
      </c>
      <c r="EI55" s="7">
        <v>8</v>
      </c>
      <c r="EJ55" s="4">
        <v>1246.655</v>
      </c>
      <c r="EK55" s="7">
        <v>12</v>
      </c>
      <c r="EL55" s="4">
        <v>948.20169999999996</v>
      </c>
      <c r="EM55" s="7">
        <v>19</v>
      </c>
      <c r="EN55" s="4">
        <v>906.4221</v>
      </c>
      <c r="EO55" s="7">
        <v>26</v>
      </c>
      <c r="EP55" s="4">
        <v>925.35810000000004</v>
      </c>
      <c r="EQ55" s="7">
        <v>17</v>
      </c>
      <c r="ER55" s="4">
        <v>1032.2118</v>
      </c>
      <c r="ES55" s="7">
        <v>37</v>
      </c>
      <c r="ET55" s="4">
        <v>1068.4531999999999</v>
      </c>
      <c r="EU55" s="7">
        <v>8</v>
      </c>
      <c r="EV55" s="4">
        <v>1243.5062</v>
      </c>
      <c r="EW55" s="7">
        <v>5</v>
      </c>
      <c r="EX55" s="4">
        <v>1555.8417999999999</v>
      </c>
      <c r="EY55" s="7">
        <v>7</v>
      </c>
      <c r="EZ55" s="4">
        <v>737.6232</v>
      </c>
      <c r="FA55" s="7">
        <v>5</v>
      </c>
      <c r="FB55" s="4">
        <v>1552.0393999999999</v>
      </c>
      <c r="FC55" s="2">
        <v>1622.8653999999999</v>
      </c>
      <c r="FD55" s="2">
        <v>951.85810000000004</v>
      </c>
      <c r="FE55" s="2">
        <v>840.53250000000003</v>
      </c>
      <c r="FF55" s="2">
        <v>979.90100000000007</v>
      </c>
      <c r="FG55" s="2">
        <f t="shared" si="2"/>
        <v>1287.36175</v>
      </c>
      <c r="FH55" s="2">
        <f t="shared" si="3"/>
        <v>910.21675000000005</v>
      </c>
      <c r="FI55" s="5">
        <v>0.95039949248971134</v>
      </c>
      <c r="FJ55" s="2">
        <v>0.89038373335933341</v>
      </c>
      <c r="FK55" s="7">
        <v>1</v>
      </c>
    </row>
    <row r="56" spans="1:167" x14ac:dyDescent="0.2">
      <c r="A56" t="s">
        <v>222</v>
      </c>
      <c r="B56" s="7">
        <v>417</v>
      </c>
      <c r="C56" t="s">
        <v>223</v>
      </c>
      <c r="D56" t="s">
        <v>166</v>
      </c>
      <c r="E56" s="7">
        <v>1</v>
      </c>
      <c r="F56" s="5">
        <v>0.99324000000000001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2">
        <v>0.99</v>
      </c>
      <c r="N56" s="2">
        <v>0.96</v>
      </c>
      <c r="O56" s="2">
        <v>1</v>
      </c>
      <c r="P56" s="2">
        <v>1</v>
      </c>
      <c r="Q56" s="2">
        <v>1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3">
        <v>1</v>
      </c>
      <c r="X56" s="5">
        <v>1</v>
      </c>
      <c r="Y56" s="5">
        <v>1</v>
      </c>
      <c r="Z56" s="5">
        <v>1</v>
      </c>
      <c r="AA56" s="5">
        <v>1</v>
      </c>
      <c r="AB56" s="5">
        <v>1</v>
      </c>
      <c r="AC56" s="5">
        <v>1</v>
      </c>
      <c r="AD56" s="5">
        <v>1</v>
      </c>
      <c r="AE56" s="5">
        <v>1</v>
      </c>
      <c r="AF56" s="5">
        <v>1</v>
      </c>
      <c r="AG56" s="5">
        <v>1</v>
      </c>
      <c r="AH56" s="5">
        <v>1</v>
      </c>
      <c r="AI56" s="5">
        <v>1</v>
      </c>
      <c r="AJ56" s="4">
        <v>796.22339999999997</v>
      </c>
      <c r="AK56" s="7">
        <v>32</v>
      </c>
      <c r="AL56" s="4">
        <v>706.74620000000004</v>
      </c>
      <c r="AM56" s="7">
        <v>63</v>
      </c>
      <c r="AN56" s="4">
        <v>841.6721</v>
      </c>
      <c r="AO56" s="7">
        <v>9</v>
      </c>
      <c r="AP56" s="4">
        <v>786.31780000000003</v>
      </c>
      <c r="AQ56" s="7">
        <v>9</v>
      </c>
      <c r="AR56" s="4">
        <v>708.52</v>
      </c>
      <c r="AS56" s="7">
        <v>7</v>
      </c>
      <c r="AT56" s="4">
        <v>638.25139999999999</v>
      </c>
      <c r="AU56" s="7">
        <v>15</v>
      </c>
      <c r="AV56" s="4">
        <v>778.26930000000004</v>
      </c>
      <c r="AW56" s="7">
        <v>23</v>
      </c>
      <c r="AX56" s="4">
        <v>675.6096</v>
      </c>
      <c r="AY56" s="7">
        <v>15</v>
      </c>
      <c r="AZ56" s="4">
        <v>806.24</v>
      </c>
      <c r="BA56" s="7">
        <v>16</v>
      </c>
      <c r="BB56" s="4">
        <v>931.69690000000003</v>
      </c>
      <c r="BC56" s="7">
        <v>15</v>
      </c>
      <c r="BD56" s="4">
        <v>850.28070000000002</v>
      </c>
      <c r="BE56" s="7">
        <v>17</v>
      </c>
      <c r="BF56" s="4">
        <v>780.61059999999998</v>
      </c>
      <c r="BG56" s="7">
        <v>48</v>
      </c>
      <c r="BH56" s="4">
        <v>852.74459999999999</v>
      </c>
      <c r="BI56" s="7">
        <v>17</v>
      </c>
      <c r="BJ56" s="4">
        <v>709</v>
      </c>
      <c r="BK56" s="7">
        <v>15</v>
      </c>
      <c r="BL56" s="4">
        <v>704.19200000000001</v>
      </c>
      <c r="BM56" s="7">
        <v>27</v>
      </c>
      <c r="BN56" s="4">
        <v>817.37630000000001</v>
      </c>
      <c r="BO56" s="7">
        <v>27</v>
      </c>
      <c r="BP56" s="4">
        <v>875.80110000000002</v>
      </c>
      <c r="BQ56" s="7">
        <v>9</v>
      </c>
      <c r="BR56" s="4">
        <v>812.17219999999998</v>
      </c>
      <c r="BS56" s="7">
        <v>16</v>
      </c>
      <c r="BT56" s="4">
        <v>712.38369999999998</v>
      </c>
      <c r="BU56" s="7">
        <v>16</v>
      </c>
      <c r="BV56" s="4">
        <v>712.38369999999998</v>
      </c>
      <c r="BW56" s="7">
        <v>10</v>
      </c>
      <c r="BX56" s="4">
        <v>785.84400000000005</v>
      </c>
      <c r="BY56" s="7">
        <v>14</v>
      </c>
      <c r="BZ56" s="4">
        <v>856.47069999999997</v>
      </c>
      <c r="CA56" s="7">
        <v>14</v>
      </c>
      <c r="CB56" s="4">
        <v>766.67359999999996</v>
      </c>
      <c r="CC56" s="7">
        <v>14</v>
      </c>
      <c r="CD56" s="4">
        <v>819.17290000000003</v>
      </c>
      <c r="CE56" s="7">
        <v>5</v>
      </c>
      <c r="CF56" s="4">
        <v>655.19600000000003</v>
      </c>
      <c r="CG56" s="7">
        <v>1</v>
      </c>
      <c r="CH56" s="4">
        <v>618</v>
      </c>
      <c r="CI56" s="7">
        <v>8</v>
      </c>
      <c r="CJ56" s="4">
        <v>778.94119999999998</v>
      </c>
      <c r="CK56" s="7">
        <v>10</v>
      </c>
      <c r="CL56" s="4">
        <v>1004.5359999999999</v>
      </c>
      <c r="CM56" s="7">
        <v>2</v>
      </c>
      <c r="CN56" s="4">
        <v>679.43499999999995</v>
      </c>
      <c r="CO56" s="7">
        <v>2</v>
      </c>
      <c r="CP56" s="4">
        <v>630.75</v>
      </c>
      <c r="CQ56" s="7">
        <v>1</v>
      </c>
      <c r="CR56" s="4">
        <v>531.76</v>
      </c>
      <c r="CS56" s="7">
        <v>2</v>
      </c>
      <c r="CT56" s="4">
        <v>508.7</v>
      </c>
      <c r="CU56" s="7">
        <v>6</v>
      </c>
      <c r="CV56" s="4">
        <v>763.35</v>
      </c>
      <c r="CW56" s="7">
        <v>2</v>
      </c>
      <c r="CX56" s="4">
        <v>656.05499999999995</v>
      </c>
      <c r="CY56" s="7">
        <v>3</v>
      </c>
      <c r="CZ56" s="4">
        <v>677.2133</v>
      </c>
      <c r="DA56" s="7">
        <v>6</v>
      </c>
      <c r="DB56" s="4">
        <v>824.37170000000003</v>
      </c>
      <c r="DC56" s="7">
        <v>4</v>
      </c>
      <c r="DD56" s="4">
        <v>640.02499999999998</v>
      </c>
      <c r="DE56" s="7">
        <v>5</v>
      </c>
      <c r="DF56" s="4">
        <v>638.54600000000005</v>
      </c>
      <c r="DG56" s="7">
        <v>7</v>
      </c>
      <c r="DH56" s="4">
        <v>800.71140000000003</v>
      </c>
      <c r="DI56" s="7">
        <v>7</v>
      </c>
      <c r="DJ56" s="4">
        <v>974.19290000000001</v>
      </c>
      <c r="DK56" s="7">
        <v>0</v>
      </c>
      <c r="DL56" s="1" t="e">
        <v>#NULL!</v>
      </c>
      <c r="DM56" s="7">
        <v>3</v>
      </c>
      <c r="DN56" s="4">
        <v>905.95330000000001</v>
      </c>
      <c r="DO56" s="7">
        <v>1</v>
      </c>
      <c r="DP56" s="4">
        <v>1246.7</v>
      </c>
      <c r="DQ56" s="7">
        <v>3</v>
      </c>
      <c r="DR56" s="4">
        <v>1004.7967</v>
      </c>
      <c r="DS56" s="7">
        <v>1</v>
      </c>
      <c r="DT56" s="4">
        <v>828.08</v>
      </c>
      <c r="DU56" s="7">
        <v>0</v>
      </c>
      <c r="DV56" s="1" t="e">
        <v>#NULL!</v>
      </c>
      <c r="DW56" s="7">
        <v>2</v>
      </c>
      <c r="DX56" s="4">
        <v>870.13499999999999</v>
      </c>
      <c r="DY56" s="7">
        <v>2</v>
      </c>
      <c r="DZ56" s="3">
        <v>728.17</v>
      </c>
      <c r="EA56" s="7">
        <v>6</v>
      </c>
      <c r="EB56" s="4">
        <v>817.4683</v>
      </c>
      <c r="EC56" s="7">
        <v>3</v>
      </c>
      <c r="ED56" s="4">
        <v>724.01670000000001</v>
      </c>
      <c r="EE56" s="7">
        <v>6</v>
      </c>
      <c r="EF56" s="4">
        <v>881.07</v>
      </c>
      <c r="EG56" s="7">
        <v>5</v>
      </c>
      <c r="EH56" s="4">
        <v>744.08799999999997</v>
      </c>
      <c r="EI56" s="7">
        <v>10</v>
      </c>
      <c r="EJ56" s="4">
        <v>651.68899999999996</v>
      </c>
      <c r="EK56" s="7">
        <v>13</v>
      </c>
      <c r="EL56" s="4">
        <v>694.01</v>
      </c>
      <c r="EM56" s="7">
        <v>21</v>
      </c>
      <c r="EN56" s="4">
        <v>785.63239999999996</v>
      </c>
      <c r="EO56" s="7">
        <v>27</v>
      </c>
      <c r="EP56" s="4">
        <v>904.94299999999998</v>
      </c>
      <c r="EQ56" s="7">
        <v>13</v>
      </c>
      <c r="ER56" s="4">
        <v>835.23850000000004</v>
      </c>
      <c r="ES56" s="7">
        <v>41</v>
      </c>
      <c r="ET56" s="4">
        <v>850.18759999999997</v>
      </c>
      <c r="EU56" s="7">
        <v>9</v>
      </c>
      <c r="EV56" s="4">
        <v>744.34379999999999</v>
      </c>
      <c r="EW56" s="7">
        <v>7</v>
      </c>
      <c r="EX56" s="4">
        <v>739.85879999999997</v>
      </c>
      <c r="EY56" s="7">
        <v>8</v>
      </c>
      <c r="EZ56" s="4">
        <v>667.15350000000001</v>
      </c>
      <c r="FA56" s="7">
        <v>7</v>
      </c>
      <c r="FB56" s="4">
        <v>738.44230000000005</v>
      </c>
      <c r="FC56" s="2">
        <v>709.70249999999999</v>
      </c>
      <c r="FD56" s="2">
        <v>750.79250000000002</v>
      </c>
      <c r="FE56" s="2">
        <v>639.28549999999996</v>
      </c>
      <c r="FF56" s="2">
        <v>887.45215000000007</v>
      </c>
      <c r="FG56" s="2">
        <f t="shared" si="2"/>
        <v>730.24749999999995</v>
      </c>
      <c r="FH56" s="2">
        <f t="shared" si="3"/>
        <v>763.36882500000002</v>
      </c>
      <c r="FI56" s="5">
        <v>0.95039949248971134</v>
      </c>
      <c r="FJ56" s="2">
        <v>0.89038373335933341</v>
      </c>
      <c r="FK56" s="7">
        <v>1</v>
      </c>
    </row>
    <row r="57" spans="1:167" x14ac:dyDescent="0.2">
      <c r="A57" t="s">
        <v>224</v>
      </c>
      <c r="B57" s="7">
        <v>358</v>
      </c>
      <c r="C57" t="s">
        <v>223</v>
      </c>
      <c r="D57" t="s">
        <v>166</v>
      </c>
      <c r="E57" s="7">
        <v>2</v>
      </c>
      <c r="F57" s="5">
        <v>0.98648999999999998</v>
      </c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5">
        <v>1</v>
      </c>
      <c r="M57" s="2">
        <v>0.98</v>
      </c>
      <c r="N57" s="2">
        <v>0.96</v>
      </c>
      <c r="O57" s="2">
        <v>0.96</v>
      </c>
      <c r="P57" s="2">
        <v>1</v>
      </c>
      <c r="Q57" s="2">
        <v>1</v>
      </c>
      <c r="R57" s="5">
        <v>0.98667000000000005</v>
      </c>
      <c r="S57" s="5">
        <v>1</v>
      </c>
      <c r="T57" s="5">
        <v>1</v>
      </c>
      <c r="U57" s="5">
        <v>1</v>
      </c>
      <c r="V57" s="5">
        <v>1</v>
      </c>
      <c r="W57" s="3">
        <v>1</v>
      </c>
      <c r="X57" s="5">
        <v>1</v>
      </c>
      <c r="Y57" s="5">
        <v>1</v>
      </c>
      <c r="Z57" s="5">
        <v>1</v>
      </c>
      <c r="AA57" s="5">
        <v>1</v>
      </c>
      <c r="AB57" s="5">
        <v>1</v>
      </c>
      <c r="AC57" s="5">
        <v>1</v>
      </c>
      <c r="AD57" s="5">
        <v>1</v>
      </c>
      <c r="AE57" s="5">
        <v>1</v>
      </c>
      <c r="AF57" s="5">
        <v>1</v>
      </c>
      <c r="AG57" s="5">
        <v>1</v>
      </c>
      <c r="AH57" s="5">
        <v>1</v>
      </c>
      <c r="AI57" s="5">
        <v>1</v>
      </c>
      <c r="AJ57" s="4">
        <v>800.43780000000004</v>
      </c>
      <c r="AK57" s="7">
        <v>32</v>
      </c>
      <c r="AL57" s="4">
        <v>733.09690000000001</v>
      </c>
      <c r="AM57" s="7">
        <v>63</v>
      </c>
      <c r="AN57" s="4">
        <v>834.64269999999999</v>
      </c>
      <c r="AO57" s="7">
        <v>9</v>
      </c>
      <c r="AP57" s="4">
        <v>741.8</v>
      </c>
      <c r="AQ57" s="7">
        <v>9</v>
      </c>
      <c r="AR57" s="4">
        <v>761.02440000000001</v>
      </c>
      <c r="AS57" s="7">
        <v>7</v>
      </c>
      <c r="AT57" s="4">
        <v>668.84289999999999</v>
      </c>
      <c r="AU57" s="7">
        <v>15</v>
      </c>
      <c r="AV57" s="4">
        <v>774.24130000000002</v>
      </c>
      <c r="AW57" s="7">
        <v>23</v>
      </c>
      <c r="AX57" s="4">
        <v>729.69129999999996</v>
      </c>
      <c r="AY57" s="7">
        <v>15</v>
      </c>
      <c r="AZ57" s="4">
        <v>1014.4687</v>
      </c>
      <c r="BA57" s="7">
        <v>16</v>
      </c>
      <c r="BB57" s="4">
        <v>795.03499999999997</v>
      </c>
      <c r="BC57" s="7">
        <v>15</v>
      </c>
      <c r="BD57" s="4">
        <v>736.76070000000004</v>
      </c>
      <c r="BE57" s="7">
        <v>17</v>
      </c>
      <c r="BF57" s="4">
        <v>799.61710000000005</v>
      </c>
      <c r="BG57" s="7">
        <v>48</v>
      </c>
      <c r="BH57" s="4">
        <v>778.44709999999998</v>
      </c>
      <c r="BI57" s="7">
        <v>17</v>
      </c>
      <c r="BJ57" s="4">
        <v>668.68880000000001</v>
      </c>
      <c r="BK57" s="7">
        <v>15</v>
      </c>
      <c r="BL57" s="4">
        <v>806.09270000000004</v>
      </c>
      <c r="BM57" s="7">
        <v>27</v>
      </c>
      <c r="BN57" s="4">
        <v>811.54190000000006</v>
      </c>
      <c r="BO57" s="7">
        <v>27</v>
      </c>
      <c r="BP57" s="4">
        <v>911.07809999999995</v>
      </c>
      <c r="BQ57" s="7">
        <v>9</v>
      </c>
      <c r="BR57" s="4">
        <v>674.63890000000004</v>
      </c>
      <c r="BS57" s="7">
        <v>16</v>
      </c>
      <c r="BT57" s="4">
        <v>837.97310000000004</v>
      </c>
      <c r="BU57" s="7">
        <v>16</v>
      </c>
      <c r="BV57" s="4">
        <v>837.97310000000004</v>
      </c>
      <c r="BW57" s="7">
        <v>10</v>
      </c>
      <c r="BX57" s="4">
        <v>965.35799999999995</v>
      </c>
      <c r="BY57" s="7">
        <v>14</v>
      </c>
      <c r="BZ57" s="4">
        <v>814.86429999999996</v>
      </c>
      <c r="CA57" s="7">
        <v>14</v>
      </c>
      <c r="CB57" s="4">
        <v>604.54790000000003</v>
      </c>
      <c r="CC57" s="7">
        <v>14</v>
      </c>
      <c r="CD57" s="4">
        <v>835.07140000000004</v>
      </c>
      <c r="CE57" s="7">
        <v>5</v>
      </c>
      <c r="CF57" s="4">
        <v>706.25400000000002</v>
      </c>
      <c r="CG57" s="7">
        <v>1</v>
      </c>
      <c r="CH57" s="4">
        <v>705.18</v>
      </c>
      <c r="CI57" s="7">
        <v>8</v>
      </c>
      <c r="CJ57" s="4">
        <v>907.19749999999999</v>
      </c>
      <c r="CK57" s="7">
        <v>10</v>
      </c>
      <c r="CL57" s="4">
        <v>946.00699999999995</v>
      </c>
      <c r="CM57" s="7">
        <v>2</v>
      </c>
      <c r="CN57" s="4">
        <v>739.31</v>
      </c>
      <c r="CO57" s="7">
        <v>2</v>
      </c>
      <c r="CP57" s="4">
        <v>798.16</v>
      </c>
      <c r="CQ57" s="7">
        <v>1</v>
      </c>
      <c r="CR57" s="4">
        <v>1140.0999999999999</v>
      </c>
      <c r="CS57" s="7">
        <v>2</v>
      </c>
      <c r="CT57" s="4">
        <v>885.245</v>
      </c>
      <c r="CU57" s="7">
        <v>6</v>
      </c>
      <c r="CV57" s="4">
        <v>974.96169999999995</v>
      </c>
      <c r="CW57" s="7">
        <v>2</v>
      </c>
      <c r="CX57" s="4">
        <v>595.58500000000004</v>
      </c>
      <c r="CY57" s="7">
        <v>3</v>
      </c>
      <c r="CZ57" s="4">
        <v>802.20330000000001</v>
      </c>
      <c r="DA57" s="7">
        <v>6</v>
      </c>
      <c r="DB57" s="4">
        <v>675.06330000000003</v>
      </c>
      <c r="DC57" s="7">
        <v>4</v>
      </c>
      <c r="DD57" s="4">
        <v>558.51499999999999</v>
      </c>
      <c r="DE57" s="7">
        <v>5</v>
      </c>
      <c r="DF57" s="4">
        <v>654.29</v>
      </c>
      <c r="DG57" s="7">
        <v>7</v>
      </c>
      <c r="DH57" s="4">
        <v>618.93290000000002</v>
      </c>
      <c r="DI57" s="7">
        <v>7</v>
      </c>
      <c r="DJ57" s="4">
        <v>859.27290000000005</v>
      </c>
      <c r="DK57" s="7">
        <v>0</v>
      </c>
      <c r="DL57" s="1" t="e">
        <v>#NULL!</v>
      </c>
      <c r="DM57" s="7">
        <v>3</v>
      </c>
      <c r="DN57" s="4">
        <v>783.3</v>
      </c>
      <c r="DO57" s="7">
        <v>1</v>
      </c>
      <c r="DP57" s="4">
        <v>1397.2</v>
      </c>
      <c r="DQ57" s="7">
        <v>3</v>
      </c>
      <c r="DR57" s="4">
        <v>1272.2166999999999</v>
      </c>
      <c r="DS57" s="7">
        <v>1</v>
      </c>
      <c r="DT57" s="4">
        <v>582.69000000000005</v>
      </c>
      <c r="DU57" s="7">
        <v>0</v>
      </c>
      <c r="DV57" s="1" t="e">
        <v>#NULL!</v>
      </c>
      <c r="DW57" s="7">
        <v>2</v>
      </c>
      <c r="DX57" s="4">
        <v>657.19500000000005</v>
      </c>
      <c r="DY57" s="7">
        <v>2</v>
      </c>
      <c r="DZ57" s="3">
        <v>1202.32</v>
      </c>
      <c r="EA57" s="7">
        <v>6</v>
      </c>
      <c r="EB57" s="4">
        <v>735.20169999999996</v>
      </c>
      <c r="EC57" s="7">
        <v>3</v>
      </c>
      <c r="ED57" s="4">
        <v>754.99670000000003</v>
      </c>
      <c r="EE57" s="7">
        <v>6</v>
      </c>
      <c r="EF57" s="4">
        <v>1045.19</v>
      </c>
      <c r="EG57" s="7">
        <v>5</v>
      </c>
      <c r="EH57" s="4">
        <v>1114.4659999999999</v>
      </c>
      <c r="EI57" s="7">
        <v>10</v>
      </c>
      <c r="EJ57" s="4">
        <v>703.81500000000005</v>
      </c>
      <c r="EK57" s="7">
        <v>13</v>
      </c>
      <c r="EL57" s="4">
        <v>749.59619999999995</v>
      </c>
      <c r="EM57" s="7">
        <v>21</v>
      </c>
      <c r="EN57" s="4">
        <v>717.0924</v>
      </c>
      <c r="EO57" s="7">
        <v>27</v>
      </c>
      <c r="EP57" s="4">
        <v>826.16740000000004</v>
      </c>
      <c r="EQ57" s="7">
        <v>13</v>
      </c>
      <c r="ER57" s="4">
        <v>1000.2915</v>
      </c>
      <c r="ES57" s="7">
        <v>41</v>
      </c>
      <c r="ET57" s="4">
        <v>817.24270000000001</v>
      </c>
      <c r="EU57" s="7">
        <v>9</v>
      </c>
      <c r="EV57" s="4">
        <v>644.33320000000003</v>
      </c>
      <c r="EW57" s="7">
        <v>7</v>
      </c>
      <c r="EX57" s="4">
        <v>951.18259999999998</v>
      </c>
      <c r="EY57" s="7">
        <v>8</v>
      </c>
      <c r="EZ57" s="4">
        <v>692.59910000000002</v>
      </c>
      <c r="FA57" s="7">
        <v>7</v>
      </c>
      <c r="FB57" s="4">
        <v>954.81169999999997</v>
      </c>
      <c r="FC57" s="2">
        <v>785.27334999999994</v>
      </c>
      <c r="FD57" s="2">
        <v>738.63329999999996</v>
      </c>
      <c r="FE57" s="2">
        <v>606.40249999999992</v>
      </c>
      <c r="FF57" s="2">
        <v>739.10290000000009</v>
      </c>
      <c r="FG57" s="2">
        <f t="shared" si="2"/>
        <v>761.95332499999995</v>
      </c>
      <c r="FH57" s="2">
        <f t="shared" si="3"/>
        <v>672.7527</v>
      </c>
      <c r="FI57" s="5">
        <v>0.95039949248971134</v>
      </c>
      <c r="FJ57" s="2">
        <v>0.89038373335933341</v>
      </c>
      <c r="FK57" s="7">
        <v>1</v>
      </c>
    </row>
    <row r="58" spans="1:167" x14ac:dyDescent="0.2">
      <c r="A58" t="s">
        <v>225</v>
      </c>
      <c r="B58" s="7">
        <v>231</v>
      </c>
      <c r="C58" t="s">
        <v>223</v>
      </c>
      <c r="D58" t="s">
        <v>166</v>
      </c>
      <c r="E58" s="7">
        <v>1</v>
      </c>
      <c r="F58" s="5">
        <v>0.97297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2">
        <v>0.96</v>
      </c>
      <c r="N58" s="2">
        <v>0.92</v>
      </c>
      <c r="O58" s="2">
        <v>0.92</v>
      </c>
      <c r="P58" s="2">
        <v>1</v>
      </c>
      <c r="Q58" s="2">
        <v>1</v>
      </c>
      <c r="R58" s="5">
        <v>0.97333000000000003</v>
      </c>
      <c r="S58" s="5">
        <v>1</v>
      </c>
      <c r="T58" s="5">
        <v>1</v>
      </c>
      <c r="U58" s="5">
        <v>0.96296000000000004</v>
      </c>
      <c r="V58" s="5">
        <v>0.92593000000000003</v>
      </c>
      <c r="W58" s="3">
        <v>1</v>
      </c>
      <c r="X58" s="5">
        <v>1</v>
      </c>
      <c r="Y58" s="5">
        <v>1</v>
      </c>
      <c r="Z58" s="5">
        <v>1</v>
      </c>
      <c r="AA58" s="5">
        <v>0.91666999999999998</v>
      </c>
      <c r="AB58" s="5">
        <v>1</v>
      </c>
      <c r="AC58" s="5">
        <v>1</v>
      </c>
      <c r="AD58" s="5">
        <v>1</v>
      </c>
      <c r="AE58" s="5">
        <v>0.88888999999999996</v>
      </c>
      <c r="AF58" s="5">
        <v>1</v>
      </c>
      <c r="AG58" s="5">
        <v>1</v>
      </c>
      <c r="AH58" s="5">
        <v>1</v>
      </c>
      <c r="AI58" s="5">
        <v>0.75</v>
      </c>
      <c r="AJ58" s="4">
        <v>1200.7026000000001</v>
      </c>
      <c r="AK58" s="7">
        <v>32</v>
      </c>
      <c r="AL58" s="4">
        <v>1387.1696999999999</v>
      </c>
      <c r="AM58" s="7">
        <v>60</v>
      </c>
      <c r="AN58" s="4">
        <v>1101.2535</v>
      </c>
      <c r="AO58" s="7">
        <v>9</v>
      </c>
      <c r="AP58" s="4">
        <v>1195.2411</v>
      </c>
      <c r="AQ58" s="7">
        <v>9</v>
      </c>
      <c r="AR58" s="4">
        <v>1540.3178</v>
      </c>
      <c r="AS58" s="7">
        <v>7</v>
      </c>
      <c r="AT58" s="4">
        <v>1241.4485999999999</v>
      </c>
      <c r="AU58" s="7">
        <v>15</v>
      </c>
      <c r="AV58" s="4">
        <v>1356.1</v>
      </c>
      <c r="AW58" s="7">
        <v>23</v>
      </c>
      <c r="AX58" s="4">
        <v>1462.2722000000001</v>
      </c>
      <c r="AY58" s="7">
        <v>14</v>
      </c>
      <c r="AZ58" s="4">
        <v>1077.9920999999999</v>
      </c>
      <c r="BA58" s="7">
        <v>14</v>
      </c>
      <c r="BB58" s="4">
        <v>1143.2764</v>
      </c>
      <c r="BC58" s="7">
        <v>15</v>
      </c>
      <c r="BD58" s="4">
        <v>1099.404</v>
      </c>
      <c r="BE58" s="7">
        <v>17</v>
      </c>
      <c r="BF58" s="4">
        <v>1087.4347</v>
      </c>
      <c r="BG58" s="7">
        <v>46</v>
      </c>
      <c r="BH58" s="4">
        <v>1108.3330000000001</v>
      </c>
      <c r="BI58" s="7">
        <v>17</v>
      </c>
      <c r="BJ58" s="4">
        <v>1233.02</v>
      </c>
      <c r="BK58" s="7">
        <v>15</v>
      </c>
      <c r="BL58" s="4">
        <v>1561.8726999999999</v>
      </c>
      <c r="BM58" s="7">
        <v>26</v>
      </c>
      <c r="BN58" s="4">
        <v>1070.0862</v>
      </c>
      <c r="BO58" s="7">
        <v>25</v>
      </c>
      <c r="BP58" s="4">
        <v>1206.0856000000001</v>
      </c>
      <c r="BQ58" s="7">
        <v>9</v>
      </c>
      <c r="BR58" s="4">
        <v>900.09220000000005</v>
      </c>
      <c r="BS58" s="7">
        <v>16</v>
      </c>
      <c r="BT58" s="4">
        <v>1055.0718999999999</v>
      </c>
      <c r="BU58" s="7">
        <v>16</v>
      </c>
      <c r="BV58" s="4">
        <v>1055.0718999999999</v>
      </c>
      <c r="BW58" s="7">
        <v>9</v>
      </c>
      <c r="BX58" s="4">
        <v>1557.3788999999999</v>
      </c>
      <c r="BY58" s="7">
        <v>13</v>
      </c>
      <c r="BZ58" s="4">
        <v>1157.5223000000001</v>
      </c>
      <c r="CA58" s="7">
        <v>14</v>
      </c>
      <c r="CB58" s="4">
        <v>1203.9029</v>
      </c>
      <c r="CC58" s="7">
        <v>14</v>
      </c>
      <c r="CD58" s="4">
        <v>1320.9457</v>
      </c>
      <c r="CE58" s="7">
        <v>5</v>
      </c>
      <c r="CF58" s="4">
        <v>1084.2080000000001</v>
      </c>
      <c r="CG58" s="7">
        <v>1</v>
      </c>
      <c r="CH58" s="4">
        <v>1531.5</v>
      </c>
      <c r="CI58" s="7">
        <v>8</v>
      </c>
      <c r="CJ58" s="4">
        <v>1038.3237999999999</v>
      </c>
      <c r="CK58" s="7">
        <v>9</v>
      </c>
      <c r="CL58" s="4">
        <v>1486.3467000000001</v>
      </c>
      <c r="CM58" s="7">
        <v>2</v>
      </c>
      <c r="CN58" s="4">
        <v>1093.04</v>
      </c>
      <c r="CO58" s="7">
        <v>2</v>
      </c>
      <c r="CP58" s="4">
        <v>1246.7</v>
      </c>
      <c r="CQ58" s="7">
        <v>1</v>
      </c>
      <c r="CR58" s="4">
        <v>967.44</v>
      </c>
      <c r="CS58" s="7">
        <v>2</v>
      </c>
      <c r="CT58" s="4">
        <v>597.255</v>
      </c>
      <c r="CU58" s="7">
        <v>6</v>
      </c>
      <c r="CV58" s="4">
        <v>1943.6333</v>
      </c>
      <c r="CW58" s="7">
        <v>2</v>
      </c>
      <c r="CX58" s="4">
        <v>1099.25</v>
      </c>
      <c r="CY58" s="7">
        <v>3</v>
      </c>
      <c r="CZ58" s="4">
        <v>784.87</v>
      </c>
      <c r="DA58" s="7">
        <v>5</v>
      </c>
      <c r="DB58" s="4">
        <v>1166.4100000000001</v>
      </c>
      <c r="DC58" s="7">
        <v>4</v>
      </c>
      <c r="DD58" s="4">
        <v>1485.655</v>
      </c>
      <c r="DE58" s="7">
        <v>5</v>
      </c>
      <c r="DF58" s="4">
        <v>1375.36</v>
      </c>
      <c r="DG58" s="7">
        <v>7</v>
      </c>
      <c r="DH58" s="4">
        <v>1012.0871</v>
      </c>
      <c r="DI58" s="7">
        <v>7</v>
      </c>
      <c r="DJ58" s="4">
        <v>1151.2914000000001</v>
      </c>
      <c r="DK58" s="7">
        <v>0</v>
      </c>
      <c r="DL58" s="1" t="e">
        <v>#NULL!</v>
      </c>
      <c r="DM58" s="7">
        <v>3</v>
      </c>
      <c r="DN58" s="4">
        <v>1215.2</v>
      </c>
      <c r="DO58" s="7">
        <v>0</v>
      </c>
      <c r="DP58" s="1" t="e">
        <v>#NULL!</v>
      </c>
      <c r="DQ58" s="7">
        <v>3</v>
      </c>
      <c r="DR58" s="4">
        <v>1123.8800000000001</v>
      </c>
      <c r="DS58" s="7">
        <v>1</v>
      </c>
      <c r="DT58" s="4">
        <v>1567.5</v>
      </c>
      <c r="DU58" s="7">
        <v>0</v>
      </c>
      <c r="DV58" s="1" t="e">
        <v>#NULL!</v>
      </c>
      <c r="DW58" s="7">
        <v>2</v>
      </c>
      <c r="DX58" s="4">
        <v>1129.9549999999999</v>
      </c>
      <c r="DY58" s="7">
        <v>2</v>
      </c>
      <c r="DZ58" s="3">
        <v>1778.7</v>
      </c>
      <c r="EA58" s="7">
        <v>6</v>
      </c>
      <c r="EB58" s="4">
        <v>1233.1967</v>
      </c>
      <c r="EC58" s="7">
        <v>3</v>
      </c>
      <c r="ED58" s="4">
        <v>1119.33</v>
      </c>
      <c r="EE58" s="7">
        <v>6</v>
      </c>
      <c r="EF58" s="4">
        <v>1099.8317</v>
      </c>
      <c r="EG58" s="7">
        <v>4</v>
      </c>
      <c r="EH58" s="4">
        <v>1187.9775</v>
      </c>
      <c r="EI58" s="7">
        <v>10</v>
      </c>
      <c r="EJ58" s="4">
        <v>1529.636</v>
      </c>
      <c r="EK58" s="7">
        <v>13</v>
      </c>
      <c r="EL58" s="4">
        <v>1410.4538</v>
      </c>
      <c r="EM58" s="7">
        <v>21</v>
      </c>
      <c r="EN58" s="4">
        <v>1029.8910000000001</v>
      </c>
      <c r="EO58" s="7">
        <v>25</v>
      </c>
      <c r="EP58" s="4">
        <v>1174.2244000000001</v>
      </c>
      <c r="EQ58" s="7">
        <v>13</v>
      </c>
      <c r="ER58" s="4">
        <v>1181.8262</v>
      </c>
      <c r="ES58" s="7">
        <v>38</v>
      </c>
      <c r="ET58" s="4">
        <v>1121.3326</v>
      </c>
      <c r="EU58" s="7">
        <v>9</v>
      </c>
      <c r="EV58" s="4">
        <v>1473.1760999999999</v>
      </c>
      <c r="EW58" s="7">
        <v>7</v>
      </c>
      <c r="EX58" s="4">
        <v>1594.4109000000001</v>
      </c>
      <c r="EY58" s="7">
        <v>8</v>
      </c>
      <c r="EZ58" s="4">
        <v>962.89760000000001</v>
      </c>
      <c r="FA58" s="7">
        <v>7</v>
      </c>
      <c r="FB58" s="4">
        <v>1604.9621</v>
      </c>
      <c r="FC58" s="2">
        <v>1521.44165</v>
      </c>
      <c r="FD58" s="2">
        <v>975.6400000000001</v>
      </c>
      <c r="FE58" s="2">
        <v>1430.5074999999999</v>
      </c>
      <c r="FF58" s="2">
        <v>1081.6892499999999</v>
      </c>
      <c r="FG58" s="2">
        <f t="shared" si="2"/>
        <v>1248.540825</v>
      </c>
      <c r="FH58" s="2">
        <f t="shared" si="3"/>
        <v>1256.098375</v>
      </c>
      <c r="FI58" s="5">
        <v>0.95039949248971134</v>
      </c>
      <c r="FJ58" s="2">
        <v>0.89038373335933341</v>
      </c>
      <c r="FK58" s="7">
        <v>1</v>
      </c>
    </row>
    <row r="59" spans="1:167" x14ac:dyDescent="0.2">
      <c r="A59" t="s">
        <v>226</v>
      </c>
      <c r="B59" s="7">
        <v>640</v>
      </c>
      <c r="C59" t="s">
        <v>223</v>
      </c>
      <c r="D59" t="s">
        <v>166</v>
      </c>
      <c r="E59" s="7">
        <v>1</v>
      </c>
      <c r="F59" s="5">
        <v>0.98648999999999998</v>
      </c>
      <c r="G59" s="5">
        <v>0.95833000000000002</v>
      </c>
      <c r="H59" s="5">
        <v>1</v>
      </c>
      <c r="I59" s="5">
        <v>1</v>
      </c>
      <c r="J59" s="5">
        <v>1</v>
      </c>
      <c r="K59" s="5">
        <v>0.91666999999999998</v>
      </c>
      <c r="L59" s="5">
        <v>0.94443999999999995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5">
        <v>1</v>
      </c>
      <c r="S59" s="5">
        <v>0.94118000000000002</v>
      </c>
      <c r="T59" s="5">
        <v>1</v>
      </c>
      <c r="U59" s="5">
        <v>1</v>
      </c>
      <c r="V59" s="5">
        <v>1</v>
      </c>
      <c r="W59" s="3">
        <v>1</v>
      </c>
      <c r="X59" s="5">
        <v>0.85714000000000001</v>
      </c>
      <c r="Y59" s="5">
        <v>1</v>
      </c>
      <c r="Z59" s="5">
        <v>1</v>
      </c>
      <c r="AA59" s="5">
        <v>1</v>
      </c>
      <c r="AB59" s="5">
        <v>1</v>
      </c>
      <c r="AC59" s="5">
        <v>1</v>
      </c>
      <c r="AD59" s="5">
        <v>1</v>
      </c>
      <c r="AE59" s="5">
        <v>1</v>
      </c>
      <c r="AF59" s="5">
        <v>1</v>
      </c>
      <c r="AG59" s="5">
        <v>1</v>
      </c>
      <c r="AH59" s="5">
        <v>1</v>
      </c>
      <c r="AI59" s="5">
        <v>1</v>
      </c>
      <c r="AJ59" s="4">
        <v>988.70060000000001</v>
      </c>
      <c r="AK59" s="7">
        <v>31</v>
      </c>
      <c r="AL59" s="4">
        <v>932.35519999999997</v>
      </c>
      <c r="AM59" s="7">
        <v>63</v>
      </c>
      <c r="AN59" s="4">
        <v>1016.4262</v>
      </c>
      <c r="AO59" s="7">
        <v>9</v>
      </c>
      <c r="AP59" s="4">
        <v>955.1078</v>
      </c>
      <c r="AQ59" s="7">
        <v>9</v>
      </c>
      <c r="AR59" s="4">
        <v>919.69330000000002</v>
      </c>
      <c r="AS59" s="7">
        <v>7</v>
      </c>
      <c r="AT59" s="4">
        <v>850.9443</v>
      </c>
      <c r="AU59" s="7">
        <v>14</v>
      </c>
      <c r="AV59" s="4">
        <v>949.14790000000005</v>
      </c>
      <c r="AW59" s="7">
        <v>22</v>
      </c>
      <c r="AX59" s="4">
        <v>923.04729999999995</v>
      </c>
      <c r="AY59" s="7">
        <v>15</v>
      </c>
      <c r="AZ59" s="4">
        <v>1097.8153</v>
      </c>
      <c r="BA59" s="7">
        <v>16</v>
      </c>
      <c r="BB59" s="4">
        <v>973.47</v>
      </c>
      <c r="BC59" s="7">
        <v>15</v>
      </c>
      <c r="BD59" s="4">
        <v>1063.614</v>
      </c>
      <c r="BE59" s="7">
        <v>17</v>
      </c>
      <c r="BF59" s="4">
        <v>943.40530000000001</v>
      </c>
      <c r="BG59" s="7">
        <v>48</v>
      </c>
      <c r="BH59" s="4">
        <v>990.99210000000005</v>
      </c>
      <c r="BI59" s="7">
        <v>16</v>
      </c>
      <c r="BJ59" s="4">
        <v>874.36810000000003</v>
      </c>
      <c r="BK59" s="7">
        <v>15</v>
      </c>
      <c r="BL59" s="4">
        <v>994.20799999999997</v>
      </c>
      <c r="BM59" s="7">
        <v>27</v>
      </c>
      <c r="BN59" s="4">
        <v>894.7174</v>
      </c>
      <c r="BO59" s="7">
        <v>27</v>
      </c>
      <c r="BP59" s="4">
        <v>1130.1043999999999</v>
      </c>
      <c r="BQ59" s="7">
        <v>9</v>
      </c>
      <c r="BR59" s="4">
        <v>1040.5178000000001</v>
      </c>
      <c r="BS59" s="7">
        <v>15</v>
      </c>
      <c r="BT59" s="4">
        <v>852.64530000000002</v>
      </c>
      <c r="BU59" s="7">
        <v>15</v>
      </c>
      <c r="BV59" s="4">
        <v>852.64530000000002</v>
      </c>
      <c r="BW59" s="7">
        <v>10</v>
      </c>
      <c r="BX59" s="4">
        <v>1138.3219999999999</v>
      </c>
      <c r="BY59" s="7">
        <v>14</v>
      </c>
      <c r="BZ59" s="4">
        <v>986.34</v>
      </c>
      <c r="CA59" s="7">
        <v>14</v>
      </c>
      <c r="CB59" s="4">
        <v>824.91570000000002</v>
      </c>
      <c r="CC59" s="7">
        <v>14</v>
      </c>
      <c r="CD59" s="4">
        <v>1042.7707</v>
      </c>
      <c r="CE59" s="7">
        <v>4</v>
      </c>
      <c r="CF59" s="4">
        <v>799.71249999999998</v>
      </c>
      <c r="CG59" s="7">
        <v>1</v>
      </c>
      <c r="CH59" s="4">
        <v>891.74</v>
      </c>
      <c r="CI59" s="7">
        <v>8</v>
      </c>
      <c r="CJ59" s="4">
        <v>884.53620000000001</v>
      </c>
      <c r="CK59" s="7">
        <v>10</v>
      </c>
      <c r="CL59" s="4">
        <v>1245.2090000000001</v>
      </c>
      <c r="CM59" s="7">
        <v>2</v>
      </c>
      <c r="CN59" s="4">
        <v>848.51499999999999</v>
      </c>
      <c r="CO59" s="7">
        <v>2</v>
      </c>
      <c r="CP59" s="4">
        <v>855.43499999999995</v>
      </c>
      <c r="CQ59" s="7">
        <v>1</v>
      </c>
      <c r="CR59" s="4">
        <v>817.51</v>
      </c>
      <c r="CS59" s="7">
        <v>2</v>
      </c>
      <c r="CT59" s="4">
        <v>1091.585</v>
      </c>
      <c r="CU59" s="7">
        <v>6</v>
      </c>
      <c r="CV59" s="4">
        <v>1154.1500000000001</v>
      </c>
      <c r="CW59" s="7">
        <v>2</v>
      </c>
      <c r="CX59" s="4">
        <v>754.90499999999997</v>
      </c>
      <c r="CY59" s="7">
        <v>3</v>
      </c>
      <c r="CZ59" s="4">
        <v>1135.3067000000001</v>
      </c>
      <c r="DA59" s="7">
        <v>6</v>
      </c>
      <c r="DB59" s="4">
        <v>886.64499999999998</v>
      </c>
      <c r="DC59" s="7">
        <v>4</v>
      </c>
      <c r="DD59" s="4">
        <v>778.62</v>
      </c>
      <c r="DE59" s="7">
        <v>5</v>
      </c>
      <c r="DF59" s="4">
        <v>933.452</v>
      </c>
      <c r="DG59" s="7">
        <v>7</v>
      </c>
      <c r="DH59" s="4">
        <v>762.40859999999998</v>
      </c>
      <c r="DI59" s="7">
        <v>7</v>
      </c>
      <c r="DJ59" s="4">
        <v>1051.5443</v>
      </c>
      <c r="DK59" s="7">
        <v>0</v>
      </c>
      <c r="DL59" s="1" t="e">
        <v>#NULL!</v>
      </c>
      <c r="DM59" s="7">
        <v>3</v>
      </c>
      <c r="DN59" s="4">
        <v>1114.04</v>
      </c>
      <c r="DO59" s="7">
        <v>1</v>
      </c>
      <c r="DP59" s="4">
        <v>1052.4000000000001</v>
      </c>
      <c r="DQ59" s="7">
        <v>3</v>
      </c>
      <c r="DR59" s="4">
        <v>1212.32</v>
      </c>
      <c r="DS59" s="7">
        <v>1</v>
      </c>
      <c r="DT59" s="4">
        <v>1127.5999999999999</v>
      </c>
      <c r="DU59" s="7">
        <v>0</v>
      </c>
      <c r="DV59" s="1" t="e">
        <v>#NULL!</v>
      </c>
      <c r="DW59" s="7">
        <v>2</v>
      </c>
      <c r="DX59" s="4">
        <v>984.94</v>
      </c>
      <c r="DY59" s="7">
        <v>2</v>
      </c>
      <c r="DZ59" s="3">
        <v>1285.3599999999999</v>
      </c>
      <c r="EA59" s="7">
        <v>6</v>
      </c>
      <c r="EB59" s="4">
        <v>1027.7917</v>
      </c>
      <c r="EC59" s="7">
        <v>3</v>
      </c>
      <c r="ED59" s="4">
        <v>809.74</v>
      </c>
      <c r="EE59" s="7">
        <v>6</v>
      </c>
      <c r="EF59" s="4">
        <v>1070.7249999999999</v>
      </c>
      <c r="EG59" s="7">
        <v>5</v>
      </c>
      <c r="EH59" s="4">
        <v>1161.258</v>
      </c>
      <c r="EI59" s="7">
        <v>10</v>
      </c>
      <c r="EJ59" s="4">
        <v>945.20399999999995</v>
      </c>
      <c r="EK59" s="7">
        <v>12</v>
      </c>
      <c r="EL59" s="4">
        <v>904.58330000000001</v>
      </c>
      <c r="EM59" s="7">
        <v>21</v>
      </c>
      <c r="EN59" s="4">
        <v>932.11670000000004</v>
      </c>
      <c r="EO59" s="7">
        <v>27</v>
      </c>
      <c r="EP59" s="4">
        <v>1036.7841000000001</v>
      </c>
      <c r="EQ59" s="7">
        <v>13</v>
      </c>
      <c r="ER59" s="4">
        <v>1130.3661999999999</v>
      </c>
      <c r="ES59" s="7">
        <v>41</v>
      </c>
      <c r="ET59" s="4">
        <v>975.01049999999998</v>
      </c>
      <c r="EU59" s="7">
        <v>8</v>
      </c>
      <c r="EV59" s="4">
        <v>977.02059999999994</v>
      </c>
      <c r="EW59" s="7">
        <v>7</v>
      </c>
      <c r="EX59" s="4">
        <v>1028.5572</v>
      </c>
      <c r="EY59" s="7">
        <v>8</v>
      </c>
      <c r="EZ59" s="4">
        <v>768.77769999999998</v>
      </c>
      <c r="FA59" s="7">
        <v>7</v>
      </c>
      <c r="FB59" s="4">
        <v>1032.7091</v>
      </c>
      <c r="FC59" s="2">
        <v>954.52750000000003</v>
      </c>
      <c r="FD59" s="2">
        <v>1010.97585</v>
      </c>
      <c r="FE59" s="2">
        <v>856.03600000000006</v>
      </c>
      <c r="FF59" s="2">
        <v>906.97645</v>
      </c>
      <c r="FG59" s="2">
        <f t="shared" si="2"/>
        <v>982.75167499999998</v>
      </c>
      <c r="FH59" s="2">
        <f t="shared" si="3"/>
        <v>881.50622500000009</v>
      </c>
      <c r="FI59" s="5">
        <v>0.95039949248971134</v>
      </c>
      <c r="FJ59" s="2">
        <v>0.89038373335933341</v>
      </c>
      <c r="FK59" s="7">
        <v>1</v>
      </c>
    </row>
    <row r="60" spans="1:167" x14ac:dyDescent="0.2">
      <c r="A60" t="s">
        <v>227</v>
      </c>
      <c r="B60" s="7">
        <v>271</v>
      </c>
      <c r="C60" t="s">
        <v>223</v>
      </c>
      <c r="D60" t="s">
        <v>166</v>
      </c>
      <c r="E60" s="7">
        <v>2</v>
      </c>
      <c r="F60" s="5">
        <v>0.97972999999999999</v>
      </c>
      <c r="G60" s="5">
        <v>1</v>
      </c>
      <c r="H60" s="5">
        <v>1</v>
      </c>
      <c r="I60" s="5">
        <v>1</v>
      </c>
      <c r="J60" s="5">
        <v>1</v>
      </c>
      <c r="K60" s="5">
        <v>0.95833000000000002</v>
      </c>
      <c r="L60" s="5">
        <v>1</v>
      </c>
      <c r="M60" s="2">
        <v>0.97</v>
      </c>
      <c r="N60" s="2">
        <v>0.92</v>
      </c>
      <c r="O60" s="2">
        <v>1</v>
      </c>
      <c r="P60" s="2">
        <v>1</v>
      </c>
      <c r="Q60" s="2">
        <v>0.96</v>
      </c>
      <c r="R60" s="5">
        <v>0.98667000000000005</v>
      </c>
      <c r="S60" s="5">
        <v>1</v>
      </c>
      <c r="T60" s="5">
        <v>1</v>
      </c>
      <c r="U60" s="5">
        <v>1</v>
      </c>
      <c r="V60" s="5">
        <v>1</v>
      </c>
      <c r="W60" s="3">
        <v>1</v>
      </c>
      <c r="X60" s="5">
        <v>1</v>
      </c>
      <c r="Y60" s="5">
        <v>1</v>
      </c>
      <c r="Z60" s="5">
        <v>1</v>
      </c>
      <c r="AA60" s="5">
        <v>1</v>
      </c>
      <c r="AB60" s="5">
        <v>1</v>
      </c>
      <c r="AC60" s="5">
        <v>1</v>
      </c>
      <c r="AD60" s="5">
        <v>1</v>
      </c>
      <c r="AE60" s="5">
        <v>1</v>
      </c>
      <c r="AF60" s="5">
        <v>1</v>
      </c>
      <c r="AG60" s="5">
        <v>1</v>
      </c>
      <c r="AH60" s="5">
        <v>1</v>
      </c>
      <c r="AI60" s="5">
        <v>1</v>
      </c>
      <c r="AJ60" s="4">
        <v>929.21810000000005</v>
      </c>
      <c r="AK60" s="7">
        <v>32</v>
      </c>
      <c r="AL60" s="4">
        <v>1078.4256</v>
      </c>
      <c r="AM60" s="7">
        <v>63</v>
      </c>
      <c r="AN60" s="4">
        <v>853.43020000000001</v>
      </c>
      <c r="AO60" s="7">
        <v>9</v>
      </c>
      <c r="AP60" s="4">
        <v>1000.7</v>
      </c>
      <c r="AQ60" s="7">
        <v>9</v>
      </c>
      <c r="AR60" s="4">
        <v>1134.2633000000001</v>
      </c>
      <c r="AS60" s="7">
        <v>7</v>
      </c>
      <c r="AT60" s="4">
        <v>785.36860000000001</v>
      </c>
      <c r="AU60" s="7">
        <v>15</v>
      </c>
      <c r="AV60" s="4">
        <v>1082.8906999999999</v>
      </c>
      <c r="AW60" s="7">
        <v>23</v>
      </c>
      <c r="AX60" s="4">
        <v>1108.8399999999999</v>
      </c>
      <c r="AY60" s="7">
        <v>15</v>
      </c>
      <c r="AZ60" s="4">
        <v>929.11130000000003</v>
      </c>
      <c r="BA60" s="7">
        <v>16</v>
      </c>
      <c r="BB60" s="4">
        <v>850.69560000000001</v>
      </c>
      <c r="BC60" s="7">
        <v>15</v>
      </c>
      <c r="BD60" s="4">
        <v>828.61270000000002</v>
      </c>
      <c r="BE60" s="7">
        <v>17</v>
      </c>
      <c r="BF60" s="4">
        <v>811.1241</v>
      </c>
      <c r="BG60" s="7">
        <v>48</v>
      </c>
      <c r="BH60" s="4">
        <v>829.77980000000002</v>
      </c>
      <c r="BI60" s="7">
        <v>17</v>
      </c>
      <c r="BJ60" s="4">
        <v>1082.2247</v>
      </c>
      <c r="BK60" s="7">
        <v>15</v>
      </c>
      <c r="BL60" s="4">
        <v>1074.1199999999999</v>
      </c>
      <c r="BM60" s="7">
        <v>27</v>
      </c>
      <c r="BN60" s="4">
        <v>851.00260000000003</v>
      </c>
      <c r="BO60" s="7">
        <v>27</v>
      </c>
      <c r="BP60" s="4">
        <v>921.46299999999997</v>
      </c>
      <c r="BQ60" s="7">
        <v>9</v>
      </c>
      <c r="BR60" s="4">
        <v>656.61440000000005</v>
      </c>
      <c r="BS60" s="7">
        <v>16</v>
      </c>
      <c r="BT60" s="4">
        <v>881.52750000000003</v>
      </c>
      <c r="BU60" s="7">
        <v>16</v>
      </c>
      <c r="BV60" s="4">
        <v>881.52750000000003</v>
      </c>
      <c r="BW60" s="7">
        <v>10</v>
      </c>
      <c r="BX60" s="4">
        <v>1046.7249999999999</v>
      </c>
      <c r="BY60" s="7">
        <v>14</v>
      </c>
      <c r="BZ60" s="4">
        <v>893.89139999999998</v>
      </c>
      <c r="CA60" s="7">
        <v>14</v>
      </c>
      <c r="CB60" s="4">
        <v>1053.9979000000001</v>
      </c>
      <c r="CC60" s="7">
        <v>14</v>
      </c>
      <c r="CD60" s="4">
        <v>1057.8870999999999</v>
      </c>
      <c r="CE60" s="7">
        <v>5</v>
      </c>
      <c r="CF60" s="4">
        <v>996.34400000000005</v>
      </c>
      <c r="CG60" s="7">
        <v>1</v>
      </c>
      <c r="CH60" s="4">
        <v>1086.3</v>
      </c>
      <c r="CI60" s="7">
        <v>8</v>
      </c>
      <c r="CJ60" s="4">
        <v>871.38250000000005</v>
      </c>
      <c r="CK60" s="7">
        <v>10</v>
      </c>
      <c r="CL60" s="4">
        <v>1009.598</v>
      </c>
      <c r="CM60" s="7">
        <v>2</v>
      </c>
      <c r="CN60" s="4">
        <v>728.82500000000005</v>
      </c>
      <c r="CO60" s="7">
        <v>2</v>
      </c>
      <c r="CP60" s="4">
        <v>736.68</v>
      </c>
      <c r="CQ60" s="7">
        <v>1</v>
      </c>
      <c r="CR60" s="4">
        <v>694.01</v>
      </c>
      <c r="CS60" s="7">
        <v>2</v>
      </c>
      <c r="CT60" s="4">
        <v>603.19500000000005</v>
      </c>
      <c r="CU60" s="7">
        <v>6</v>
      </c>
      <c r="CV60" s="4">
        <v>1315.2733000000001</v>
      </c>
      <c r="CW60" s="7">
        <v>2</v>
      </c>
      <c r="CX60" s="4">
        <v>668.18499999999995</v>
      </c>
      <c r="CY60" s="7">
        <v>3</v>
      </c>
      <c r="CZ60" s="4">
        <v>605.89329999999995</v>
      </c>
      <c r="DA60" s="7">
        <v>6</v>
      </c>
      <c r="DB60" s="4">
        <v>784.37829999999997</v>
      </c>
      <c r="DC60" s="7">
        <v>4</v>
      </c>
      <c r="DD60" s="4">
        <v>1368.35</v>
      </c>
      <c r="DE60" s="7">
        <v>5</v>
      </c>
      <c r="DF60" s="4">
        <v>946.77800000000002</v>
      </c>
      <c r="DG60" s="7">
        <v>7</v>
      </c>
      <c r="DH60" s="4">
        <v>843.33</v>
      </c>
      <c r="DI60" s="7">
        <v>7</v>
      </c>
      <c r="DJ60" s="4">
        <v>882.03710000000001</v>
      </c>
      <c r="DK60" s="7">
        <v>0</v>
      </c>
      <c r="DL60" s="1" t="e">
        <v>#NULL!</v>
      </c>
      <c r="DM60" s="7">
        <v>3</v>
      </c>
      <c r="DN60" s="4">
        <v>1361.6932999999999</v>
      </c>
      <c r="DO60" s="7">
        <v>1</v>
      </c>
      <c r="DP60" s="4">
        <v>757.93</v>
      </c>
      <c r="DQ60" s="7">
        <v>3</v>
      </c>
      <c r="DR60" s="4">
        <v>795.58669999999995</v>
      </c>
      <c r="DS60" s="7">
        <v>1</v>
      </c>
      <c r="DT60" s="4">
        <v>1063.5999999999999</v>
      </c>
      <c r="DU60" s="7">
        <v>0</v>
      </c>
      <c r="DV60" s="1" t="e">
        <v>#NULL!</v>
      </c>
      <c r="DW60" s="7">
        <v>2</v>
      </c>
      <c r="DX60" s="4">
        <v>1157.83</v>
      </c>
      <c r="DY60" s="7">
        <v>2</v>
      </c>
      <c r="DZ60" s="3">
        <v>1951.135</v>
      </c>
      <c r="EA60" s="7">
        <v>6</v>
      </c>
      <c r="EB60" s="4">
        <v>1101.0550000000001</v>
      </c>
      <c r="EC60" s="7">
        <v>3</v>
      </c>
      <c r="ED60" s="4">
        <v>799.99</v>
      </c>
      <c r="EE60" s="7">
        <v>6</v>
      </c>
      <c r="EF60" s="4">
        <v>899.40499999999997</v>
      </c>
      <c r="EG60" s="7">
        <v>5</v>
      </c>
      <c r="EH60" s="4">
        <v>1173.318</v>
      </c>
      <c r="EI60" s="7">
        <v>10</v>
      </c>
      <c r="EJ60" s="4">
        <v>1142.723</v>
      </c>
      <c r="EK60" s="7">
        <v>13</v>
      </c>
      <c r="EL60" s="4">
        <v>1082.7762</v>
      </c>
      <c r="EM60" s="7">
        <v>21</v>
      </c>
      <c r="EN60" s="4">
        <v>765.68520000000001</v>
      </c>
      <c r="EO60" s="7">
        <v>27</v>
      </c>
      <c r="EP60" s="4">
        <v>879.63109999999995</v>
      </c>
      <c r="EQ60" s="7">
        <v>13</v>
      </c>
      <c r="ER60" s="4">
        <v>1043.5108</v>
      </c>
      <c r="ES60" s="7">
        <v>41</v>
      </c>
      <c r="ET60" s="4">
        <v>836.36410000000001</v>
      </c>
      <c r="EU60" s="7">
        <v>9</v>
      </c>
      <c r="EV60" s="4">
        <v>1247.0510999999999</v>
      </c>
      <c r="EW60" s="7">
        <v>7</v>
      </c>
      <c r="EX60" s="4">
        <v>1230.5291</v>
      </c>
      <c r="EY60" s="7">
        <v>8</v>
      </c>
      <c r="EZ60" s="4">
        <v>901.56240000000003</v>
      </c>
      <c r="FA60" s="7">
        <v>7</v>
      </c>
      <c r="FB60" s="4">
        <v>1227.0181</v>
      </c>
      <c r="FC60" s="2">
        <v>991.72915</v>
      </c>
      <c r="FD60" s="2">
        <v>695.13580000000002</v>
      </c>
      <c r="FE60" s="2">
        <v>1157.5639999999999</v>
      </c>
      <c r="FF60" s="2">
        <v>862.68354999999997</v>
      </c>
      <c r="FG60" s="2">
        <f t="shared" si="2"/>
        <v>843.43247500000007</v>
      </c>
      <c r="FH60" s="2">
        <f t="shared" si="3"/>
        <v>1010.1237749999999</v>
      </c>
      <c r="FI60" s="5">
        <v>0.95039949248971134</v>
      </c>
      <c r="FJ60" s="2">
        <v>0.89038373335933341</v>
      </c>
      <c r="FK60" s="7">
        <v>1</v>
      </c>
    </row>
    <row r="61" spans="1:167" x14ac:dyDescent="0.2">
      <c r="A61" t="s">
        <v>228</v>
      </c>
      <c r="B61" s="7">
        <v>295</v>
      </c>
      <c r="C61" t="s">
        <v>223</v>
      </c>
      <c r="D61" t="s">
        <v>166</v>
      </c>
      <c r="E61" s="7">
        <v>1</v>
      </c>
      <c r="F61" s="5">
        <v>0.99324000000000001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2">
        <v>0.99</v>
      </c>
      <c r="N61" s="2">
        <v>0.96</v>
      </c>
      <c r="O61" s="2">
        <v>1</v>
      </c>
      <c r="P61" s="2">
        <v>1</v>
      </c>
      <c r="Q61" s="2">
        <v>1</v>
      </c>
      <c r="R61" s="5">
        <v>1</v>
      </c>
      <c r="S61" s="5">
        <v>1</v>
      </c>
      <c r="T61" s="5">
        <v>1</v>
      </c>
      <c r="U61" s="5">
        <v>0.96296000000000004</v>
      </c>
      <c r="V61" s="5">
        <v>1</v>
      </c>
      <c r="W61" s="3">
        <v>1</v>
      </c>
      <c r="X61" s="5">
        <v>1</v>
      </c>
      <c r="Y61" s="5">
        <v>1</v>
      </c>
      <c r="Z61" s="5">
        <v>1</v>
      </c>
      <c r="AA61" s="5">
        <v>1</v>
      </c>
      <c r="AB61" s="5">
        <v>1</v>
      </c>
      <c r="AC61" s="5">
        <v>1</v>
      </c>
      <c r="AD61" s="5">
        <v>1</v>
      </c>
      <c r="AE61" s="5">
        <v>0.88888999999999996</v>
      </c>
      <c r="AF61" s="5">
        <v>1</v>
      </c>
      <c r="AG61" s="5">
        <v>1</v>
      </c>
      <c r="AH61" s="5">
        <v>1</v>
      </c>
      <c r="AI61" s="5">
        <v>1</v>
      </c>
      <c r="AJ61" s="4">
        <v>842.24300000000005</v>
      </c>
      <c r="AK61" s="7">
        <v>32</v>
      </c>
      <c r="AL61" s="4">
        <v>749.2672</v>
      </c>
      <c r="AM61" s="7">
        <v>62</v>
      </c>
      <c r="AN61" s="4">
        <v>890.23050000000001</v>
      </c>
      <c r="AO61" s="7">
        <v>9</v>
      </c>
      <c r="AP61" s="4">
        <v>721.13670000000002</v>
      </c>
      <c r="AQ61" s="7">
        <v>9</v>
      </c>
      <c r="AR61" s="4">
        <v>722.9289</v>
      </c>
      <c r="AS61" s="7">
        <v>7</v>
      </c>
      <c r="AT61" s="4">
        <v>725.33140000000003</v>
      </c>
      <c r="AU61" s="7">
        <v>15</v>
      </c>
      <c r="AV61" s="4">
        <v>827.13530000000003</v>
      </c>
      <c r="AW61" s="7">
        <v>23</v>
      </c>
      <c r="AX61" s="4">
        <v>760.27480000000003</v>
      </c>
      <c r="AY61" s="7">
        <v>14</v>
      </c>
      <c r="AZ61" s="4">
        <v>840.4271</v>
      </c>
      <c r="BA61" s="7">
        <v>16</v>
      </c>
      <c r="BB61" s="4">
        <v>944.07560000000001</v>
      </c>
      <c r="BC61" s="7">
        <v>15</v>
      </c>
      <c r="BD61" s="4">
        <v>954.44470000000001</v>
      </c>
      <c r="BE61" s="7">
        <v>17</v>
      </c>
      <c r="BF61" s="4">
        <v>823.9076</v>
      </c>
      <c r="BG61" s="7">
        <v>48</v>
      </c>
      <c r="BH61" s="4">
        <v>904.75649999999996</v>
      </c>
      <c r="BI61" s="7">
        <v>17</v>
      </c>
      <c r="BJ61" s="4">
        <v>667.17939999999999</v>
      </c>
      <c r="BK61" s="7">
        <v>15</v>
      </c>
      <c r="BL61" s="4">
        <v>842.3</v>
      </c>
      <c r="BM61" s="7">
        <v>26</v>
      </c>
      <c r="BN61" s="4">
        <v>874.24919999999997</v>
      </c>
      <c r="BO61" s="7">
        <v>27</v>
      </c>
      <c r="BP61" s="4">
        <v>925.38369999999998</v>
      </c>
      <c r="BQ61" s="7">
        <v>9</v>
      </c>
      <c r="BR61" s="4">
        <v>830.93889999999999</v>
      </c>
      <c r="BS61" s="7">
        <v>16</v>
      </c>
      <c r="BT61" s="4">
        <v>725.04380000000003</v>
      </c>
      <c r="BU61" s="7">
        <v>16</v>
      </c>
      <c r="BV61" s="4">
        <v>725.04380000000003</v>
      </c>
      <c r="BW61" s="7">
        <v>10</v>
      </c>
      <c r="BX61" s="4">
        <v>891.20699999999999</v>
      </c>
      <c r="BY61" s="7">
        <v>13</v>
      </c>
      <c r="BZ61" s="4">
        <v>831.44460000000004</v>
      </c>
      <c r="CA61" s="7">
        <v>14</v>
      </c>
      <c r="CB61" s="4">
        <v>833.07500000000005</v>
      </c>
      <c r="CC61" s="7">
        <v>14</v>
      </c>
      <c r="CD61" s="4">
        <v>908.32860000000005</v>
      </c>
      <c r="CE61" s="7">
        <v>5</v>
      </c>
      <c r="CF61" s="4">
        <v>609.16</v>
      </c>
      <c r="CG61" s="7">
        <v>1</v>
      </c>
      <c r="CH61" s="4">
        <v>1159.2</v>
      </c>
      <c r="CI61" s="7">
        <v>8</v>
      </c>
      <c r="CJ61" s="4">
        <v>824.79870000000005</v>
      </c>
      <c r="CK61" s="7">
        <v>10</v>
      </c>
      <c r="CL61" s="4">
        <v>922.32799999999997</v>
      </c>
      <c r="CM61" s="7">
        <v>2</v>
      </c>
      <c r="CN61" s="4">
        <v>588.29999999999995</v>
      </c>
      <c r="CO61" s="7">
        <v>2</v>
      </c>
      <c r="CP61" s="4">
        <v>700.68499999999995</v>
      </c>
      <c r="CQ61" s="7">
        <v>1</v>
      </c>
      <c r="CR61" s="4">
        <v>779.91</v>
      </c>
      <c r="CS61" s="7">
        <v>2</v>
      </c>
      <c r="CT61" s="4">
        <v>989.71500000000003</v>
      </c>
      <c r="CU61" s="7">
        <v>6</v>
      </c>
      <c r="CV61" s="4">
        <v>828.55</v>
      </c>
      <c r="CW61" s="7">
        <v>2</v>
      </c>
      <c r="CX61" s="4">
        <v>814.48500000000001</v>
      </c>
      <c r="CY61" s="7">
        <v>3</v>
      </c>
      <c r="CZ61" s="4">
        <v>938.92330000000004</v>
      </c>
      <c r="DA61" s="7">
        <v>6</v>
      </c>
      <c r="DB61" s="4">
        <v>915.44500000000005</v>
      </c>
      <c r="DC61" s="7">
        <v>4</v>
      </c>
      <c r="DD61" s="4">
        <v>635.74749999999995</v>
      </c>
      <c r="DE61" s="7">
        <v>5</v>
      </c>
      <c r="DF61" s="4">
        <v>827.61199999999997</v>
      </c>
      <c r="DG61" s="7">
        <v>7</v>
      </c>
      <c r="DH61" s="4">
        <v>922.7971</v>
      </c>
      <c r="DI61" s="7">
        <v>7</v>
      </c>
      <c r="DJ61" s="4">
        <v>1003.0571</v>
      </c>
      <c r="DK61" s="7">
        <v>0</v>
      </c>
      <c r="DL61" s="1" t="e">
        <v>#NULL!</v>
      </c>
      <c r="DM61" s="7">
        <v>3</v>
      </c>
      <c r="DN61" s="4">
        <v>735.02670000000001</v>
      </c>
      <c r="DO61" s="7">
        <v>1</v>
      </c>
      <c r="DP61" s="4">
        <v>1124</v>
      </c>
      <c r="DQ61" s="7">
        <v>2</v>
      </c>
      <c r="DR61" s="4">
        <v>741.03</v>
      </c>
      <c r="DS61" s="7">
        <v>1</v>
      </c>
      <c r="DT61" s="4">
        <v>742.61</v>
      </c>
      <c r="DU61" s="7">
        <v>0</v>
      </c>
      <c r="DV61" s="1" t="e">
        <v>#NULL!</v>
      </c>
      <c r="DW61" s="7">
        <v>2</v>
      </c>
      <c r="DX61" s="4">
        <v>958.93499999999995</v>
      </c>
      <c r="DY61" s="7">
        <v>2</v>
      </c>
      <c r="DZ61" s="3">
        <v>778.57</v>
      </c>
      <c r="EA61" s="7">
        <v>6</v>
      </c>
      <c r="EB61" s="4">
        <v>687.38170000000002</v>
      </c>
      <c r="EC61" s="7">
        <v>3</v>
      </c>
      <c r="ED61" s="4">
        <v>788.64670000000001</v>
      </c>
      <c r="EE61" s="7">
        <v>5</v>
      </c>
      <c r="EF61" s="4">
        <v>835.96799999999996</v>
      </c>
      <c r="EG61" s="7">
        <v>5</v>
      </c>
      <c r="EH61" s="4">
        <v>932.11400000000003</v>
      </c>
      <c r="EI61" s="7">
        <v>10</v>
      </c>
      <c r="EJ61" s="4">
        <v>792.71900000000005</v>
      </c>
      <c r="EK61" s="7">
        <v>13</v>
      </c>
      <c r="EL61" s="4">
        <v>735.31769999999995</v>
      </c>
      <c r="EM61" s="7">
        <v>21</v>
      </c>
      <c r="EN61" s="4">
        <v>862.4914</v>
      </c>
      <c r="EO61" s="7">
        <v>27</v>
      </c>
      <c r="EP61" s="4">
        <v>937.62929999999994</v>
      </c>
      <c r="EQ61" s="7">
        <v>13</v>
      </c>
      <c r="ER61" s="4">
        <v>734.83619999999996</v>
      </c>
      <c r="ES61" s="7">
        <v>40</v>
      </c>
      <c r="ET61" s="4">
        <v>954.07429999999999</v>
      </c>
      <c r="EU61" s="7">
        <v>9</v>
      </c>
      <c r="EV61" s="4">
        <v>654.73260000000005</v>
      </c>
      <c r="EW61" s="7">
        <v>7</v>
      </c>
      <c r="EX61" s="4">
        <v>913.101</v>
      </c>
      <c r="EY61" s="7">
        <v>8</v>
      </c>
      <c r="EZ61" s="4">
        <v>677.02819999999997</v>
      </c>
      <c r="FA61" s="7">
        <v>7</v>
      </c>
      <c r="FB61" s="4">
        <v>913.83590000000004</v>
      </c>
      <c r="FC61" s="2">
        <v>821.51749999999993</v>
      </c>
      <c r="FD61" s="2">
        <v>927.18415000000005</v>
      </c>
      <c r="FE61" s="2">
        <v>731.67975000000001</v>
      </c>
      <c r="FF61" s="2">
        <v>962.9271</v>
      </c>
      <c r="FG61" s="2">
        <f t="shared" si="2"/>
        <v>874.35082499999999</v>
      </c>
      <c r="FH61" s="2">
        <f t="shared" si="3"/>
        <v>847.30342500000006</v>
      </c>
      <c r="FI61" s="5">
        <v>0.95039949248971134</v>
      </c>
      <c r="FJ61" s="2">
        <v>0.89038373335933341</v>
      </c>
      <c r="FK61" s="7">
        <v>1</v>
      </c>
    </row>
    <row r="62" spans="1:167" x14ac:dyDescent="0.2">
      <c r="A62" t="s">
        <v>229</v>
      </c>
      <c r="B62" s="7">
        <v>241</v>
      </c>
      <c r="C62" t="s">
        <v>223</v>
      </c>
      <c r="D62" t="s">
        <v>166</v>
      </c>
      <c r="E62" s="7">
        <v>2</v>
      </c>
      <c r="F62" s="5">
        <v>0.97297</v>
      </c>
      <c r="G62" s="5">
        <v>0.97916999999999998</v>
      </c>
      <c r="H62" s="5">
        <v>1</v>
      </c>
      <c r="I62" s="5">
        <v>1</v>
      </c>
      <c r="J62" s="5">
        <v>0.91666999999999998</v>
      </c>
      <c r="K62" s="5">
        <v>1</v>
      </c>
      <c r="L62" s="5">
        <v>0.97221999999999997</v>
      </c>
      <c r="M62" s="2">
        <v>0.97</v>
      </c>
      <c r="N62" s="2">
        <v>1</v>
      </c>
      <c r="O62" s="2">
        <v>0.92</v>
      </c>
      <c r="P62" s="2">
        <v>0.96</v>
      </c>
      <c r="Q62" s="2">
        <v>1</v>
      </c>
      <c r="R62" s="5">
        <v>0.96</v>
      </c>
      <c r="S62" s="5">
        <v>1</v>
      </c>
      <c r="T62" s="5">
        <v>1</v>
      </c>
      <c r="U62" s="5">
        <v>1</v>
      </c>
      <c r="V62" s="5">
        <v>1</v>
      </c>
      <c r="W62" s="3">
        <v>1</v>
      </c>
      <c r="X62" s="5">
        <v>1</v>
      </c>
      <c r="Y62" s="5">
        <v>1</v>
      </c>
      <c r="Z62" s="5">
        <v>1</v>
      </c>
      <c r="AA62" s="5">
        <v>1</v>
      </c>
      <c r="AB62" s="5">
        <v>1</v>
      </c>
      <c r="AC62" s="5">
        <v>1</v>
      </c>
      <c r="AD62" s="5">
        <v>1</v>
      </c>
      <c r="AE62" s="5">
        <v>1</v>
      </c>
      <c r="AF62" s="5">
        <v>1</v>
      </c>
      <c r="AG62" s="5">
        <v>1</v>
      </c>
      <c r="AH62" s="5">
        <v>1</v>
      </c>
      <c r="AI62" s="5">
        <v>1</v>
      </c>
      <c r="AJ62" s="4">
        <v>562.9751</v>
      </c>
      <c r="AK62" s="7">
        <v>32</v>
      </c>
      <c r="AL62" s="4">
        <v>676.78560000000004</v>
      </c>
      <c r="AM62" s="7">
        <v>63</v>
      </c>
      <c r="AN62" s="4">
        <v>505.16649999999998</v>
      </c>
      <c r="AO62" s="7">
        <v>9</v>
      </c>
      <c r="AP62" s="4">
        <v>672.84780000000001</v>
      </c>
      <c r="AQ62" s="7">
        <v>9</v>
      </c>
      <c r="AR62" s="4">
        <v>754.15329999999994</v>
      </c>
      <c r="AS62" s="7">
        <v>7</v>
      </c>
      <c r="AT62" s="4">
        <v>563.09429999999998</v>
      </c>
      <c r="AU62" s="7">
        <v>15</v>
      </c>
      <c r="AV62" s="4">
        <v>571.30269999999996</v>
      </c>
      <c r="AW62" s="7">
        <v>23</v>
      </c>
      <c r="AX62" s="4">
        <v>678.32650000000001</v>
      </c>
      <c r="AY62" s="7">
        <v>15</v>
      </c>
      <c r="AZ62" s="4">
        <v>467.15730000000002</v>
      </c>
      <c r="BA62" s="7">
        <v>16</v>
      </c>
      <c r="BB62" s="4">
        <v>521.8537</v>
      </c>
      <c r="BC62" s="7">
        <v>15</v>
      </c>
      <c r="BD62" s="4">
        <v>539.31799999999998</v>
      </c>
      <c r="BE62" s="7">
        <v>17</v>
      </c>
      <c r="BF62" s="4">
        <v>492.86470000000003</v>
      </c>
      <c r="BG62" s="7">
        <v>48</v>
      </c>
      <c r="BH62" s="4">
        <v>517.0444</v>
      </c>
      <c r="BI62" s="7">
        <v>17</v>
      </c>
      <c r="BJ62" s="4">
        <v>533.33240000000001</v>
      </c>
      <c r="BK62" s="7">
        <v>15</v>
      </c>
      <c r="BL62" s="4">
        <v>839.36599999999999</v>
      </c>
      <c r="BM62" s="7">
        <v>27</v>
      </c>
      <c r="BN62" s="4">
        <v>503.51190000000003</v>
      </c>
      <c r="BO62" s="7">
        <v>27</v>
      </c>
      <c r="BP62" s="4">
        <v>538.97220000000004</v>
      </c>
      <c r="BQ62" s="7">
        <v>9</v>
      </c>
      <c r="BR62" s="4">
        <v>408.7133</v>
      </c>
      <c r="BS62" s="7">
        <v>16</v>
      </c>
      <c r="BT62" s="4">
        <v>528.12750000000005</v>
      </c>
      <c r="BU62" s="7">
        <v>16</v>
      </c>
      <c r="BV62" s="4">
        <v>528.12750000000005</v>
      </c>
      <c r="BW62" s="7">
        <v>10</v>
      </c>
      <c r="BX62" s="4">
        <v>622.57399999999996</v>
      </c>
      <c r="BY62" s="7">
        <v>14</v>
      </c>
      <c r="BZ62" s="4">
        <v>544.89570000000003</v>
      </c>
      <c r="CA62" s="7">
        <v>14</v>
      </c>
      <c r="CB62" s="4">
        <v>470.20639999999997</v>
      </c>
      <c r="CC62" s="7">
        <v>14</v>
      </c>
      <c r="CD62" s="4">
        <v>672.10209999999995</v>
      </c>
      <c r="CE62" s="7">
        <v>5</v>
      </c>
      <c r="CF62" s="4">
        <v>485.86399999999998</v>
      </c>
      <c r="CG62" s="7">
        <v>1</v>
      </c>
      <c r="CH62" s="4">
        <v>1320.9</v>
      </c>
      <c r="CI62" s="7">
        <v>8</v>
      </c>
      <c r="CJ62" s="4">
        <v>548.1925</v>
      </c>
      <c r="CK62" s="7">
        <v>10</v>
      </c>
      <c r="CL62" s="4">
        <v>592.46500000000003</v>
      </c>
      <c r="CM62" s="7">
        <v>2</v>
      </c>
      <c r="CN62" s="4">
        <v>587.36500000000001</v>
      </c>
      <c r="CO62" s="7">
        <v>2</v>
      </c>
      <c r="CP62" s="4">
        <v>470.1</v>
      </c>
      <c r="CQ62" s="7">
        <v>1</v>
      </c>
      <c r="CR62" s="4">
        <v>460.45</v>
      </c>
      <c r="CS62" s="7">
        <v>2</v>
      </c>
      <c r="CT62" s="4">
        <v>466.4</v>
      </c>
      <c r="CU62" s="7">
        <v>6</v>
      </c>
      <c r="CV62" s="4">
        <v>685.41499999999996</v>
      </c>
      <c r="CW62" s="7">
        <v>2</v>
      </c>
      <c r="CX62" s="4">
        <v>586.90499999999997</v>
      </c>
      <c r="CY62" s="7">
        <v>3</v>
      </c>
      <c r="CZ62" s="4">
        <v>497.92</v>
      </c>
      <c r="DA62" s="7">
        <v>6</v>
      </c>
      <c r="DB62" s="4">
        <v>510.48329999999999</v>
      </c>
      <c r="DC62" s="7">
        <v>4</v>
      </c>
      <c r="DD62" s="4">
        <v>491.54750000000001</v>
      </c>
      <c r="DE62" s="7">
        <v>5</v>
      </c>
      <c r="DF62" s="4">
        <v>919.76</v>
      </c>
      <c r="DG62" s="7">
        <v>7</v>
      </c>
      <c r="DH62" s="4">
        <v>447.69709999999998</v>
      </c>
      <c r="DI62" s="7">
        <v>7</v>
      </c>
      <c r="DJ62" s="4">
        <v>547.71140000000003</v>
      </c>
      <c r="DK62" s="7">
        <v>0</v>
      </c>
      <c r="DL62" s="1" t="e">
        <v>#NULL!</v>
      </c>
      <c r="DM62" s="7">
        <v>3</v>
      </c>
      <c r="DN62" s="4">
        <v>601.86670000000004</v>
      </c>
      <c r="DO62" s="7">
        <v>1</v>
      </c>
      <c r="DP62" s="4">
        <v>619.49</v>
      </c>
      <c r="DQ62" s="7">
        <v>3</v>
      </c>
      <c r="DR62" s="4">
        <v>528.74329999999998</v>
      </c>
      <c r="DS62" s="7">
        <v>1</v>
      </c>
      <c r="DT62" s="4">
        <v>517</v>
      </c>
      <c r="DU62" s="7">
        <v>0</v>
      </c>
      <c r="DV62" s="1" t="e">
        <v>#NULL!</v>
      </c>
      <c r="DW62" s="7">
        <v>2</v>
      </c>
      <c r="DX62" s="4">
        <v>482.91</v>
      </c>
      <c r="DY62" s="7">
        <v>2</v>
      </c>
      <c r="DZ62" s="3">
        <v>488.32499999999999</v>
      </c>
      <c r="EA62" s="7">
        <v>6</v>
      </c>
      <c r="EB62" s="4">
        <v>582.88829999999996</v>
      </c>
      <c r="EC62" s="7">
        <v>3</v>
      </c>
      <c r="ED62" s="4">
        <v>852.76670000000001</v>
      </c>
      <c r="EE62" s="7">
        <v>6</v>
      </c>
      <c r="EF62" s="4">
        <v>502.08330000000001</v>
      </c>
      <c r="EG62" s="7">
        <v>5</v>
      </c>
      <c r="EH62" s="4">
        <v>505.78800000000001</v>
      </c>
      <c r="EI62" s="7">
        <v>10</v>
      </c>
      <c r="EJ62" s="4">
        <v>599.31399999999996</v>
      </c>
      <c r="EK62" s="7">
        <v>13</v>
      </c>
      <c r="EL62" s="4">
        <v>739.10540000000003</v>
      </c>
      <c r="EM62" s="7">
        <v>21</v>
      </c>
      <c r="EN62" s="4">
        <v>486.85520000000002</v>
      </c>
      <c r="EO62" s="7">
        <v>27</v>
      </c>
      <c r="EP62" s="4">
        <v>540.52480000000003</v>
      </c>
      <c r="EQ62" s="7">
        <v>13</v>
      </c>
      <c r="ER62" s="4">
        <v>507.54079999999999</v>
      </c>
      <c r="ES62" s="7">
        <v>41</v>
      </c>
      <c r="ET62" s="4">
        <v>525.58630000000005</v>
      </c>
      <c r="EU62" s="7">
        <v>9</v>
      </c>
      <c r="EV62" s="4">
        <v>517.47220000000004</v>
      </c>
      <c r="EW62" s="7">
        <v>7</v>
      </c>
      <c r="EX62" s="4">
        <v>1162.0676000000001</v>
      </c>
      <c r="EY62" s="7">
        <v>8</v>
      </c>
      <c r="EZ62" s="4">
        <v>547.1644</v>
      </c>
      <c r="FA62" s="7">
        <v>7</v>
      </c>
      <c r="FB62" s="4">
        <v>1179.2408</v>
      </c>
      <c r="FC62" s="2">
        <v>636.16</v>
      </c>
      <c r="FD62" s="2">
        <v>504.20164999999997</v>
      </c>
      <c r="FE62" s="2">
        <v>705.65374999999995</v>
      </c>
      <c r="FF62" s="2">
        <v>497.70425</v>
      </c>
      <c r="FG62" s="2">
        <f t="shared" si="2"/>
        <v>570.18082499999991</v>
      </c>
      <c r="FH62" s="2">
        <f t="shared" si="3"/>
        <v>601.67899999999997</v>
      </c>
      <c r="FI62" s="5">
        <v>0.95039949248971134</v>
      </c>
      <c r="FJ62" s="2">
        <v>0.89038373335933341</v>
      </c>
      <c r="FK62" s="7">
        <v>1</v>
      </c>
    </row>
    <row r="63" spans="1:167" x14ac:dyDescent="0.2">
      <c r="A63" t="s">
        <v>230</v>
      </c>
      <c r="B63" s="7">
        <v>300</v>
      </c>
      <c r="C63" t="s">
        <v>223</v>
      </c>
      <c r="D63" t="s">
        <v>166</v>
      </c>
      <c r="E63" s="7">
        <v>1</v>
      </c>
      <c r="F63" s="5">
        <v>0.96621999999999997</v>
      </c>
      <c r="G63" s="5">
        <v>0.97916999999999998</v>
      </c>
      <c r="H63" s="5">
        <v>0.91666999999999998</v>
      </c>
      <c r="I63" s="5">
        <v>1</v>
      </c>
      <c r="J63" s="5">
        <v>1</v>
      </c>
      <c r="K63" s="5">
        <v>1</v>
      </c>
      <c r="L63" s="5">
        <v>1</v>
      </c>
      <c r="M63" s="2">
        <v>0.96</v>
      </c>
      <c r="N63" s="2">
        <v>0.92</v>
      </c>
      <c r="O63" s="2">
        <v>0.92</v>
      </c>
      <c r="P63" s="2">
        <v>1</v>
      </c>
      <c r="Q63" s="2">
        <v>1</v>
      </c>
      <c r="R63" s="5">
        <v>0.97333000000000003</v>
      </c>
      <c r="S63" s="5">
        <v>0.94118000000000002</v>
      </c>
      <c r="T63" s="5">
        <v>1</v>
      </c>
      <c r="U63" s="5">
        <v>1</v>
      </c>
      <c r="V63" s="5">
        <v>0.96296000000000004</v>
      </c>
      <c r="W63" s="3">
        <v>1</v>
      </c>
      <c r="X63" s="5">
        <v>1</v>
      </c>
      <c r="Y63" s="5">
        <v>1</v>
      </c>
      <c r="Z63" s="5">
        <v>1</v>
      </c>
      <c r="AA63" s="5">
        <v>0.91666999999999998</v>
      </c>
      <c r="AB63" s="5">
        <v>0.8</v>
      </c>
      <c r="AC63" s="5">
        <v>1</v>
      </c>
      <c r="AD63" s="5">
        <v>1</v>
      </c>
      <c r="AE63" s="5">
        <v>1</v>
      </c>
      <c r="AF63" s="5">
        <v>1</v>
      </c>
      <c r="AG63" s="5">
        <v>1</v>
      </c>
      <c r="AH63" s="5">
        <v>1</v>
      </c>
      <c r="AI63" s="5">
        <v>1</v>
      </c>
      <c r="AJ63" s="4">
        <v>1158.7745</v>
      </c>
      <c r="AK63" s="7">
        <v>31</v>
      </c>
      <c r="AL63" s="4">
        <v>1262.4213</v>
      </c>
      <c r="AM63" s="7">
        <v>62</v>
      </c>
      <c r="AN63" s="4">
        <v>1106.9511</v>
      </c>
      <c r="AO63" s="7">
        <v>8</v>
      </c>
      <c r="AP63" s="4">
        <v>1398.3675000000001</v>
      </c>
      <c r="AQ63" s="7">
        <v>9</v>
      </c>
      <c r="AR63" s="4">
        <v>1220.1300000000001</v>
      </c>
      <c r="AS63" s="7">
        <v>7</v>
      </c>
      <c r="AT63" s="4">
        <v>952.63</v>
      </c>
      <c r="AU63" s="7">
        <v>15</v>
      </c>
      <c r="AV63" s="4">
        <v>1298.0572999999999</v>
      </c>
      <c r="AW63" s="7">
        <v>23</v>
      </c>
      <c r="AX63" s="4">
        <v>1215.1357</v>
      </c>
      <c r="AY63" s="7">
        <v>15</v>
      </c>
      <c r="AZ63" s="4">
        <v>1250.7173</v>
      </c>
      <c r="BA63" s="7">
        <v>15</v>
      </c>
      <c r="BB63" s="4">
        <v>902.02329999999995</v>
      </c>
      <c r="BC63" s="7">
        <v>15</v>
      </c>
      <c r="BD63" s="4">
        <v>1165.4880000000001</v>
      </c>
      <c r="BE63" s="7">
        <v>17</v>
      </c>
      <c r="BF63" s="4">
        <v>1109.2671</v>
      </c>
      <c r="BG63" s="7">
        <v>47</v>
      </c>
      <c r="BH63" s="4">
        <v>1061.0682999999999</v>
      </c>
      <c r="BI63" s="7">
        <v>16</v>
      </c>
      <c r="BJ63" s="4">
        <v>1336.1713</v>
      </c>
      <c r="BK63" s="7">
        <v>15</v>
      </c>
      <c r="BL63" s="4">
        <v>1183.7547</v>
      </c>
      <c r="BM63" s="7">
        <v>27</v>
      </c>
      <c r="BN63" s="4">
        <v>1189.4422</v>
      </c>
      <c r="BO63" s="7">
        <v>26</v>
      </c>
      <c r="BP63" s="4">
        <v>1089.5658000000001</v>
      </c>
      <c r="BQ63" s="7">
        <v>9</v>
      </c>
      <c r="BR63" s="4">
        <v>909.70219999999995</v>
      </c>
      <c r="BS63" s="7">
        <v>16</v>
      </c>
      <c r="BT63" s="4">
        <v>1266.7906</v>
      </c>
      <c r="BU63" s="7">
        <v>16</v>
      </c>
      <c r="BV63" s="4">
        <v>1266.7906</v>
      </c>
      <c r="BW63" s="7">
        <v>10</v>
      </c>
      <c r="BX63" s="4">
        <v>1338.289</v>
      </c>
      <c r="BY63" s="7">
        <v>14</v>
      </c>
      <c r="BZ63" s="4">
        <v>1442.4421</v>
      </c>
      <c r="CA63" s="7">
        <v>13</v>
      </c>
      <c r="CB63" s="4">
        <v>1002.3723</v>
      </c>
      <c r="CC63" s="7">
        <v>14</v>
      </c>
      <c r="CD63" s="4">
        <v>1023.5264</v>
      </c>
      <c r="CE63" s="7">
        <v>5</v>
      </c>
      <c r="CF63" s="4">
        <v>1445.7539999999999</v>
      </c>
      <c r="CG63" s="7">
        <v>1</v>
      </c>
      <c r="CH63" s="4">
        <v>1903.8</v>
      </c>
      <c r="CI63" s="7">
        <v>8</v>
      </c>
      <c r="CJ63" s="4">
        <v>1160.1099999999999</v>
      </c>
      <c r="CK63" s="7">
        <v>9</v>
      </c>
      <c r="CL63" s="4">
        <v>1048.31</v>
      </c>
      <c r="CM63" s="7">
        <v>2</v>
      </c>
      <c r="CN63" s="4">
        <v>1076.9000000000001</v>
      </c>
      <c r="CO63" s="7">
        <v>2</v>
      </c>
      <c r="CP63" s="4">
        <v>1134.2650000000001</v>
      </c>
      <c r="CQ63" s="7">
        <v>1</v>
      </c>
      <c r="CR63" s="4">
        <v>1605.2</v>
      </c>
      <c r="CS63" s="7">
        <v>2</v>
      </c>
      <c r="CT63" s="4">
        <v>1255.6500000000001</v>
      </c>
      <c r="CU63" s="7">
        <v>6</v>
      </c>
      <c r="CV63" s="4">
        <v>1353.6617000000001</v>
      </c>
      <c r="CW63" s="7">
        <v>2</v>
      </c>
      <c r="CX63" s="4">
        <v>1012.1849999999999</v>
      </c>
      <c r="CY63" s="7">
        <v>3</v>
      </c>
      <c r="CZ63" s="4">
        <v>1276.2067</v>
      </c>
      <c r="DA63" s="7">
        <v>6</v>
      </c>
      <c r="DB63" s="4">
        <v>1401.4016999999999</v>
      </c>
      <c r="DC63" s="7">
        <v>4</v>
      </c>
      <c r="DD63" s="4">
        <v>1055.1724999999999</v>
      </c>
      <c r="DE63" s="7">
        <v>5</v>
      </c>
      <c r="DF63" s="4">
        <v>889.70399999999995</v>
      </c>
      <c r="DG63" s="7">
        <v>7</v>
      </c>
      <c r="DH63" s="4">
        <v>887.10709999999995</v>
      </c>
      <c r="DI63" s="7">
        <v>7</v>
      </c>
      <c r="DJ63" s="4">
        <v>1110.9885999999999</v>
      </c>
      <c r="DK63" s="7">
        <v>0</v>
      </c>
      <c r="DL63" s="1" t="e">
        <v>#NULL!</v>
      </c>
      <c r="DM63" s="7">
        <v>3</v>
      </c>
      <c r="DN63" s="4">
        <v>1917.0367000000001</v>
      </c>
      <c r="DO63" s="7">
        <v>1</v>
      </c>
      <c r="DP63" s="4">
        <v>1432.3</v>
      </c>
      <c r="DQ63" s="7">
        <v>3</v>
      </c>
      <c r="DR63" s="4">
        <v>1336.7666999999999</v>
      </c>
      <c r="DS63" s="7">
        <v>0</v>
      </c>
      <c r="DT63" s="1" t="e">
        <v>#NULL!</v>
      </c>
      <c r="DU63" s="7">
        <v>0</v>
      </c>
      <c r="DV63" s="1" t="e">
        <v>#NULL!</v>
      </c>
      <c r="DW63" s="7">
        <v>2</v>
      </c>
      <c r="DX63" s="4">
        <v>1300.2</v>
      </c>
      <c r="DY63" s="7">
        <v>2</v>
      </c>
      <c r="DZ63" s="3">
        <v>1051.9649999999999</v>
      </c>
      <c r="EA63" s="7">
        <v>5</v>
      </c>
      <c r="EB63" s="4">
        <v>1580.982</v>
      </c>
      <c r="EC63" s="7">
        <v>3</v>
      </c>
      <c r="ED63" s="4">
        <v>1094.01</v>
      </c>
      <c r="EE63" s="7">
        <v>6</v>
      </c>
      <c r="EF63" s="4">
        <v>1369.3167000000001</v>
      </c>
      <c r="EG63" s="7">
        <v>5</v>
      </c>
      <c r="EH63" s="4">
        <v>1209.5060000000001</v>
      </c>
      <c r="EI63" s="7">
        <v>10</v>
      </c>
      <c r="EJ63" s="4">
        <v>1199.7280000000001</v>
      </c>
      <c r="EK63" s="7">
        <v>13</v>
      </c>
      <c r="EL63" s="4">
        <v>1226.9876999999999</v>
      </c>
      <c r="EM63" s="7">
        <v>21</v>
      </c>
      <c r="EN63" s="4">
        <v>1142.95</v>
      </c>
      <c r="EO63" s="7">
        <v>26</v>
      </c>
      <c r="EP63" s="4">
        <v>994.93309999999997</v>
      </c>
      <c r="EQ63" s="7">
        <v>12</v>
      </c>
      <c r="ER63" s="4">
        <v>1055.2317</v>
      </c>
      <c r="ES63" s="7">
        <v>41</v>
      </c>
      <c r="ET63" s="4">
        <v>1165.3870999999999</v>
      </c>
      <c r="EU63" s="7">
        <v>8</v>
      </c>
      <c r="EV63" s="4">
        <v>1350.6836000000001</v>
      </c>
      <c r="EW63" s="7">
        <v>7</v>
      </c>
      <c r="EX63" s="4">
        <v>1517.5075999999999</v>
      </c>
      <c r="EY63" s="7">
        <v>8</v>
      </c>
      <c r="EZ63" s="4">
        <v>1302.8652</v>
      </c>
      <c r="FA63" s="7">
        <v>7</v>
      </c>
      <c r="FB63" s="4">
        <v>1501.2629999999999</v>
      </c>
      <c r="FC63" s="2">
        <v>1182.92335</v>
      </c>
      <c r="FD63" s="2">
        <v>1338.8042</v>
      </c>
      <c r="FE63" s="2">
        <v>972.43824999999993</v>
      </c>
      <c r="FF63" s="2">
        <v>999.04784999999993</v>
      </c>
      <c r="FG63" s="2">
        <f t="shared" si="2"/>
        <v>1260.863775</v>
      </c>
      <c r="FH63" s="2">
        <f t="shared" si="3"/>
        <v>985.74304999999993</v>
      </c>
      <c r="FI63" s="5">
        <v>0.95039949248971134</v>
      </c>
      <c r="FJ63" s="2">
        <v>0.89038373335933341</v>
      </c>
      <c r="FK63" s="7">
        <v>1</v>
      </c>
    </row>
    <row r="64" spans="1:167" x14ac:dyDescent="0.2">
      <c r="A64" t="s">
        <v>231</v>
      </c>
      <c r="B64" s="7">
        <v>337</v>
      </c>
      <c r="C64" t="s">
        <v>223</v>
      </c>
      <c r="D64" t="s">
        <v>168</v>
      </c>
      <c r="E64" s="7">
        <v>2</v>
      </c>
      <c r="F64" s="5">
        <v>0.97972999999999999</v>
      </c>
      <c r="G64" s="5">
        <v>1</v>
      </c>
      <c r="H64" s="5">
        <v>1</v>
      </c>
      <c r="I64" s="5">
        <v>1</v>
      </c>
      <c r="J64" s="5">
        <v>1</v>
      </c>
      <c r="K64" s="5">
        <v>0.95833000000000002</v>
      </c>
      <c r="L64" s="5">
        <v>1</v>
      </c>
      <c r="M64" s="2">
        <v>0.97</v>
      </c>
      <c r="N64" s="2">
        <v>1</v>
      </c>
      <c r="O64" s="2">
        <v>0.96</v>
      </c>
      <c r="P64" s="2">
        <v>0.96</v>
      </c>
      <c r="Q64" s="2">
        <v>0.96</v>
      </c>
      <c r="R64" s="5">
        <v>0.96</v>
      </c>
      <c r="S64" s="5">
        <v>1</v>
      </c>
      <c r="T64" s="5">
        <v>1</v>
      </c>
      <c r="U64" s="5">
        <v>1</v>
      </c>
      <c r="V64" s="5">
        <v>0.96428999999999998</v>
      </c>
      <c r="W64" s="3">
        <v>1</v>
      </c>
      <c r="X64" s="5">
        <v>1</v>
      </c>
      <c r="Y64" s="5">
        <v>1</v>
      </c>
      <c r="Z64" s="5">
        <v>1</v>
      </c>
      <c r="AA64" s="5">
        <v>0.94118000000000002</v>
      </c>
      <c r="AB64" s="5">
        <v>1</v>
      </c>
      <c r="AC64" s="5">
        <v>1</v>
      </c>
      <c r="AD64" s="5">
        <v>1</v>
      </c>
      <c r="AE64" s="5">
        <v>1</v>
      </c>
      <c r="AF64" s="5">
        <v>1</v>
      </c>
      <c r="AG64" s="5">
        <v>1</v>
      </c>
      <c r="AH64" s="5">
        <v>1</v>
      </c>
      <c r="AI64" s="5">
        <v>1</v>
      </c>
      <c r="AJ64" s="4">
        <v>755.73440000000005</v>
      </c>
      <c r="AK64" s="7">
        <v>31</v>
      </c>
      <c r="AL64" s="4">
        <v>698.6884</v>
      </c>
      <c r="AM64" s="7">
        <v>60</v>
      </c>
      <c r="AN64" s="4">
        <v>785.20820000000003</v>
      </c>
      <c r="AO64" s="7">
        <v>9</v>
      </c>
      <c r="AP64" s="4">
        <v>711.50440000000003</v>
      </c>
      <c r="AQ64" s="7">
        <v>5</v>
      </c>
      <c r="AR64" s="4">
        <v>645.57000000000005</v>
      </c>
      <c r="AS64" s="7">
        <v>9</v>
      </c>
      <c r="AT64" s="4">
        <v>781.45</v>
      </c>
      <c r="AU64" s="7">
        <v>16</v>
      </c>
      <c r="AV64" s="4">
        <v>709.83190000000002</v>
      </c>
      <c r="AW64" s="7">
        <v>22</v>
      </c>
      <c r="AX64" s="4">
        <v>693.44550000000004</v>
      </c>
      <c r="AY64" s="7">
        <v>13</v>
      </c>
      <c r="AZ64" s="4">
        <v>827.96619999999996</v>
      </c>
      <c r="BA64" s="7">
        <v>15</v>
      </c>
      <c r="BB64" s="4">
        <v>768.19</v>
      </c>
      <c r="BC64" s="7">
        <v>16</v>
      </c>
      <c r="BD64" s="4">
        <v>820.40129999999999</v>
      </c>
      <c r="BE64" s="7">
        <v>16</v>
      </c>
      <c r="BF64" s="4">
        <v>731.2287</v>
      </c>
      <c r="BG64" s="7">
        <v>47</v>
      </c>
      <c r="BH64" s="4">
        <v>773.38149999999996</v>
      </c>
      <c r="BI64" s="7">
        <v>16</v>
      </c>
      <c r="BJ64" s="4">
        <v>601.37810000000002</v>
      </c>
      <c r="BK64" s="7">
        <v>15</v>
      </c>
      <c r="BL64" s="4">
        <v>802.48599999999999</v>
      </c>
      <c r="BM64" s="7">
        <v>26</v>
      </c>
      <c r="BN64" s="4">
        <v>652.42920000000004</v>
      </c>
      <c r="BO64" s="7">
        <v>27</v>
      </c>
      <c r="BP64" s="4">
        <v>939.0933</v>
      </c>
      <c r="BQ64" s="7">
        <v>7</v>
      </c>
      <c r="BR64" s="4">
        <v>684.83</v>
      </c>
      <c r="BS64" s="7">
        <v>12</v>
      </c>
      <c r="BT64" s="4">
        <v>679.19579999999996</v>
      </c>
      <c r="BU64" s="7">
        <v>12</v>
      </c>
      <c r="BV64" s="4">
        <v>679.19579999999996</v>
      </c>
      <c r="BW64" s="7">
        <v>7</v>
      </c>
      <c r="BX64" s="4">
        <v>780.3143</v>
      </c>
      <c r="BY64" s="7">
        <v>11</v>
      </c>
      <c r="BZ64" s="4">
        <v>731.65</v>
      </c>
      <c r="CA64" s="7">
        <v>15</v>
      </c>
      <c r="CB64" s="4">
        <v>544.11</v>
      </c>
      <c r="CC64" s="7">
        <v>14</v>
      </c>
      <c r="CD64" s="4">
        <v>935.87210000000005</v>
      </c>
      <c r="CE64" s="7">
        <v>4</v>
      </c>
      <c r="CF64" s="4">
        <v>568.85249999999996</v>
      </c>
      <c r="CG64" s="7">
        <v>3</v>
      </c>
      <c r="CH64" s="4">
        <v>709.98</v>
      </c>
      <c r="CI64" s="7">
        <v>7</v>
      </c>
      <c r="CJ64" s="4">
        <v>755.95569999999998</v>
      </c>
      <c r="CK64" s="7">
        <v>14</v>
      </c>
      <c r="CL64" s="4">
        <v>909.85</v>
      </c>
      <c r="CM64" s="7">
        <v>1</v>
      </c>
      <c r="CN64" s="4">
        <v>583.25</v>
      </c>
      <c r="CO64" s="7">
        <v>2</v>
      </c>
      <c r="CP64" s="4">
        <v>769.53</v>
      </c>
      <c r="CQ64" s="7">
        <v>0</v>
      </c>
      <c r="CR64" s="1" t="e">
        <v>#NULL!</v>
      </c>
      <c r="CS64" s="7">
        <v>2</v>
      </c>
      <c r="CT64" s="4">
        <v>1210.75</v>
      </c>
      <c r="CU64" s="7">
        <v>3</v>
      </c>
      <c r="CV64" s="4">
        <v>755.75670000000002</v>
      </c>
      <c r="CW64" s="7">
        <v>1</v>
      </c>
      <c r="CX64" s="4">
        <v>647.82000000000005</v>
      </c>
      <c r="CY64" s="7">
        <v>2</v>
      </c>
      <c r="CZ64" s="4">
        <v>814.68499999999995</v>
      </c>
      <c r="DA64" s="7">
        <v>7</v>
      </c>
      <c r="DB64" s="4">
        <v>679.68709999999999</v>
      </c>
      <c r="DC64" s="7">
        <v>6</v>
      </c>
      <c r="DD64" s="4">
        <v>512.51</v>
      </c>
      <c r="DE64" s="7">
        <v>5</v>
      </c>
      <c r="DF64" s="4">
        <v>972.06</v>
      </c>
      <c r="DG64" s="7">
        <v>7</v>
      </c>
      <c r="DH64" s="4">
        <v>536.44000000000005</v>
      </c>
      <c r="DI64" s="7">
        <v>6</v>
      </c>
      <c r="DJ64" s="4">
        <v>910.14329999999995</v>
      </c>
      <c r="DK64" s="7">
        <v>1</v>
      </c>
      <c r="DL64" s="4">
        <v>779.4</v>
      </c>
      <c r="DM64" s="7">
        <v>2</v>
      </c>
      <c r="DN64" s="4">
        <v>923.13</v>
      </c>
      <c r="DO64" s="7">
        <v>1</v>
      </c>
      <c r="DP64" s="4">
        <v>786.16</v>
      </c>
      <c r="DQ64" s="7">
        <v>1</v>
      </c>
      <c r="DR64" s="4">
        <v>796.26</v>
      </c>
      <c r="DS64" s="7">
        <v>1</v>
      </c>
      <c r="DT64" s="4">
        <v>584.98</v>
      </c>
      <c r="DU64" s="7">
        <v>1</v>
      </c>
      <c r="DV64" s="2">
        <v>461.32</v>
      </c>
      <c r="DW64" s="7">
        <v>1</v>
      </c>
      <c r="DX64" s="4">
        <v>746.53</v>
      </c>
      <c r="DY64" s="7">
        <v>2</v>
      </c>
      <c r="DZ64" s="3">
        <v>1159.865</v>
      </c>
      <c r="EA64" s="7">
        <v>5</v>
      </c>
      <c r="EB64" s="4">
        <v>724.75199999999995</v>
      </c>
      <c r="EC64" s="7">
        <v>4</v>
      </c>
      <c r="ED64" s="4">
        <v>694.94500000000005</v>
      </c>
      <c r="EE64" s="7">
        <v>4</v>
      </c>
      <c r="EF64" s="4">
        <v>655.82749999999999</v>
      </c>
      <c r="EG64" s="7">
        <v>5</v>
      </c>
      <c r="EH64" s="4">
        <v>1105.4780000000001</v>
      </c>
      <c r="EI64" s="7">
        <v>10</v>
      </c>
      <c r="EJ64" s="4">
        <v>762.26</v>
      </c>
      <c r="EK64" s="7">
        <v>12</v>
      </c>
      <c r="EL64" s="4">
        <v>636.1</v>
      </c>
      <c r="EM64" s="7">
        <v>19</v>
      </c>
      <c r="EN64" s="4">
        <v>694.28369999999995</v>
      </c>
      <c r="EO64" s="7">
        <v>28</v>
      </c>
      <c r="EP64" s="4">
        <v>827.05499999999995</v>
      </c>
      <c r="EQ64" s="7">
        <v>17</v>
      </c>
      <c r="ER64" s="4">
        <v>787.73940000000005</v>
      </c>
      <c r="ES64" s="7">
        <v>36</v>
      </c>
      <c r="ET64" s="4">
        <v>803.5308</v>
      </c>
      <c r="EU64" s="7">
        <v>8</v>
      </c>
      <c r="EV64" s="4">
        <v>603.06349999999998</v>
      </c>
      <c r="EW64" s="7">
        <v>7</v>
      </c>
      <c r="EX64" s="4">
        <v>1019.4179</v>
      </c>
      <c r="EY64" s="7">
        <v>8</v>
      </c>
      <c r="EZ64" s="4">
        <v>595.99490000000003</v>
      </c>
      <c r="FA64" s="7">
        <v>7</v>
      </c>
      <c r="FB64" s="4">
        <v>1009.3636</v>
      </c>
      <c r="FC64" s="2">
        <v>701.78835000000004</v>
      </c>
      <c r="FD64" s="2">
        <v>747.18605000000002</v>
      </c>
      <c r="FE64" s="2">
        <v>742.28499999999997</v>
      </c>
      <c r="FF64" s="2">
        <v>723.29165</v>
      </c>
      <c r="FG64" s="2">
        <f t="shared" si="2"/>
        <v>724.48720000000003</v>
      </c>
      <c r="FH64" s="2">
        <f t="shared" si="3"/>
        <v>732.78832499999999</v>
      </c>
      <c r="FI64" s="5">
        <v>0.95039949248971134</v>
      </c>
      <c r="FJ64" s="2">
        <v>0.89038373335933341</v>
      </c>
      <c r="FK64" s="7">
        <v>0</v>
      </c>
    </row>
    <row r="65" spans="1:167" x14ac:dyDescent="0.2">
      <c r="A65" t="s">
        <v>232</v>
      </c>
      <c r="B65" s="7">
        <v>344</v>
      </c>
      <c r="C65" t="s">
        <v>223</v>
      </c>
      <c r="D65" t="s">
        <v>168</v>
      </c>
      <c r="E65" s="7">
        <v>1</v>
      </c>
      <c r="F65" s="5">
        <v>0.93242999999999998</v>
      </c>
      <c r="G65" s="5">
        <v>0.97916999999999998</v>
      </c>
      <c r="H65" s="5">
        <v>1</v>
      </c>
      <c r="I65" s="5">
        <v>1</v>
      </c>
      <c r="J65" s="5">
        <v>0.91666999999999998</v>
      </c>
      <c r="K65" s="5">
        <v>0.95833000000000002</v>
      </c>
      <c r="L65" s="5">
        <v>0.97221999999999997</v>
      </c>
      <c r="M65" s="2">
        <v>0.91</v>
      </c>
      <c r="N65" s="2">
        <v>0.8</v>
      </c>
      <c r="O65" s="2">
        <v>0.92</v>
      </c>
      <c r="P65" s="2">
        <v>1</v>
      </c>
      <c r="Q65" s="2">
        <v>0.92</v>
      </c>
      <c r="R65" s="5">
        <v>0.94667000000000001</v>
      </c>
      <c r="S65" s="5">
        <v>1</v>
      </c>
      <c r="T65" s="5">
        <v>1</v>
      </c>
      <c r="U65" s="5">
        <v>1</v>
      </c>
      <c r="V65" s="5">
        <v>0.92593000000000003</v>
      </c>
      <c r="W65" s="3">
        <v>1</v>
      </c>
      <c r="X65" s="5">
        <v>1</v>
      </c>
      <c r="Y65" s="5">
        <v>1</v>
      </c>
      <c r="Z65" s="5">
        <v>1</v>
      </c>
      <c r="AA65" s="5">
        <v>0.83333000000000002</v>
      </c>
      <c r="AB65" s="5">
        <v>1</v>
      </c>
      <c r="AC65" s="5">
        <v>1</v>
      </c>
      <c r="AD65" s="5">
        <v>1</v>
      </c>
      <c r="AE65" s="5">
        <v>1</v>
      </c>
      <c r="AF65" s="5">
        <v>1</v>
      </c>
      <c r="AG65" s="5">
        <v>1</v>
      </c>
      <c r="AH65" s="5">
        <v>1</v>
      </c>
      <c r="AI65" s="5">
        <v>1</v>
      </c>
      <c r="AJ65" s="4">
        <v>684.78920000000005</v>
      </c>
      <c r="AK65" s="7">
        <v>32</v>
      </c>
      <c r="AL65" s="4">
        <v>791.44190000000003</v>
      </c>
      <c r="AM65" s="7">
        <v>61</v>
      </c>
      <c r="AN65" s="4">
        <v>628.84029999999996</v>
      </c>
      <c r="AO65" s="7">
        <v>9</v>
      </c>
      <c r="AP65" s="4">
        <v>840.43669999999997</v>
      </c>
      <c r="AQ65" s="7">
        <v>9</v>
      </c>
      <c r="AR65" s="4">
        <v>726.37670000000003</v>
      </c>
      <c r="AS65" s="7">
        <v>7</v>
      </c>
      <c r="AT65" s="4">
        <v>555.54139999999995</v>
      </c>
      <c r="AU65" s="7">
        <v>14</v>
      </c>
      <c r="AV65" s="4">
        <v>799.5421</v>
      </c>
      <c r="AW65" s="7">
        <v>23</v>
      </c>
      <c r="AX65" s="4">
        <v>772.27</v>
      </c>
      <c r="AY65" s="7">
        <v>15</v>
      </c>
      <c r="AZ65" s="4">
        <v>667.5607</v>
      </c>
      <c r="BA65" s="7">
        <v>15</v>
      </c>
      <c r="BB65" s="4">
        <v>661.49270000000001</v>
      </c>
      <c r="BC65" s="7">
        <v>15</v>
      </c>
      <c r="BD65" s="4">
        <v>605.08130000000006</v>
      </c>
      <c r="BE65" s="7">
        <v>16</v>
      </c>
      <c r="BF65" s="4">
        <v>584.20249999999999</v>
      </c>
      <c r="BG65" s="7">
        <v>46</v>
      </c>
      <c r="BH65" s="4">
        <v>616.21410000000003</v>
      </c>
      <c r="BI65" s="7">
        <v>17</v>
      </c>
      <c r="BJ65" s="4">
        <v>679.84</v>
      </c>
      <c r="BK65" s="7">
        <v>15</v>
      </c>
      <c r="BL65" s="4">
        <v>917.92399999999998</v>
      </c>
      <c r="BM65" s="7">
        <v>27</v>
      </c>
      <c r="BN65" s="4">
        <v>586.51589999999999</v>
      </c>
      <c r="BO65" s="7">
        <v>25</v>
      </c>
      <c r="BP65" s="4">
        <v>702.27800000000002</v>
      </c>
      <c r="BQ65" s="7">
        <v>9</v>
      </c>
      <c r="BR65" s="4">
        <v>551.82000000000005</v>
      </c>
      <c r="BS65" s="7">
        <v>16</v>
      </c>
      <c r="BT65" s="4">
        <v>631.00879999999995</v>
      </c>
      <c r="BU65" s="7">
        <v>16</v>
      </c>
      <c r="BV65" s="4">
        <v>631.00879999999995</v>
      </c>
      <c r="BW65" s="7">
        <v>10</v>
      </c>
      <c r="BX65" s="4">
        <v>856.51</v>
      </c>
      <c r="BY65" s="7">
        <v>14</v>
      </c>
      <c r="BZ65" s="4">
        <v>694.0557</v>
      </c>
      <c r="CA65" s="7">
        <v>14</v>
      </c>
      <c r="CB65" s="4">
        <v>541.44929999999999</v>
      </c>
      <c r="CC65" s="7">
        <v>14</v>
      </c>
      <c r="CD65" s="4">
        <v>797.07569999999998</v>
      </c>
      <c r="CE65" s="7">
        <v>5</v>
      </c>
      <c r="CF65" s="4">
        <v>559.91</v>
      </c>
      <c r="CG65" s="7">
        <v>1</v>
      </c>
      <c r="CH65" s="4">
        <v>967.82</v>
      </c>
      <c r="CI65" s="7">
        <v>8</v>
      </c>
      <c r="CJ65" s="4">
        <v>645.98869999999999</v>
      </c>
      <c r="CK65" s="7">
        <v>8</v>
      </c>
      <c r="CL65" s="4">
        <v>768.4212</v>
      </c>
      <c r="CM65" s="7">
        <v>2</v>
      </c>
      <c r="CN65" s="4">
        <v>766.15499999999997</v>
      </c>
      <c r="CO65" s="7">
        <v>2</v>
      </c>
      <c r="CP65" s="4">
        <v>640.37</v>
      </c>
      <c r="CQ65" s="7">
        <v>1</v>
      </c>
      <c r="CR65" s="4">
        <v>596.37</v>
      </c>
      <c r="CS65" s="7">
        <v>2</v>
      </c>
      <c r="CT65" s="4">
        <v>602.54999999999995</v>
      </c>
      <c r="CU65" s="7">
        <v>6</v>
      </c>
      <c r="CV65" s="4">
        <v>912.02329999999995</v>
      </c>
      <c r="CW65" s="7">
        <v>2</v>
      </c>
      <c r="CX65" s="4">
        <v>656.1</v>
      </c>
      <c r="CY65" s="7">
        <v>3</v>
      </c>
      <c r="CZ65" s="4">
        <v>720.71</v>
      </c>
      <c r="DA65" s="7">
        <v>6</v>
      </c>
      <c r="DB65" s="4">
        <v>591.15</v>
      </c>
      <c r="DC65" s="7">
        <v>4</v>
      </c>
      <c r="DD65" s="4">
        <v>479.79250000000002</v>
      </c>
      <c r="DE65" s="7">
        <v>5</v>
      </c>
      <c r="DF65" s="4">
        <v>1058.2660000000001</v>
      </c>
      <c r="DG65" s="7">
        <v>7</v>
      </c>
      <c r="DH65" s="4">
        <v>495.45</v>
      </c>
      <c r="DI65" s="7">
        <v>7</v>
      </c>
      <c r="DJ65" s="4">
        <v>641.16859999999997</v>
      </c>
      <c r="DK65" s="7">
        <v>0</v>
      </c>
      <c r="DL65" s="1" t="e">
        <v>#NULL!</v>
      </c>
      <c r="DM65" s="7">
        <v>3</v>
      </c>
      <c r="DN65" s="4">
        <v>1022.9533</v>
      </c>
      <c r="DO65" s="7">
        <v>1</v>
      </c>
      <c r="DP65" s="4">
        <v>930.83</v>
      </c>
      <c r="DQ65" s="7">
        <v>3</v>
      </c>
      <c r="DR65" s="4">
        <v>596.27329999999995</v>
      </c>
      <c r="DS65" s="7">
        <v>1</v>
      </c>
      <c r="DT65" s="4">
        <v>925.19</v>
      </c>
      <c r="DU65" s="7">
        <v>0</v>
      </c>
      <c r="DV65" s="1" t="e">
        <v>#NULL!</v>
      </c>
      <c r="DW65" s="7">
        <v>2</v>
      </c>
      <c r="DX65" s="4">
        <v>633.89</v>
      </c>
      <c r="DY65" s="7">
        <v>2</v>
      </c>
      <c r="DZ65" s="3">
        <v>689.77499999999998</v>
      </c>
      <c r="EA65" s="7">
        <v>6</v>
      </c>
      <c r="EB65" s="4">
        <v>921.06</v>
      </c>
      <c r="EC65" s="7">
        <v>3</v>
      </c>
      <c r="ED65" s="4">
        <v>679.19</v>
      </c>
      <c r="EE65" s="7">
        <v>6</v>
      </c>
      <c r="EF65" s="4">
        <v>608.82830000000001</v>
      </c>
      <c r="EG65" s="7">
        <v>5</v>
      </c>
      <c r="EH65" s="4">
        <v>703.096</v>
      </c>
      <c r="EI65" s="7">
        <v>10</v>
      </c>
      <c r="EJ65" s="4">
        <v>863.8</v>
      </c>
      <c r="EK65" s="7">
        <v>13</v>
      </c>
      <c r="EL65" s="4">
        <v>701.8623</v>
      </c>
      <c r="EM65" s="7">
        <v>21</v>
      </c>
      <c r="EN65" s="4">
        <v>548.37670000000003</v>
      </c>
      <c r="EO65" s="7">
        <v>25</v>
      </c>
      <c r="EP65" s="4">
        <v>673.19759999999997</v>
      </c>
      <c r="EQ65" s="7">
        <v>13</v>
      </c>
      <c r="ER65" s="4">
        <v>597.88919999999996</v>
      </c>
      <c r="ES65" s="7">
        <v>39</v>
      </c>
      <c r="ET65" s="4">
        <v>656.93129999999996</v>
      </c>
      <c r="EU65" s="7">
        <v>9</v>
      </c>
      <c r="EV65" s="4">
        <v>708.34680000000003</v>
      </c>
      <c r="EW65" s="7">
        <v>7</v>
      </c>
      <c r="EX65" s="4">
        <v>1318.4208000000001</v>
      </c>
      <c r="EY65" s="7">
        <v>8</v>
      </c>
      <c r="EZ65" s="4">
        <v>641.08429999999998</v>
      </c>
      <c r="FA65" s="7">
        <v>7</v>
      </c>
      <c r="FB65" s="4">
        <v>1316.6139000000001</v>
      </c>
      <c r="FC65" s="2">
        <v>784.06164999999999</v>
      </c>
      <c r="FD65" s="2">
        <v>655.93000000000006</v>
      </c>
      <c r="FE65" s="2">
        <v>769.02925000000005</v>
      </c>
      <c r="FF65" s="2">
        <v>568.30930000000001</v>
      </c>
      <c r="FG65" s="2">
        <f t="shared" si="2"/>
        <v>719.99582499999997</v>
      </c>
      <c r="FH65" s="2">
        <f t="shared" si="3"/>
        <v>668.66927499999997</v>
      </c>
      <c r="FI65" s="5">
        <v>0.95039949248971134</v>
      </c>
      <c r="FJ65" s="2">
        <v>0.89038373335933341</v>
      </c>
      <c r="FK65" s="7">
        <v>1</v>
      </c>
    </row>
    <row r="66" spans="1:167" x14ac:dyDescent="0.2">
      <c r="A66" t="s">
        <v>233</v>
      </c>
      <c r="B66" s="7">
        <v>495</v>
      </c>
      <c r="C66" t="s">
        <v>223</v>
      </c>
      <c r="D66" t="s">
        <v>166</v>
      </c>
      <c r="E66" s="7">
        <v>2</v>
      </c>
      <c r="F66" s="5">
        <v>0.98648999999999998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2">
        <v>0.98</v>
      </c>
      <c r="N66" s="2">
        <v>1</v>
      </c>
      <c r="O66" s="2">
        <v>0.96</v>
      </c>
      <c r="P66" s="2">
        <v>0.96</v>
      </c>
      <c r="Q66" s="2">
        <v>1</v>
      </c>
      <c r="R66" s="5">
        <v>0.97333000000000003</v>
      </c>
      <c r="S66" s="5">
        <v>1</v>
      </c>
      <c r="T66" s="5">
        <v>1</v>
      </c>
      <c r="U66" s="5">
        <v>1</v>
      </c>
      <c r="V66" s="5">
        <v>1</v>
      </c>
      <c r="W66" s="3">
        <v>1</v>
      </c>
      <c r="X66" s="5">
        <v>1</v>
      </c>
      <c r="Y66" s="5">
        <v>1</v>
      </c>
      <c r="Z66" s="5">
        <v>1</v>
      </c>
      <c r="AA66" s="5">
        <v>1</v>
      </c>
      <c r="AB66" s="5">
        <v>1</v>
      </c>
      <c r="AC66" s="5">
        <v>1</v>
      </c>
      <c r="AD66" s="5">
        <v>1</v>
      </c>
      <c r="AE66" s="5">
        <v>1</v>
      </c>
      <c r="AF66" s="5">
        <v>1</v>
      </c>
      <c r="AG66" s="5">
        <v>1</v>
      </c>
      <c r="AH66" s="5">
        <v>1</v>
      </c>
      <c r="AI66" s="5">
        <v>1</v>
      </c>
      <c r="AJ66" s="4">
        <v>513.70529999999997</v>
      </c>
      <c r="AK66" s="7">
        <v>32</v>
      </c>
      <c r="AL66" s="4">
        <v>554.11159999999995</v>
      </c>
      <c r="AM66" s="7">
        <v>63</v>
      </c>
      <c r="AN66" s="4">
        <v>493.1814</v>
      </c>
      <c r="AO66" s="7">
        <v>9</v>
      </c>
      <c r="AP66" s="4">
        <v>650.38890000000004</v>
      </c>
      <c r="AQ66" s="7">
        <v>9</v>
      </c>
      <c r="AR66" s="4">
        <v>546.62440000000004</v>
      </c>
      <c r="AS66" s="7">
        <v>7</v>
      </c>
      <c r="AT66" s="4">
        <v>482.37860000000001</v>
      </c>
      <c r="AU66" s="7">
        <v>15</v>
      </c>
      <c r="AV66" s="4">
        <v>510.34730000000002</v>
      </c>
      <c r="AW66" s="7">
        <v>23</v>
      </c>
      <c r="AX66" s="4">
        <v>516.43780000000004</v>
      </c>
      <c r="AY66" s="7">
        <v>15</v>
      </c>
      <c r="AZ66" s="4">
        <v>488.56869999999998</v>
      </c>
      <c r="BA66" s="7">
        <v>16</v>
      </c>
      <c r="BB66" s="4">
        <v>466.26560000000001</v>
      </c>
      <c r="BC66" s="7">
        <v>15</v>
      </c>
      <c r="BD66" s="4">
        <v>517.05870000000004</v>
      </c>
      <c r="BE66" s="7">
        <v>17</v>
      </c>
      <c r="BF66" s="4">
        <v>501.51589999999999</v>
      </c>
      <c r="BG66" s="7">
        <v>48</v>
      </c>
      <c r="BH66" s="4">
        <v>494.62290000000002</v>
      </c>
      <c r="BI66" s="7">
        <v>17</v>
      </c>
      <c r="BJ66" s="4">
        <v>537.6771</v>
      </c>
      <c r="BK66" s="7">
        <v>15</v>
      </c>
      <c r="BL66" s="4">
        <v>572.7373</v>
      </c>
      <c r="BM66" s="7">
        <v>27</v>
      </c>
      <c r="BN66" s="4">
        <v>471.90629999999999</v>
      </c>
      <c r="BO66" s="7">
        <v>27</v>
      </c>
      <c r="BP66" s="4">
        <v>517.61670000000004</v>
      </c>
      <c r="BQ66" s="7">
        <v>9</v>
      </c>
      <c r="BR66" s="4">
        <v>483.7011</v>
      </c>
      <c r="BS66" s="7">
        <v>16</v>
      </c>
      <c r="BT66" s="4">
        <v>480.67059999999998</v>
      </c>
      <c r="BU66" s="7">
        <v>16</v>
      </c>
      <c r="BV66" s="4">
        <v>480.67059999999998</v>
      </c>
      <c r="BW66" s="7">
        <v>10</v>
      </c>
      <c r="BX66" s="4">
        <v>532.49</v>
      </c>
      <c r="BY66" s="7">
        <v>14</v>
      </c>
      <c r="BZ66" s="4">
        <v>507.33640000000003</v>
      </c>
      <c r="CA66" s="7">
        <v>14</v>
      </c>
      <c r="CB66" s="4">
        <v>506.32429999999999</v>
      </c>
      <c r="CC66" s="7">
        <v>14</v>
      </c>
      <c r="CD66" s="4">
        <v>500.69499999999999</v>
      </c>
      <c r="CE66" s="7">
        <v>5</v>
      </c>
      <c r="CF66" s="4">
        <v>533.59799999999996</v>
      </c>
      <c r="CG66" s="7">
        <v>1</v>
      </c>
      <c r="CH66" s="4">
        <v>495.39</v>
      </c>
      <c r="CI66" s="7">
        <v>8</v>
      </c>
      <c r="CJ66" s="4">
        <v>452.46249999999998</v>
      </c>
      <c r="CK66" s="7">
        <v>10</v>
      </c>
      <c r="CL66" s="4">
        <v>574.86699999999996</v>
      </c>
      <c r="CM66" s="7">
        <v>2</v>
      </c>
      <c r="CN66" s="4">
        <v>495.94499999999999</v>
      </c>
      <c r="CO66" s="7">
        <v>2</v>
      </c>
      <c r="CP66" s="4">
        <v>576.80499999999995</v>
      </c>
      <c r="CQ66" s="7">
        <v>1</v>
      </c>
      <c r="CR66" s="4">
        <v>411.15</v>
      </c>
      <c r="CS66" s="7">
        <v>2</v>
      </c>
      <c r="CT66" s="4">
        <v>460.91500000000002</v>
      </c>
      <c r="CU66" s="7">
        <v>6</v>
      </c>
      <c r="CV66" s="4">
        <v>531.26</v>
      </c>
      <c r="CW66" s="7">
        <v>2</v>
      </c>
      <c r="CX66" s="4">
        <v>472.07</v>
      </c>
      <c r="CY66" s="7">
        <v>3</v>
      </c>
      <c r="CZ66" s="4">
        <v>579.70330000000001</v>
      </c>
      <c r="DA66" s="7">
        <v>6</v>
      </c>
      <c r="DB66" s="4">
        <v>474.43329999999997</v>
      </c>
      <c r="DC66" s="7">
        <v>4</v>
      </c>
      <c r="DD66" s="4">
        <v>527.92250000000001</v>
      </c>
      <c r="DE66" s="7">
        <v>5</v>
      </c>
      <c r="DF66" s="4">
        <v>494.26</v>
      </c>
      <c r="DG66" s="7">
        <v>7</v>
      </c>
      <c r="DH66" s="4">
        <v>465.15</v>
      </c>
      <c r="DI66" s="7">
        <v>7</v>
      </c>
      <c r="DJ66" s="4">
        <v>517.16859999999997</v>
      </c>
      <c r="DK66" s="7">
        <v>0</v>
      </c>
      <c r="DL66" s="1" t="e">
        <v>#NULL!</v>
      </c>
      <c r="DM66" s="7">
        <v>3</v>
      </c>
      <c r="DN66" s="4">
        <v>594.26329999999996</v>
      </c>
      <c r="DO66" s="7">
        <v>1</v>
      </c>
      <c r="DP66" s="4">
        <v>398.23</v>
      </c>
      <c r="DQ66" s="7">
        <v>3</v>
      </c>
      <c r="DR66" s="4">
        <v>509.72669999999999</v>
      </c>
      <c r="DS66" s="7">
        <v>1</v>
      </c>
      <c r="DT66" s="4">
        <v>642.01</v>
      </c>
      <c r="DU66" s="7">
        <v>0</v>
      </c>
      <c r="DV66" s="1" t="e">
        <v>#NULL!</v>
      </c>
      <c r="DW66" s="7">
        <v>2</v>
      </c>
      <c r="DX66" s="4">
        <v>539.39499999999998</v>
      </c>
      <c r="DY66" s="7">
        <v>2</v>
      </c>
      <c r="DZ66" s="3">
        <v>459.125</v>
      </c>
      <c r="EA66" s="7">
        <v>6</v>
      </c>
      <c r="EB66" s="4">
        <v>569.44830000000002</v>
      </c>
      <c r="EC66" s="7">
        <v>3</v>
      </c>
      <c r="ED66" s="4">
        <v>812.27</v>
      </c>
      <c r="EE66" s="7">
        <v>6</v>
      </c>
      <c r="EF66" s="4">
        <v>503.18669999999997</v>
      </c>
      <c r="EG66" s="7">
        <v>5</v>
      </c>
      <c r="EH66" s="4">
        <v>447.66199999999998</v>
      </c>
      <c r="EI66" s="7">
        <v>10</v>
      </c>
      <c r="EJ66" s="4">
        <v>473.77300000000002</v>
      </c>
      <c r="EK66" s="7">
        <v>13</v>
      </c>
      <c r="EL66" s="4">
        <v>549.25689999999997</v>
      </c>
      <c r="EM66" s="7">
        <v>21</v>
      </c>
      <c r="EN66" s="4">
        <v>490.9119</v>
      </c>
      <c r="EO66" s="7">
        <v>27</v>
      </c>
      <c r="EP66" s="4">
        <v>497.5093</v>
      </c>
      <c r="EQ66" s="7">
        <v>13</v>
      </c>
      <c r="ER66" s="4">
        <v>500.7792</v>
      </c>
      <c r="ES66" s="7">
        <v>41</v>
      </c>
      <c r="ET66" s="4">
        <v>492.85340000000002</v>
      </c>
      <c r="EU66" s="7">
        <v>9</v>
      </c>
      <c r="EV66" s="4">
        <v>583.63710000000003</v>
      </c>
      <c r="EW66" s="7">
        <v>7</v>
      </c>
      <c r="EX66" s="4">
        <v>684.68690000000004</v>
      </c>
      <c r="EY66" s="7">
        <v>8</v>
      </c>
      <c r="EZ66" s="4">
        <v>485.71269999999998</v>
      </c>
      <c r="FA66" s="7">
        <v>7</v>
      </c>
      <c r="FB66" s="4">
        <v>688.53510000000006</v>
      </c>
      <c r="FC66" s="2">
        <v>501.66499999999996</v>
      </c>
      <c r="FD66" s="2">
        <v>527.06830000000002</v>
      </c>
      <c r="FE66" s="2">
        <v>511.09125</v>
      </c>
      <c r="FF66" s="2">
        <v>491.15929999999997</v>
      </c>
      <c r="FG66" s="2">
        <f t="shared" si="2"/>
        <v>514.36664999999994</v>
      </c>
      <c r="FH66" s="2">
        <f t="shared" si="3"/>
        <v>501.12527499999999</v>
      </c>
      <c r="FI66" s="5">
        <v>0.95039949248971134</v>
      </c>
      <c r="FJ66" s="2">
        <v>0.89038373335933341</v>
      </c>
      <c r="FK66" s="7">
        <v>1</v>
      </c>
    </row>
    <row r="67" spans="1:167" x14ac:dyDescent="0.2">
      <c r="A67" t="s">
        <v>234</v>
      </c>
      <c r="B67" s="7">
        <v>281</v>
      </c>
      <c r="C67" t="s">
        <v>223</v>
      </c>
      <c r="D67" t="s">
        <v>166</v>
      </c>
      <c r="E67" s="7">
        <v>1</v>
      </c>
      <c r="F67" s="5">
        <v>0.95269999999999999</v>
      </c>
      <c r="G67" s="5">
        <v>0.91666999999999998</v>
      </c>
      <c r="H67" s="5">
        <v>0.83333000000000002</v>
      </c>
      <c r="I67" s="5">
        <v>0.91666999999999998</v>
      </c>
      <c r="J67" s="5">
        <v>1</v>
      </c>
      <c r="K67" s="5">
        <v>0.95833000000000002</v>
      </c>
      <c r="L67" s="5">
        <v>0.94443999999999995</v>
      </c>
      <c r="M67" s="2">
        <v>0.97</v>
      </c>
      <c r="N67" s="2">
        <v>1</v>
      </c>
      <c r="O67" s="2">
        <v>1</v>
      </c>
      <c r="P67" s="2">
        <v>0.92</v>
      </c>
      <c r="Q67" s="2">
        <v>0.96</v>
      </c>
      <c r="R67" s="5">
        <v>0.96</v>
      </c>
      <c r="S67" s="5">
        <v>0.76471</v>
      </c>
      <c r="T67" s="5">
        <v>1</v>
      </c>
      <c r="U67" s="5">
        <v>1</v>
      </c>
      <c r="V67" s="5">
        <v>0.96296000000000004</v>
      </c>
      <c r="W67" s="3">
        <v>1</v>
      </c>
      <c r="X67" s="5">
        <v>0.85714000000000001</v>
      </c>
      <c r="Y67" s="5">
        <v>1</v>
      </c>
      <c r="Z67" s="5">
        <v>1</v>
      </c>
      <c r="AA67" s="5">
        <v>1</v>
      </c>
      <c r="AB67" s="5">
        <v>0.6</v>
      </c>
      <c r="AC67" s="5">
        <v>1</v>
      </c>
      <c r="AD67" s="5">
        <v>0.8</v>
      </c>
      <c r="AE67" s="5">
        <v>1</v>
      </c>
      <c r="AF67" s="5">
        <v>1</v>
      </c>
      <c r="AG67" s="5">
        <v>0.88888999999999996</v>
      </c>
      <c r="AH67" s="5">
        <v>1</v>
      </c>
      <c r="AI67" s="5">
        <v>1</v>
      </c>
      <c r="AJ67" s="4">
        <v>1392.5624</v>
      </c>
      <c r="AK67" s="7">
        <v>28</v>
      </c>
      <c r="AL67" s="4">
        <v>1094.2668000000001</v>
      </c>
      <c r="AM67" s="7">
        <v>62</v>
      </c>
      <c r="AN67" s="4">
        <v>1527.2765999999999</v>
      </c>
      <c r="AO67" s="7">
        <v>7</v>
      </c>
      <c r="AP67" s="4">
        <v>930.18430000000001</v>
      </c>
      <c r="AQ67" s="7">
        <v>8</v>
      </c>
      <c r="AR67" s="4">
        <v>996.92</v>
      </c>
      <c r="AS67" s="7">
        <v>7</v>
      </c>
      <c r="AT67" s="4">
        <v>1282.3457000000001</v>
      </c>
      <c r="AU67" s="7">
        <v>14</v>
      </c>
      <c r="AV67" s="4">
        <v>1466.3779</v>
      </c>
      <c r="AW67" s="7">
        <v>21</v>
      </c>
      <c r="AX67" s="4">
        <v>1148.961</v>
      </c>
      <c r="AY67" s="7">
        <v>15</v>
      </c>
      <c r="AZ67" s="4">
        <v>1388.6</v>
      </c>
      <c r="BA67" s="7">
        <v>16</v>
      </c>
      <c r="BB67" s="4">
        <v>1562.91</v>
      </c>
      <c r="BC67" s="7">
        <v>15</v>
      </c>
      <c r="BD67" s="4">
        <v>1646.4332999999999</v>
      </c>
      <c r="BE67" s="7">
        <v>16</v>
      </c>
      <c r="BF67" s="4">
        <v>1509.9431</v>
      </c>
      <c r="BG67" s="7">
        <v>47</v>
      </c>
      <c r="BH67" s="4">
        <v>1571.5351000000001</v>
      </c>
      <c r="BI67" s="7">
        <v>13</v>
      </c>
      <c r="BJ67" s="4">
        <v>1106.5491999999999</v>
      </c>
      <c r="BK67" s="7">
        <v>15</v>
      </c>
      <c r="BL67" s="4">
        <v>1083.6220000000001</v>
      </c>
      <c r="BM67" s="7">
        <v>27</v>
      </c>
      <c r="BN67" s="4">
        <v>1593.1262999999999</v>
      </c>
      <c r="BO67" s="7">
        <v>26</v>
      </c>
      <c r="BP67" s="4">
        <v>1565.0669</v>
      </c>
      <c r="BQ67" s="7">
        <v>9</v>
      </c>
      <c r="BR67" s="4">
        <v>1220.5555999999999</v>
      </c>
      <c r="BS67" s="7">
        <v>15</v>
      </c>
      <c r="BT67" s="4">
        <v>1266.3699999999999</v>
      </c>
      <c r="BU67" s="7">
        <v>15</v>
      </c>
      <c r="BV67" s="4">
        <v>1266.3699999999999</v>
      </c>
      <c r="BW67" s="7">
        <v>10</v>
      </c>
      <c r="BX67" s="4">
        <v>1356.047</v>
      </c>
      <c r="BY67" s="7">
        <v>13</v>
      </c>
      <c r="BZ67" s="4">
        <v>1571.09</v>
      </c>
      <c r="CA67" s="7">
        <v>12</v>
      </c>
      <c r="CB67" s="4">
        <v>1498.3191999999999</v>
      </c>
      <c r="CC67" s="7">
        <v>13</v>
      </c>
      <c r="CD67" s="4">
        <v>1342.0184999999999</v>
      </c>
      <c r="CE67" s="7">
        <v>4</v>
      </c>
      <c r="CF67" s="4">
        <v>1248.385</v>
      </c>
      <c r="CG67" s="7">
        <v>1</v>
      </c>
      <c r="CH67" s="4">
        <v>1431.3</v>
      </c>
      <c r="CI67" s="7">
        <v>8</v>
      </c>
      <c r="CJ67" s="4">
        <v>1353.5762999999999</v>
      </c>
      <c r="CK67" s="7">
        <v>10</v>
      </c>
      <c r="CL67" s="4">
        <v>1526.18</v>
      </c>
      <c r="CM67" s="7">
        <v>2</v>
      </c>
      <c r="CN67" s="4">
        <v>869</v>
      </c>
      <c r="CO67" s="7">
        <v>2</v>
      </c>
      <c r="CP67" s="4">
        <v>895.26</v>
      </c>
      <c r="CQ67" s="7">
        <v>1</v>
      </c>
      <c r="CR67" s="4">
        <v>1435.4</v>
      </c>
      <c r="CS67" s="7">
        <v>2</v>
      </c>
      <c r="CT67" s="4">
        <v>1164.75</v>
      </c>
      <c r="CU67" s="7">
        <v>6</v>
      </c>
      <c r="CV67" s="4">
        <v>1130.7283</v>
      </c>
      <c r="CW67" s="7">
        <v>2</v>
      </c>
      <c r="CX67" s="4">
        <v>990.27</v>
      </c>
      <c r="CY67" s="7">
        <v>3</v>
      </c>
      <c r="CZ67" s="4">
        <v>1912.6333</v>
      </c>
      <c r="DA67" s="7">
        <v>6</v>
      </c>
      <c r="DB67" s="4">
        <v>1814.8</v>
      </c>
      <c r="DC67" s="7">
        <v>3</v>
      </c>
      <c r="DD67" s="4">
        <v>1177.5433</v>
      </c>
      <c r="DE67" s="7">
        <v>5</v>
      </c>
      <c r="DF67" s="4">
        <v>1081.1600000000001</v>
      </c>
      <c r="DG67" s="7">
        <v>7</v>
      </c>
      <c r="DH67" s="4">
        <v>1725.7</v>
      </c>
      <c r="DI67" s="7">
        <v>6</v>
      </c>
      <c r="DJ67" s="4">
        <v>1455.0733</v>
      </c>
      <c r="DK67" s="7">
        <v>0</v>
      </c>
      <c r="DL67" s="1" t="e">
        <v>#NULL!</v>
      </c>
      <c r="DM67" s="7">
        <v>2</v>
      </c>
      <c r="DN67" s="4">
        <v>1070.2149999999999</v>
      </c>
      <c r="DO67" s="7">
        <v>1</v>
      </c>
      <c r="DP67" s="4">
        <v>1038.2</v>
      </c>
      <c r="DQ67" s="7">
        <v>3</v>
      </c>
      <c r="DR67" s="4">
        <v>1804.8</v>
      </c>
      <c r="DS67" s="7">
        <v>0</v>
      </c>
      <c r="DT67" s="1" t="e">
        <v>#NULL!</v>
      </c>
      <c r="DU67" s="7">
        <v>0</v>
      </c>
      <c r="DV67" s="1" t="e">
        <v>#NULL!</v>
      </c>
      <c r="DW67" s="7">
        <v>2</v>
      </c>
      <c r="DX67" s="4">
        <v>1183.6500000000001</v>
      </c>
      <c r="DY67" s="7">
        <v>2</v>
      </c>
      <c r="DZ67" s="3">
        <v>1655</v>
      </c>
      <c r="EA67" s="7">
        <v>4</v>
      </c>
      <c r="EB67" s="4">
        <v>969.60749999999996</v>
      </c>
      <c r="EC67" s="7">
        <v>3</v>
      </c>
      <c r="ED67" s="4">
        <v>877.62</v>
      </c>
      <c r="EE67" s="7">
        <v>6</v>
      </c>
      <c r="EF67" s="4">
        <v>1536.1832999999999</v>
      </c>
      <c r="EG67" s="7">
        <v>5</v>
      </c>
      <c r="EH67" s="4">
        <v>1335.54</v>
      </c>
      <c r="EI67" s="7">
        <v>10</v>
      </c>
      <c r="EJ67" s="4">
        <v>1145.664</v>
      </c>
      <c r="EK67" s="7">
        <v>11</v>
      </c>
      <c r="EL67" s="4">
        <v>1151.9582</v>
      </c>
      <c r="EM67" s="7">
        <v>20</v>
      </c>
      <c r="EN67" s="4">
        <v>1653.3595</v>
      </c>
      <c r="EO67" s="7">
        <v>27</v>
      </c>
      <c r="EP67" s="4">
        <v>1510.9244000000001</v>
      </c>
      <c r="EQ67" s="7">
        <v>13</v>
      </c>
      <c r="ER67" s="4">
        <v>1485.9776999999999</v>
      </c>
      <c r="ES67" s="7">
        <v>40</v>
      </c>
      <c r="ET67" s="4">
        <v>1609.711</v>
      </c>
      <c r="EU67" s="7">
        <v>5</v>
      </c>
      <c r="EV67" s="4">
        <v>1329.508</v>
      </c>
      <c r="EW67" s="7">
        <v>7</v>
      </c>
      <c r="EX67" s="4">
        <v>1153.9233999999999</v>
      </c>
      <c r="EY67" s="7">
        <v>8</v>
      </c>
      <c r="EZ67" s="4">
        <v>969.38319999999999</v>
      </c>
      <c r="FA67" s="7">
        <v>7</v>
      </c>
      <c r="FB67" s="4">
        <v>1158.9453000000001</v>
      </c>
      <c r="FC67" s="2">
        <v>1060.4991500000001</v>
      </c>
      <c r="FD67" s="2">
        <v>1863.7166499999998</v>
      </c>
      <c r="FE67" s="2">
        <v>1129.3516500000001</v>
      </c>
      <c r="FF67" s="2">
        <v>1590.3866499999999</v>
      </c>
      <c r="FG67" s="2">
        <f t="shared" si="2"/>
        <v>1462.1079</v>
      </c>
      <c r="FH67" s="2">
        <f t="shared" si="3"/>
        <v>1359.86915</v>
      </c>
      <c r="FI67" s="5">
        <v>0.95039949248971134</v>
      </c>
      <c r="FJ67" s="2">
        <v>0.89038373335933341</v>
      </c>
      <c r="FK67" s="7">
        <v>1</v>
      </c>
    </row>
    <row r="68" spans="1:167" x14ac:dyDescent="0.2">
      <c r="A68" t="s">
        <v>235</v>
      </c>
      <c r="B68" s="7">
        <v>246</v>
      </c>
      <c r="C68" t="s">
        <v>223</v>
      </c>
      <c r="D68" t="s">
        <v>166</v>
      </c>
      <c r="E68" s="7">
        <v>2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3">
        <v>1</v>
      </c>
      <c r="X68" s="5">
        <v>1</v>
      </c>
      <c r="Y68" s="5">
        <v>1</v>
      </c>
      <c r="Z68" s="5">
        <v>1</v>
      </c>
      <c r="AA68" s="5">
        <v>1</v>
      </c>
      <c r="AB68" s="5">
        <v>1</v>
      </c>
      <c r="AC68" s="5">
        <v>1</v>
      </c>
      <c r="AD68" s="5">
        <v>1</v>
      </c>
      <c r="AE68" s="5">
        <v>1</v>
      </c>
      <c r="AF68" s="5">
        <v>1</v>
      </c>
      <c r="AG68" s="5">
        <v>1</v>
      </c>
      <c r="AH68" s="5">
        <v>1</v>
      </c>
      <c r="AI68" s="5">
        <v>1</v>
      </c>
      <c r="AJ68" s="4">
        <v>879.7242</v>
      </c>
      <c r="AK68" s="7">
        <v>32</v>
      </c>
      <c r="AL68" s="4">
        <v>976.33619999999996</v>
      </c>
      <c r="AM68" s="7">
        <v>63</v>
      </c>
      <c r="AN68" s="4">
        <v>830.65139999999997</v>
      </c>
      <c r="AO68" s="7">
        <v>9</v>
      </c>
      <c r="AP68" s="4">
        <v>981.11779999999999</v>
      </c>
      <c r="AQ68" s="7">
        <v>9</v>
      </c>
      <c r="AR68" s="4">
        <v>1026.0378000000001</v>
      </c>
      <c r="AS68" s="7">
        <v>7</v>
      </c>
      <c r="AT68" s="4">
        <v>920.3143</v>
      </c>
      <c r="AU68" s="7">
        <v>15</v>
      </c>
      <c r="AV68" s="4">
        <v>948.47929999999997</v>
      </c>
      <c r="AW68" s="7">
        <v>23</v>
      </c>
      <c r="AX68" s="4">
        <v>974.46519999999998</v>
      </c>
      <c r="AY68" s="7">
        <v>15</v>
      </c>
      <c r="AZ68" s="4">
        <v>901.59870000000001</v>
      </c>
      <c r="BA68" s="7">
        <v>16</v>
      </c>
      <c r="BB68" s="4">
        <v>828.13130000000001</v>
      </c>
      <c r="BC68" s="7">
        <v>15</v>
      </c>
      <c r="BD68" s="4">
        <v>742.93470000000002</v>
      </c>
      <c r="BE68" s="7">
        <v>17</v>
      </c>
      <c r="BF68" s="4">
        <v>847.82</v>
      </c>
      <c r="BG68" s="7">
        <v>48</v>
      </c>
      <c r="BH68" s="4">
        <v>808.48040000000003</v>
      </c>
      <c r="BI68" s="7">
        <v>17</v>
      </c>
      <c r="BJ68" s="4">
        <v>870.74059999999997</v>
      </c>
      <c r="BK68" s="7">
        <v>15</v>
      </c>
      <c r="BL68" s="4">
        <v>1096.0112999999999</v>
      </c>
      <c r="BM68" s="7">
        <v>27</v>
      </c>
      <c r="BN68" s="4">
        <v>774.66669999999999</v>
      </c>
      <c r="BO68" s="7">
        <v>27</v>
      </c>
      <c r="BP68" s="4">
        <v>938.88369999999998</v>
      </c>
      <c r="BQ68" s="7">
        <v>9</v>
      </c>
      <c r="BR68" s="4">
        <v>673.90890000000002</v>
      </c>
      <c r="BS68" s="7">
        <v>16</v>
      </c>
      <c r="BT68" s="4">
        <v>843.94309999999996</v>
      </c>
      <c r="BU68" s="7">
        <v>16</v>
      </c>
      <c r="BV68" s="4">
        <v>843.94309999999996</v>
      </c>
      <c r="BW68" s="7">
        <v>10</v>
      </c>
      <c r="BX68" s="4">
        <v>1079.8</v>
      </c>
      <c r="BY68" s="7">
        <v>14</v>
      </c>
      <c r="BZ68" s="4">
        <v>831.88570000000004</v>
      </c>
      <c r="CA68" s="7">
        <v>14</v>
      </c>
      <c r="CB68" s="4">
        <v>754.9357</v>
      </c>
      <c r="CC68" s="7">
        <v>14</v>
      </c>
      <c r="CD68" s="4">
        <v>908.73929999999996</v>
      </c>
      <c r="CE68" s="7">
        <v>5</v>
      </c>
      <c r="CF68" s="4">
        <v>1051.682</v>
      </c>
      <c r="CG68" s="7">
        <v>1</v>
      </c>
      <c r="CH68" s="4">
        <v>926.71</v>
      </c>
      <c r="CI68" s="7">
        <v>8</v>
      </c>
      <c r="CJ68" s="4">
        <v>764.32129999999995</v>
      </c>
      <c r="CK68" s="7">
        <v>10</v>
      </c>
      <c r="CL68" s="4">
        <v>984.45899999999995</v>
      </c>
      <c r="CM68" s="7">
        <v>2</v>
      </c>
      <c r="CN68" s="4">
        <v>773.29</v>
      </c>
      <c r="CO68" s="7">
        <v>2</v>
      </c>
      <c r="CP68" s="4">
        <v>1537.405</v>
      </c>
      <c r="CQ68" s="7">
        <v>1</v>
      </c>
      <c r="CR68" s="4">
        <v>583.53</v>
      </c>
      <c r="CS68" s="7">
        <v>2</v>
      </c>
      <c r="CT68" s="4">
        <v>924.28499999999997</v>
      </c>
      <c r="CU68" s="7">
        <v>6</v>
      </c>
      <c r="CV68" s="4">
        <v>1100.0667000000001</v>
      </c>
      <c r="CW68" s="7">
        <v>2</v>
      </c>
      <c r="CX68" s="4">
        <v>886.17499999999995</v>
      </c>
      <c r="CY68" s="7">
        <v>3</v>
      </c>
      <c r="CZ68" s="4">
        <v>773.53330000000005</v>
      </c>
      <c r="DA68" s="7">
        <v>6</v>
      </c>
      <c r="DB68" s="4">
        <v>744.83330000000001</v>
      </c>
      <c r="DC68" s="7">
        <v>4</v>
      </c>
      <c r="DD68" s="4">
        <v>794.64499999999998</v>
      </c>
      <c r="DE68" s="7">
        <v>5</v>
      </c>
      <c r="DF68" s="4">
        <v>935.25</v>
      </c>
      <c r="DG68" s="7">
        <v>7</v>
      </c>
      <c r="DH68" s="4">
        <v>729.2414</v>
      </c>
      <c r="DI68" s="7">
        <v>7</v>
      </c>
      <c r="DJ68" s="4">
        <v>880.8614</v>
      </c>
      <c r="DK68" s="7">
        <v>0</v>
      </c>
      <c r="DL68" s="1" t="e">
        <v>#NULL!</v>
      </c>
      <c r="DM68" s="7">
        <v>3</v>
      </c>
      <c r="DN68" s="4">
        <v>761.92330000000004</v>
      </c>
      <c r="DO68" s="7">
        <v>1</v>
      </c>
      <c r="DP68" s="4">
        <v>1877</v>
      </c>
      <c r="DQ68" s="7">
        <v>3</v>
      </c>
      <c r="DR68" s="4">
        <v>1039.76</v>
      </c>
      <c r="DS68" s="7">
        <v>1</v>
      </c>
      <c r="DT68" s="4">
        <v>760.9</v>
      </c>
      <c r="DU68" s="7">
        <v>0</v>
      </c>
      <c r="DV68" s="1" t="e">
        <v>#NULL!</v>
      </c>
      <c r="DW68" s="7">
        <v>2</v>
      </c>
      <c r="DX68" s="4">
        <v>762.46500000000003</v>
      </c>
      <c r="DY68" s="7">
        <v>2</v>
      </c>
      <c r="DZ68" s="3">
        <v>940.03499999999997</v>
      </c>
      <c r="EA68" s="7">
        <v>6</v>
      </c>
      <c r="EB68" s="4">
        <v>765.54169999999999</v>
      </c>
      <c r="EC68" s="7">
        <v>3</v>
      </c>
      <c r="ED68" s="4">
        <v>1412.27</v>
      </c>
      <c r="EE68" s="7">
        <v>6</v>
      </c>
      <c r="EF68" s="4">
        <v>871.29</v>
      </c>
      <c r="EG68" s="7">
        <v>5</v>
      </c>
      <c r="EH68" s="4">
        <v>1121.1279999999999</v>
      </c>
      <c r="EI68" s="7">
        <v>10</v>
      </c>
      <c r="EJ68" s="4">
        <v>984.91200000000003</v>
      </c>
      <c r="EK68" s="7">
        <v>13</v>
      </c>
      <c r="EL68" s="4">
        <v>966.42920000000004</v>
      </c>
      <c r="EM68" s="7">
        <v>21</v>
      </c>
      <c r="EN68" s="4">
        <v>762.90949999999998</v>
      </c>
      <c r="EO68" s="7">
        <v>27</v>
      </c>
      <c r="EP68" s="4">
        <v>843.92439999999999</v>
      </c>
      <c r="EQ68" s="7">
        <v>13</v>
      </c>
      <c r="ER68" s="4">
        <v>830.85619999999994</v>
      </c>
      <c r="ES68" s="7">
        <v>41</v>
      </c>
      <c r="ET68" s="4">
        <v>864.99339999999995</v>
      </c>
      <c r="EU68" s="7">
        <v>9</v>
      </c>
      <c r="EV68" s="4">
        <v>834.08600000000001</v>
      </c>
      <c r="EW68" s="7">
        <v>7</v>
      </c>
      <c r="EX68" s="4">
        <v>1173.9209000000001</v>
      </c>
      <c r="EY68" s="7">
        <v>8</v>
      </c>
      <c r="EZ68" s="4">
        <v>917.06029999999998</v>
      </c>
      <c r="FA68" s="7">
        <v>7</v>
      </c>
      <c r="FB68" s="4">
        <v>1176.0917999999999</v>
      </c>
      <c r="FC68" s="2">
        <v>993.12085000000002</v>
      </c>
      <c r="FD68" s="2">
        <v>759.18330000000003</v>
      </c>
      <c r="FE68" s="2">
        <v>864.94749999999999</v>
      </c>
      <c r="FF68" s="2">
        <v>805.05140000000006</v>
      </c>
      <c r="FG68" s="2">
        <f>(FC68+FD68)/2</f>
        <v>876.15207499999997</v>
      </c>
      <c r="FH68" s="2">
        <f>(FF68+FE68)/2</f>
        <v>834.99945000000002</v>
      </c>
      <c r="FI68" s="5">
        <v>0.95039949248971134</v>
      </c>
      <c r="FJ68" s="2">
        <v>0.89038373335933341</v>
      </c>
      <c r="FK68" s="7">
        <v>1</v>
      </c>
    </row>
    <row r="69" spans="1:167" x14ac:dyDescent="0.2">
      <c r="A69" t="s">
        <v>236</v>
      </c>
      <c r="B69" s="7">
        <v>241</v>
      </c>
      <c r="C69" t="s">
        <v>223</v>
      </c>
      <c r="D69" t="s">
        <v>166</v>
      </c>
      <c r="E69" s="7">
        <v>1</v>
      </c>
      <c r="F69" s="5">
        <v>0.99324000000000001</v>
      </c>
      <c r="G69" s="5">
        <v>1</v>
      </c>
      <c r="H69" s="5">
        <v>1</v>
      </c>
      <c r="I69" s="5">
        <v>1</v>
      </c>
      <c r="J69" s="5">
        <v>1</v>
      </c>
      <c r="K69" s="5">
        <v>0.95833000000000002</v>
      </c>
      <c r="L69" s="5">
        <v>1</v>
      </c>
      <c r="M69" s="2">
        <v>0.99</v>
      </c>
      <c r="N69" s="2">
        <v>1</v>
      </c>
      <c r="O69" s="2">
        <v>1</v>
      </c>
      <c r="P69" s="2">
        <v>1</v>
      </c>
      <c r="Q69" s="2">
        <v>0.96</v>
      </c>
      <c r="R69" s="5">
        <v>0.98667000000000005</v>
      </c>
      <c r="S69" s="5">
        <v>1</v>
      </c>
      <c r="T69" s="5">
        <v>1</v>
      </c>
      <c r="U69" s="5">
        <v>1</v>
      </c>
      <c r="V69" s="5">
        <v>1</v>
      </c>
      <c r="W69" s="3">
        <v>1</v>
      </c>
      <c r="X69" s="5">
        <v>1</v>
      </c>
      <c r="Y69" s="5">
        <v>1</v>
      </c>
      <c r="Z69" s="5">
        <v>1</v>
      </c>
      <c r="AA69" s="5">
        <v>1</v>
      </c>
      <c r="AB69" s="5">
        <v>1</v>
      </c>
      <c r="AC69" s="5">
        <v>1</v>
      </c>
      <c r="AD69" s="5">
        <v>1</v>
      </c>
      <c r="AE69" s="5">
        <v>1</v>
      </c>
      <c r="AF69" s="5">
        <v>1</v>
      </c>
      <c r="AG69" s="5">
        <v>1</v>
      </c>
      <c r="AH69" s="5">
        <v>1</v>
      </c>
      <c r="AI69" s="5">
        <v>1</v>
      </c>
      <c r="AJ69" s="4">
        <v>672.15459999999996</v>
      </c>
      <c r="AK69" s="7">
        <v>32</v>
      </c>
      <c r="AL69" s="4">
        <v>661.41750000000002</v>
      </c>
      <c r="AM69" s="7">
        <v>63</v>
      </c>
      <c r="AN69" s="4">
        <v>677.60839999999996</v>
      </c>
      <c r="AO69" s="7">
        <v>9</v>
      </c>
      <c r="AP69" s="4">
        <v>655.08439999999996</v>
      </c>
      <c r="AQ69" s="7">
        <v>9</v>
      </c>
      <c r="AR69" s="4">
        <v>656.62109999999996</v>
      </c>
      <c r="AS69" s="7">
        <v>7</v>
      </c>
      <c r="AT69" s="4">
        <v>599.84569999999997</v>
      </c>
      <c r="AU69" s="7">
        <v>15</v>
      </c>
      <c r="AV69" s="4">
        <v>662.93269999999995</v>
      </c>
      <c r="AW69" s="7">
        <v>23</v>
      </c>
      <c r="AX69" s="4">
        <v>663.89570000000003</v>
      </c>
      <c r="AY69" s="7">
        <v>15</v>
      </c>
      <c r="AZ69" s="4">
        <v>771.10799999999995</v>
      </c>
      <c r="BA69" s="7">
        <v>16</v>
      </c>
      <c r="BB69" s="4">
        <v>634.11249999999995</v>
      </c>
      <c r="BC69" s="7">
        <v>15</v>
      </c>
      <c r="BD69" s="4">
        <v>685.90869999999995</v>
      </c>
      <c r="BE69" s="7">
        <v>17</v>
      </c>
      <c r="BF69" s="4">
        <v>628.72239999999999</v>
      </c>
      <c r="BG69" s="7">
        <v>48</v>
      </c>
      <c r="BH69" s="4">
        <v>648.38980000000004</v>
      </c>
      <c r="BI69" s="7">
        <v>17</v>
      </c>
      <c r="BJ69" s="4">
        <v>633.89530000000002</v>
      </c>
      <c r="BK69" s="7">
        <v>15</v>
      </c>
      <c r="BL69" s="4">
        <v>692.60929999999996</v>
      </c>
      <c r="BM69" s="7">
        <v>27</v>
      </c>
      <c r="BN69" s="4">
        <v>637.98040000000003</v>
      </c>
      <c r="BO69" s="7">
        <v>27</v>
      </c>
      <c r="BP69" s="4">
        <v>738.44669999999996</v>
      </c>
      <c r="BQ69" s="7">
        <v>9</v>
      </c>
      <c r="BR69" s="4">
        <v>613.9778</v>
      </c>
      <c r="BS69" s="7">
        <v>16</v>
      </c>
      <c r="BT69" s="4">
        <v>629.8356</v>
      </c>
      <c r="BU69" s="7">
        <v>16</v>
      </c>
      <c r="BV69" s="4">
        <v>629.8356</v>
      </c>
      <c r="BW69" s="7">
        <v>10</v>
      </c>
      <c r="BX69" s="4">
        <v>694.952</v>
      </c>
      <c r="BY69" s="7">
        <v>14</v>
      </c>
      <c r="BZ69" s="4">
        <v>676.89499999999998</v>
      </c>
      <c r="CA69" s="7">
        <v>14</v>
      </c>
      <c r="CB69" s="4">
        <v>603.41359999999997</v>
      </c>
      <c r="CC69" s="7">
        <v>14</v>
      </c>
      <c r="CD69" s="4">
        <v>757.58929999999998</v>
      </c>
      <c r="CE69" s="7">
        <v>5</v>
      </c>
      <c r="CF69" s="4">
        <v>602.66399999999999</v>
      </c>
      <c r="CG69" s="7">
        <v>1</v>
      </c>
      <c r="CH69" s="4">
        <v>1183.9000000000001</v>
      </c>
      <c r="CI69" s="7">
        <v>8</v>
      </c>
      <c r="CJ69" s="4">
        <v>651.0625</v>
      </c>
      <c r="CK69" s="7">
        <v>10</v>
      </c>
      <c r="CL69" s="4">
        <v>677.48299999999995</v>
      </c>
      <c r="CM69" s="7">
        <v>2</v>
      </c>
      <c r="CN69" s="4">
        <v>618.66999999999996</v>
      </c>
      <c r="CO69" s="7">
        <v>2</v>
      </c>
      <c r="CP69" s="4">
        <v>544.83000000000004</v>
      </c>
      <c r="CQ69" s="7">
        <v>1</v>
      </c>
      <c r="CR69" s="4">
        <v>618.21</v>
      </c>
      <c r="CS69" s="7">
        <v>2</v>
      </c>
      <c r="CT69" s="4">
        <v>889.20500000000004</v>
      </c>
      <c r="CU69" s="7">
        <v>6</v>
      </c>
      <c r="CV69" s="4">
        <v>712.57830000000001</v>
      </c>
      <c r="CW69" s="7">
        <v>2</v>
      </c>
      <c r="CX69" s="4">
        <v>569.58500000000004</v>
      </c>
      <c r="CY69" s="7">
        <v>3</v>
      </c>
      <c r="CZ69" s="4">
        <v>656.29330000000004</v>
      </c>
      <c r="DA69" s="7">
        <v>6</v>
      </c>
      <c r="DB69" s="4">
        <v>689.77170000000001</v>
      </c>
      <c r="DC69" s="7">
        <v>4</v>
      </c>
      <c r="DD69" s="4">
        <v>649.42250000000001</v>
      </c>
      <c r="DE69" s="7">
        <v>5</v>
      </c>
      <c r="DF69" s="4">
        <v>612.01</v>
      </c>
      <c r="DG69" s="7">
        <v>7</v>
      </c>
      <c r="DH69" s="4">
        <v>557.85140000000001</v>
      </c>
      <c r="DI69" s="7">
        <v>7</v>
      </c>
      <c r="DJ69" s="4">
        <v>707.17859999999996</v>
      </c>
      <c r="DK69" s="7">
        <v>0</v>
      </c>
      <c r="DL69" s="1" t="e">
        <v>#NULL!</v>
      </c>
      <c r="DM69" s="7">
        <v>3</v>
      </c>
      <c r="DN69" s="4">
        <v>735.01670000000001</v>
      </c>
      <c r="DO69" s="7">
        <v>1</v>
      </c>
      <c r="DP69" s="4">
        <v>705.17</v>
      </c>
      <c r="DQ69" s="7">
        <v>3</v>
      </c>
      <c r="DR69" s="4">
        <v>664.56</v>
      </c>
      <c r="DS69" s="7">
        <v>1</v>
      </c>
      <c r="DT69" s="4">
        <v>583.65</v>
      </c>
      <c r="DU69" s="7">
        <v>0</v>
      </c>
      <c r="DV69" s="1" t="e">
        <v>#NULL!</v>
      </c>
      <c r="DW69" s="7">
        <v>2</v>
      </c>
      <c r="DX69" s="4">
        <v>680.745</v>
      </c>
      <c r="DY69" s="7">
        <v>2</v>
      </c>
      <c r="DZ69" s="3">
        <v>1297.9749999999999</v>
      </c>
      <c r="EA69" s="7">
        <v>6</v>
      </c>
      <c r="EB69" s="4">
        <v>671.00670000000002</v>
      </c>
      <c r="EC69" s="7">
        <v>3</v>
      </c>
      <c r="ED69" s="4">
        <v>623.24</v>
      </c>
      <c r="EE69" s="7">
        <v>6</v>
      </c>
      <c r="EF69" s="4">
        <v>662.23</v>
      </c>
      <c r="EG69" s="7">
        <v>5</v>
      </c>
      <c r="EH69" s="4">
        <v>1015.9059999999999</v>
      </c>
      <c r="EI69" s="7">
        <v>10</v>
      </c>
      <c r="EJ69" s="4">
        <v>648.81100000000004</v>
      </c>
      <c r="EK69" s="7">
        <v>13</v>
      </c>
      <c r="EL69" s="4">
        <v>675.49919999999997</v>
      </c>
      <c r="EM69" s="7">
        <v>21</v>
      </c>
      <c r="EN69" s="4">
        <v>625.30999999999995</v>
      </c>
      <c r="EO69" s="7">
        <v>27</v>
      </c>
      <c r="EP69" s="4">
        <v>666.34069999999997</v>
      </c>
      <c r="EQ69" s="7">
        <v>13</v>
      </c>
      <c r="ER69" s="4">
        <v>705.44849999999997</v>
      </c>
      <c r="ES69" s="7">
        <v>41</v>
      </c>
      <c r="ET69" s="4">
        <v>682.74879999999996</v>
      </c>
      <c r="EU69" s="7">
        <v>9</v>
      </c>
      <c r="EV69" s="4">
        <v>690.26440000000002</v>
      </c>
      <c r="EW69" s="7">
        <v>7</v>
      </c>
      <c r="EX69" s="4">
        <v>810.87630000000001</v>
      </c>
      <c r="EY69" s="7">
        <v>8</v>
      </c>
      <c r="EZ69" s="4">
        <v>573.50639999999999</v>
      </c>
      <c r="FA69" s="7">
        <v>7</v>
      </c>
      <c r="FB69" s="4">
        <v>810.3211</v>
      </c>
      <c r="FC69" s="2">
        <v>641.08165000000008</v>
      </c>
      <c r="FD69" s="2">
        <v>673.03250000000003</v>
      </c>
      <c r="FE69" s="2">
        <v>630.71624999999995</v>
      </c>
      <c r="FF69" s="2">
        <v>632.51499999999999</v>
      </c>
      <c r="FG69" s="2">
        <f t="shared" ref="FG69:FG81" si="4">(FC69+FD69)/2</f>
        <v>657.05707500000005</v>
      </c>
      <c r="FH69" s="2">
        <f t="shared" ref="FH69:FH81" si="5">(FF69+FE69)/2</f>
        <v>631.61562499999991</v>
      </c>
      <c r="FI69" s="5">
        <v>0.95039949248971134</v>
      </c>
      <c r="FJ69" s="2">
        <v>0.89038373335933341</v>
      </c>
      <c r="FK69" s="7">
        <v>1</v>
      </c>
    </row>
    <row r="70" spans="1:167" x14ac:dyDescent="0.2">
      <c r="A70" t="s">
        <v>237</v>
      </c>
      <c r="B70" s="7">
        <v>297</v>
      </c>
      <c r="C70" t="s">
        <v>223</v>
      </c>
      <c r="D70" t="s">
        <v>168</v>
      </c>
      <c r="E70" s="7">
        <v>2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5">
        <v>1</v>
      </c>
      <c r="S70" s="5">
        <v>1</v>
      </c>
      <c r="T70" s="5">
        <v>1</v>
      </c>
      <c r="U70" s="5">
        <v>1</v>
      </c>
      <c r="V70" s="5">
        <v>1</v>
      </c>
      <c r="W70" s="3">
        <v>1</v>
      </c>
      <c r="X70" s="5">
        <v>1</v>
      </c>
      <c r="Y70" s="5">
        <v>1</v>
      </c>
      <c r="Z70" s="5">
        <v>1</v>
      </c>
      <c r="AA70" s="5">
        <v>1</v>
      </c>
      <c r="AB70" s="5">
        <v>1</v>
      </c>
      <c r="AC70" s="5">
        <v>1</v>
      </c>
      <c r="AD70" s="5">
        <v>1</v>
      </c>
      <c r="AE70" s="5">
        <v>1</v>
      </c>
      <c r="AF70" s="5">
        <v>1</v>
      </c>
      <c r="AG70" s="5">
        <v>1</v>
      </c>
      <c r="AH70" s="5">
        <v>1</v>
      </c>
      <c r="AI70" s="5">
        <v>1</v>
      </c>
      <c r="AJ70" s="4">
        <v>729.99959999999999</v>
      </c>
      <c r="AK70" s="7">
        <v>32</v>
      </c>
      <c r="AL70" s="4">
        <v>760.74440000000004</v>
      </c>
      <c r="AM70" s="7">
        <v>63</v>
      </c>
      <c r="AN70" s="4">
        <v>714.38319999999999</v>
      </c>
      <c r="AO70" s="7">
        <v>9</v>
      </c>
      <c r="AP70" s="4">
        <v>794.15779999999995</v>
      </c>
      <c r="AQ70" s="7">
        <v>9</v>
      </c>
      <c r="AR70" s="4">
        <v>730.51890000000003</v>
      </c>
      <c r="AS70" s="7">
        <v>7</v>
      </c>
      <c r="AT70" s="4">
        <v>777.10429999999997</v>
      </c>
      <c r="AU70" s="7">
        <v>15</v>
      </c>
      <c r="AV70" s="4">
        <v>741.50930000000005</v>
      </c>
      <c r="AW70" s="7">
        <v>23</v>
      </c>
      <c r="AX70" s="4">
        <v>747.66959999999995</v>
      </c>
      <c r="AY70" s="7">
        <v>15</v>
      </c>
      <c r="AZ70" s="4">
        <v>769.27</v>
      </c>
      <c r="BA70" s="7">
        <v>16</v>
      </c>
      <c r="BB70" s="4">
        <v>681.63440000000003</v>
      </c>
      <c r="BC70" s="7">
        <v>15</v>
      </c>
      <c r="BD70" s="4">
        <v>676.31730000000005</v>
      </c>
      <c r="BE70" s="7">
        <v>17</v>
      </c>
      <c r="BF70" s="4">
        <v>730.36350000000004</v>
      </c>
      <c r="BG70" s="7">
        <v>48</v>
      </c>
      <c r="BH70" s="4">
        <v>697.23099999999999</v>
      </c>
      <c r="BI70" s="7">
        <v>17</v>
      </c>
      <c r="BJ70" s="4">
        <v>749.11879999999996</v>
      </c>
      <c r="BK70" s="7">
        <v>15</v>
      </c>
      <c r="BL70" s="4">
        <v>773.92</v>
      </c>
      <c r="BM70" s="7">
        <v>27</v>
      </c>
      <c r="BN70" s="4">
        <v>711.31</v>
      </c>
      <c r="BO70" s="7">
        <v>27</v>
      </c>
      <c r="BP70" s="4">
        <v>759.53779999999995</v>
      </c>
      <c r="BQ70" s="7">
        <v>9</v>
      </c>
      <c r="BR70" s="4">
        <v>588.13890000000004</v>
      </c>
      <c r="BS70" s="7">
        <v>16</v>
      </c>
      <c r="BT70" s="4">
        <v>718.05619999999999</v>
      </c>
      <c r="BU70" s="7">
        <v>16</v>
      </c>
      <c r="BV70" s="4">
        <v>718.05619999999999</v>
      </c>
      <c r="BW70" s="7">
        <v>10</v>
      </c>
      <c r="BX70" s="4">
        <v>825.98800000000006</v>
      </c>
      <c r="BY70" s="7">
        <v>14</v>
      </c>
      <c r="BZ70" s="4">
        <v>840.64139999999998</v>
      </c>
      <c r="CA70" s="7">
        <v>14</v>
      </c>
      <c r="CB70" s="4">
        <v>620.17930000000001</v>
      </c>
      <c r="CC70" s="7">
        <v>14</v>
      </c>
      <c r="CD70" s="4">
        <v>718.97140000000002</v>
      </c>
      <c r="CE70" s="7">
        <v>5</v>
      </c>
      <c r="CF70" s="4">
        <v>687.678</v>
      </c>
      <c r="CG70" s="7">
        <v>1</v>
      </c>
      <c r="CH70" s="4">
        <v>864.85</v>
      </c>
      <c r="CI70" s="7">
        <v>8</v>
      </c>
      <c r="CJ70" s="4">
        <v>723.14</v>
      </c>
      <c r="CK70" s="7">
        <v>10</v>
      </c>
      <c r="CL70" s="4">
        <v>778.61599999999999</v>
      </c>
      <c r="CM70" s="7">
        <v>2</v>
      </c>
      <c r="CN70" s="4">
        <v>810.15499999999997</v>
      </c>
      <c r="CO70" s="7">
        <v>2</v>
      </c>
      <c r="CP70" s="4">
        <v>743.96500000000003</v>
      </c>
      <c r="CQ70" s="7">
        <v>1</v>
      </c>
      <c r="CR70" s="4">
        <v>645.08000000000004</v>
      </c>
      <c r="CS70" s="7">
        <v>2</v>
      </c>
      <c r="CT70" s="4">
        <v>657.14499999999998</v>
      </c>
      <c r="CU70" s="7">
        <v>6</v>
      </c>
      <c r="CV70" s="4">
        <v>809.44500000000005</v>
      </c>
      <c r="CW70" s="7">
        <v>2</v>
      </c>
      <c r="CX70" s="4">
        <v>999.90499999999997</v>
      </c>
      <c r="CY70" s="7">
        <v>3</v>
      </c>
      <c r="CZ70" s="4">
        <v>772.00329999999997</v>
      </c>
      <c r="DA70" s="7">
        <v>6</v>
      </c>
      <c r="DB70" s="4">
        <v>722.25329999999997</v>
      </c>
      <c r="DC70" s="7">
        <v>4</v>
      </c>
      <c r="DD70" s="4">
        <v>647.13499999999999</v>
      </c>
      <c r="DE70" s="7">
        <v>5</v>
      </c>
      <c r="DF70" s="4">
        <v>689.62800000000004</v>
      </c>
      <c r="DG70" s="7">
        <v>7</v>
      </c>
      <c r="DH70" s="4">
        <v>575.95000000000005</v>
      </c>
      <c r="DI70" s="7">
        <v>7</v>
      </c>
      <c r="DJ70" s="4">
        <v>726.57</v>
      </c>
      <c r="DK70" s="7">
        <v>0</v>
      </c>
      <c r="DL70" s="1" t="e">
        <v>#NULL!</v>
      </c>
      <c r="DM70" s="7">
        <v>3</v>
      </c>
      <c r="DN70" s="4">
        <v>811.64670000000001</v>
      </c>
      <c r="DO70" s="7">
        <v>1</v>
      </c>
      <c r="DP70" s="4">
        <v>1087.2</v>
      </c>
      <c r="DQ70" s="7">
        <v>3</v>
      </c>
      <c r="DR70" s="4">
        <v>1000.2367</v>
      </c>
      <c r="DS70" s="7">
        <v>1</v>
      </c>
      <c r="DT70" s="4">
        <v>653.03</v>
      </c>
      <c r="DU70" s="7">
        <v>0</v>
      </c>
      <c r="DV70" s="1" t="e">
        <v>#NULL!</v>
      </c>
      <c r="DW70" s="7">
        <v>2</v>
      </c>
      <c r="DX70" s="4">
        <v>704.64499999999998</v>
      </c>
      <c r="DY70" s="7">
        <v>2</v>
      </c>
      <c r="DZ70" s="3">
        <v>765.73500000000001</v>
      </c>
      <c r="EA70" s="7">
        <v>6</v>
      </c>
      <c r="EB70" s="4">
        <v>784.7133</v>
      </c>
      <c r="EC70" s="7">
        <v>3</v>
      </c>
      <c r="ED70" s="4">
        <v>813.04669999999999</v>
      </c>
      <c r="EE70" s="7">
        <v>6</v>
      </c>
      <c r="EF70" s="4">
        <v>842.51329999999996</v>
      </c>
      <c r="EG70" s="7">
        <v>5</v>
      </c>
      <c r="EH70" s="4">
        <v>786.59199999999998</v>
      </c>
      <c r="EI70" s="7">
        <v>10</v>
      </c>
      <c r="EJ70" s="4">
        <v>770.33799999999997</v>
      </c>
      <c r="EK70" s="7">
        <v>13</v>
      </c>
      <c r="EL70" s="4">
        <v>730.23230000000001</v>
      </c>
      <c r="EM70" s="7">
        <v>21</v>
      </c>
      <c r="EN70" s="4">
        <v>675.23050000000001</v>
      </c>
      <c r="EO70" s="7">
        <v>27</v>
      </c>
      <c r="EP70" s="4">
        <v>714.34259999999995</v>
      </c>
      <c r="EQ70" s="7">
        <v>13</v>
      </c>
      <c r="ER70" s="4">
        <v>742.73689999999999</v>
      </c>
      <c r="ES70" s="7">
        <v>41</v>
      </c>
      <c r="ET70" s="4">
        <v>733.10509999999999</v>
      </c>
      <c r="EU70" s="7">
        <v>9</v>
      </c>
      <c r="EV70" s="4">
        <v>711.08370000000002</v>
      </c>
      <c r="EW70" s="7">
        <v>7</v>
      </c>
      <c r="EX70" s="4">
        <v>850.38729999999998</v>
      </c>
      <c r="EY70" s="7">
        <v>8</v>
      </c>
      <c r="EZ70" s="4">
        <v>800.63189999999997</v>
      </c>
      <c r="FA70" s="7">
        <v>7</v>
      </c>
      <c r="FB70" s="4">
        <v>850.95740000000001</v>
      </c>
      <c r="FC70" s="2">
        <v>904.67499999999995</v>
      </c>
      <c r="FD70" s="2">
        <v>747.12829999999997</v>
      </c>
      <c r="FE70" s="2">
        <v>668.38149999999996</v>
      </c>
      <c r="FF70" s="2">
        <v>651.26</v>
      </c>
      <c r="FG70" s="2">
        <f t="shared" si="4"/>
        <v>825.90165000000002</v>
      </c>
      <c r="FH70" s="2">
        <f t="shared" si="5"/>
        <v>659.82074999999998</v>
      </c>
      <c r="FI70" s="5">
        <v>0.95039949248971134</v>
      </c>
      <c r="FJ70" s="2">
        <v>0.89038373335933341</v>
      </c>
      <c r="FK70" s="7">
        <v>1</v>
      </c>
    </row>
    <row r="71" spans="1:167" x14ac:dyDescent="0.2">
      <c r="A71" t="s">
        <v>238</v>
      </c>
      <c r="B71" s="7">
        <v>311</v>
      </c>
      <c r="C71" t="s">
        <v>223</v>
      </c>
      <c r="D71" t="s">
        <v>166</v>
      </c>
      <c r="E71" s="7">
        <v>1</v>
      </c>
      <c r="F71" s="5">
        <v>0.97972999999999999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2">
        <v>0.97</v>
      </c>
      <c r="N71" s="2">
        <v>0.88</v>
      </c>
      <c r="O71" s="2">
        <v>1</v>
      </c>
      <c r="P71" s="2">
        <v>1</v>
      </c>
      <c r="Q71" s="2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3">
        <v>1</v>
      </c>
      <c r="X71" s="5">
        <v>1</v>
      </c>
      <c r="Y71" s="5">
        <v>1</v>
      </c>
      <c r="Z71" s="5">
        <v>1</v>
      </c>
      <c r="AA71" s="5">
        <v>1</v>
      </c>
      <c r="AB71" s="5">
        <v>1</v>
      </c>
      <c r="AC71" s="5">
        <v>1</v>
      </c>
      <c r="AD71" s="5">
        <v>1</v>
      </c>
      <c r="AE71" s="5">
        <v>1</v>
      </c>
      <c r="AF71" s="5">
        <v>1</v>
      </c>
      <c r="AG71" s="5">
        <v>1</v>
      </c>
      <c r="AH71" s="5">
        <v>1</v>
      </c>
      <c r="AI71" s="5">
        <v>1</v>
      </c>
      <c r="AJ71" s="4">
        <v>845.14639999999997</v>
      </c>
      <c r="AK71" s="7">
        <v>32</v>
      </c>
      <c r="AL71" s="4">
        <v>851.1413</v>
      </c>
      <c r="AM71" s="7">
        <v>63</v>
      </c>
      <c r="AN71" s="4">
        <v>842.10140000000001</v>
      </c>
      <c r="AO71" s="7">
        <v>9</v>
      </c>
      <c r="AP71" s="4">
        <v>696.60220000000004</v>
      </c>
      <c r="AQ71" s="7">
        <v>9</v>
      </c>
      <c r="AR71" s="4">
        <v>834.76559999999995</v>
      </c>
      <c r="AS71" s="7">
        <v>7</v>
      </c>
      <c r="AT71" s="4">
        <v>833.47429999999997</v>
      </c>
      <c r="AU71" s="7">
        <v>15</v>
      </c>
      <c r="AV71" s="4">
        <v>954.98530000000005</v>
      </c>
      <c r="AW71" s="7">
        <v>23</v>
      </c>
      <c r="AX71" s="4">
        <v>911.61300000000006</v>
      </c>
      <c r="AY71" s="7">
        <v>15</v>
      </c>
      <c r="AZ71" s="4">
        <v>738.13530000000003</v>
      </c>
      <c r="BA71" s="7">
        <v>16</v>
      </c>
      <c r="BB71" s="4">
        <v>901.67750000000001</v>
      </c>
      <c r="BC71" s="7">
        <v>15</v>
      </c>
      <c r="BD71" s="4">
        <v>903.95270000000005</v>
      </c>
      <c r="BE71" s="7">
        <v>17</v>
      </c>
      <c r="BF71" s="4">
        <v>823.19</v>
      </c>
      <c r="BG71" s="7">
        <v>48</v>
      </c>
      <c r="BH71" s="4">
        <v>874.59079999999994</v>
      </c>
      <c r="BI71" s="7">
        <v>17</v>
      </c>
      <c r="BJ71" s="4">
        <v>741.48350000000005</v>
      </c>
      <c r="BK71" s="7">
        <v>15</v>
      </c>
      <c r="BL71" s="4">
        <v>975.42</v>
      </c>
      <c r="BM71" s="7">
        <v>27</v>
      </c>
      <c r="BN71" s="4">
        <v>776.23069999999996</v>
      </c>
      <c r="BO71" s="7">
        <v>27</v>
      </c>
      <c r="BP71" s="4">
        <v>958.69479999999999</v>
      </c>
      <c r="BQ71" s="7">
        <v>9</v>
      </c>
      <c r="BR71" s="4">
        <v>689.93330000000003</v>
      </c>
      <c r="BS71" s="7">
        <v>16</v>
      </c>
      <c r="BT71" s="4">
        <v>696.97310000000004</v>
      </c>
      <c r="BU71" s="7">
        <v>16</v>
      </c>
      <c r="BV71" s="4">
        <v>696.97310000000004</v>
      </c>
      <c r="BW71" s="7">
        <v>10</v>
      </c>
      <c r="BX71" s="4">
        <v>977.53300000000002</v>
      </c>
      <c r="BY71" s="7">
        <v>14</v>
      </c>
      <c r="BZ71" s="4">
        <v>847.97860000000003</v>
      </c>
      <c r="CA71" s="7">
        <v>14</v>
      </c>
      <c r="CB71" s="4">
        <v>752.87</v>
      </c>
      <c r="CC71" s="7">
        <v>14</v>
      </c>
      <c r="CD71" s="4">
        <v>961.9171</v>
      </c>
      <c r="CE71" s="7">
        <v>5</v>
      </c>
      <c r="CF71" s="4">
        <v>770.71400000000006</v>
      </c>
      <c r="CG71" s="7">
        <v>1</v>
      </c>
      <c r="CH71" s="4">
        <v>1717</v>
      </c>
      <c r="CI71" s="7">
        <v>8</v>
      </c>
      <c r="CJ71" s="4">
        <v>673.52629999999999</v>
      </c>
      <c r="CK71" s="7">
        <v>10</v>
      </c>
      <c r="CL71" s="4">
        <v>1044.55</v>
      </c>
      <c r="CM71" s="7">
        <v>2</v>
      </c>
      <c r="CN71" s="4">
        <v>638.47</v>
      </c>
      <c r="CO71" s="7">
        <v>2</v>
      </c>
      <c r="CP71" s="4">
        <v>750.13499999999999</v>
      </c>
      <c r="CQ71" s="7">
        <v>1</v>
      </c>
      <c r="CR71" s="4">
        <v>632.85</v>
      </c>
      <c r="CS71" s="7">
        <v>2</v>
      </c>
      <c r="CT71" s="4">
        <v>788.16</v>
      </c>
      <c r="CU71" s="7">
        <v>6</v>
      </c>
      <c r="CV71" s="4">
        <v>1025.6216999999999</v>
      </c>
      <c r="CW71" s="7">
        <v>2</v>
      </c>
      <c r="CX71" s="4">
        <v>916.86</v>
      </c>
      <c r="CY71" s="7">
        <v>3</v>
      </c>
      <c r="CZ71" s="4">
        <v>908.95669999999996</v>
      </c>
      <c r="DA71" s="7">
        <v>6</v>
      </c>
      <c r="DB71" s="4">
        <v>1012.9633</v>
      </c>
      <c r="DC71" s="7">
        <v>4</v>
      </c>
      <c r="DD71" s="4">
        <v>720.26750000000004</v>
      </c>
      <c r="DE71" s="7">
        <v>5</v>
      </c>
      <c r="DF71" s="4">
        <v>905.60199999999998</v>
      </c>
      <c r="DG71" s="7">
        <v>7</v>
      </c>
      <c r="DH71" s="4">
        <v>740.27139999999997</v>
      </c>
      <c r="DI71" s="7">
        <v>7</v>
      </c>
      <c r="DJ71" s="4">
        <v>1036.2285999999999</v>
      </c>
      <c r="DK71" s="7">
        <v>0</v>
      </c>
      <c r="DL71" s="1" t="e">
        <v>#NULL!</v>
      </c>
      <c r="DM71" s="7">
        <v>3</v>
      </c>
      <c r="DN71" s="4">
        <v>681.05330000000004</v>
      </c>
      <c r="DO71" s="7">
        <v>1</v>
      </c>
      <c r="DP71" s="4">
        <v>894.73</v>
      </c>
      <c r="DQ71" s="7">
        <v>3</v>
      </c>
      <c r="DR71" s="4">
        <v>639.01329999999996</v>
      </c>
      <c r="DS71" s="7">
        <v>1</v>
      </c>
      <c r="DT71" s="4">
        <v>716.76</v>
      </c>
      <c r="DU71" s="7">
        <v>0</v>
      </c>
      <c r="DV71" s="1" t="e">
        <v>#NULL!</v>
      </c>
      <c r="DW71" s="7">
        <v>2</v>
      </c>
      <c r="DX71" s="4">
        <v>880.22500000000002</v>
      </c>
      <c r="DY71" s="7">
        <v>2</v>
      </c>
      <c r="DZ71" s="3">
        <v>842.61500000000001</v>
      </c>
      <c r="EA71" s="7">
        <v>6</v>
      </c>
      <c r="EB71" s="4">
        <v>672.81</v>
      </c>
      <c r="EC71" s="7">
        <v>3</v>
      </c>
      <c r="ED71" s="4">
        <v>744.18669999999997</v>
      </c>
      <c r="EE71" s="7">
        <v>6</v>
      </c>
      <c r="EF71" s="4">
        <v>718.39</v>
      </c>
      <c r="EG71" s="7">
        <v>5</v>
      </c>
      <c r="EH71" s="4">
        <v>831.25599999999997</v>
      </c>
      <c r="EI71" s="7">
        <v>10</v>
      </c>
      <c r="EJ71" s="4">
        <v>944.53399999999999</v>
      </c>
      <c r="EK71" s="7">
        <v>13</v>
      </c>
      <c r="EL71" s="4">
        <v>886.28920000000005</v>
      </c>
      <c r="EM71" s="7">
        <v>21</v>
      </c>
      <c r="EN71" s="4">
        <v>911.39290000000005</v>
      </c>
      <c r="EO71" s="7">
        <v>27</v>
      </c>
      <c r="EP71" s="4">
        <v>845.96699999999998</v>
      </c>
      <c r="EQ71" s="7">
        <v>13</v>
      </c>
      <c r="ER71" s="4">
        <v>892.70849999999996</v>
      </c>
      <c r="ES71" s="7">
        <v>41</v>
      </c>
      <c r="ET71" s="4">
        <v>859.45799999999997</v>
      </c>
      <c r="EU71" s="7">
        <v>9</v>
      </c>
      <c r="EV71" s="4">
        <v>737.15809999999999</v>
      </c>
      <c r="EW71" s="7">
        <v>7</v>
      </c>
      <c r="EX71" s="4">
        <v>1221.8574000000001</v>
      </c>
      <c r="EY71" s="7">
        <v>8</v>
      </c>
      <c r="EZ71" s="4">
        <v>745.69680000000005</v>
      </c>
      <c r="FA71" s="7">
        <v>7</v>
      </c>
      <c r="FB71" s="4">
        <v>1208.473</v>
      </c>
      <c r="FC71" s="2">
        <v>971.24084999999991</v>
      </c>
      <c r="FD71" s="2">
        <v>960.96</v>
      </c>
      <c r="FE71" s="2">
        <v>812.93475000000001</v>
      </c>
      <c r="FF71" s="2">
        <v>888.25</v>
      </c>
      <c r="FG71" s="2">
        <f t="shared" si="4"/>
        <v>966.10042499999997</v>
      </c>
      <c r="FH71" s="2">
        <f t="shared" si="5"/>
        <v>850.59237499999995</v>
      </c>
      <c r="FI71" s="5">
        <v>0.95039949248971134</v>
      </c>
      <c r="FJ71" s="2">
        <v>0.89038373335933341</v>
      </c>
      <c r="FK71" s="7">
        <v>1</v>
      </c>
    </row>
    <row r="72" spans="1:167" x14ac:dyDescent="0.2">
      <c r="A72" t="s">
        <v>239</v>
      </c>
      <c r="B72" s="7">
        <v>367</v>
      </c>
      <c r="C72" t="s">
        <v>223</v>
      </c>
      <c r="D72" t="s">
        <v>166</v>
      </c>
      <c r="E72" s="7">
        <v>2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5">
        <v>1</v>
      </c>
      <c r="S72" s="5">
        <v>1</v>
      </c>
      <c r="T72" s="5">
        <v>1</v>
      </c>
      <c r="U72" s="5">
        <v>1</v>
      </c>
      <c r="V72" s="5">
        <v>1</v>
      </c>
      <c r="W72" s="3">
        <v>1</v>
      </c>
      <c r="X72" s="5">
        <v>1</v>
      </c>
      <c r="Y72" s="5">
        <v>1</v>
      </c>
      <c r="Z72" s="5">
        <v>1</v>
      </c>
      <c r="AA72" s="5">
        <v>1</v>
      </c>
      <c r="AB72" s="5">
        <v>1</v>
      </c>
      <c r="AC72" s="5">
        <v>1</v>
      </c>
      <c r="AD72" s="5">
        <v>1</v>
      </c>
      <c r="AE72" s="5">
        <v>1</v>
      </c>
      <c r="AF72" s="5">
        <v>1</v>
      </c>
      <c r="AG72" s="5">
        <v>1</v>
      </c>
      <c r="AH72" s="5">
        <v>1</v>
      </c>
      <c r="AI72" s="5">
        <v>1</v>
      </c>
      <c r="AJ72" s="4">
        <v>672.89390000000003</v>
      </c>
      <c r="AK72" s="7">
        <v>32</v>
      </c>
      <c r="AL72" s="4">
        <v>763.04970000000003</v>
      </c>
      <c r="AM72" s="7">
        <v>63</v>
      </c>
      <c r="AN72" s="4">
        <v>627.10050000000001</v>
      </c>
      <c r="AO72" s="7">
        <v>9</v>
      </c>
      <c r="AP72" s="4">
        <v>791.7011</v>
      </c>
      <c r="AQ72" s="7">
        <v>9</v>
      </c>
      <c r="AR72" s="4">
        <v>747.52</v>
      </c>
      <c r="AS72" s="7">
        <v>7</v>
      </c>
      <c r="AT72" s="4">
        <v>652.55999999999995</v>
      </c>
      <c r="AU72" s="7">
        <v>15</v>
      </c>
      <c r="AV72" s="4">
        <v>736.91669999999999</v>
      </c>
      <c r="AW72" s="7">
        <v>23</v>
      </c>
      <c r="AX72" s="4">
        <v>751.8383</v>
      </c>
      <c r="AY72" s="7">
        <v>15</v>
      </c>
      <c r="AZ72" s="4">
        <v>654.23069999999996</v>
      </c>
      <c r="BA72" s="7">
        <v>16</v>
      </c>
      <c r="BB72" s="4">
        <v>630.12940000000003</v>
      </c>
      <c r="BC72" s="7">
        <v>15</v>
      </c>
      <c r="BD72" s="4">
        <v>587.39269999999999</v>
      </c>
      <c r="BE72" s="7">
        <v>17</v>
      </c>
      <c r="BF72" s="4">
        <v>635.34760000000006</v>
      </c>
      <c r="BG72" s="7">
        <v>48</v>
      </c>
      <c r="BH72" s="4">
        <v>618.6223</v>
      </c>
      <c r="BI72" s="7">
        <v>17</v>
      </c>
      <c r="BJ72" s="4">
        <v>712.47820000000002</v>
      </c>
      <c r="BK72" s="7">
        <v>15</v>
      </c>
      <c r="BL72" s="4">
        <v>820.36400000000003</v>
      </c>
      <c r="BM72" s="7">
        <v>27</v>
      </c>
      <c r="BN72" s="4">
        <v>606.75739999999996</v>
      </c>
      <c r="BO72" s="7">
        <v>27</v>
      </c>
      <c r="BP72" s="4">
        <v>659.40369999999996</v>
      </c>
      <c r="BQ72" s="7">
        <v>9</v>
      </c>
      <c r="BR72" s="4">
        <v>591.22</v>
      </c>
      <c r="BS72" s="7">
        <v>16</v>
      </c>
      <c r="BT72" s="4">
        <v>681.96500000000003</v>
      </c>
      <c r="BU72" s="7">
        <v>16</v>
      </c>
      <c r="BV72" s="4">
        <v>681.96500000000003</v>
      </c>
      <c r="BW72" s="7">
        <v>10</v>
      </c>
      <c r="BX72" s="4">
        <v>812.27300000000002</v>
      </c>
      <c r="BY72" s="7">
        <v>14</v>
      </c>
      <c r="BZ72" s="4">
        <v>678.53139999999996</v>
      </c>
      <c r="CA72" s="7">
        <v>14</v>
      </c>
      <c r="CB72" s="4">
        <v>577.40710000000001</v>
      </c>
      <c r="CC72" s="7">
        <v>14</v>
      </c>
      <c r="CD72" s="4">
        <v>669.40570000000002</v>
      </c>
      <c r="CE72" s="7">
        <v>5</v>
      </c>
      <c r="CF72" s="4">
        <v>692.64400000000001</v>
      </c>
      <c r="CG72" s="7">
        <v>1</v>
      </c>
      <c r="CH72" s="4">
        <v>720.19</v>
      </c>
      <c r="CI72" s="7">
        <v>8</v>
      </c>
      <c r="CJ72" s="4">
        <v>692.28</v>
      </c>
      <c r="CK72" s="7">
        <v>10</v>
      </c>
      <c r="CL72" s="4">
        <v>732.47199999999998</v>
      </c>
      <c r="CM72" s="7">
        <v>2</v>
      </c>
      <c r="CN72" s="4">
        <v>681.97500000000002</v>
      </c>
      <c r="CO72" s="7">
        <v>2</v>
      </c>
      <c r="CP72" s="4">
        <v>574.85500000000002</v>
      </c>
      <c r="CQ72" s="7">
        <v>1</v>
      </c>
      <c r="CR72" s="4">
        <v>546.03</v>
      </c>
      <c r="CS72" s="7">
        <v>2</v>
      </c>
      <c r="CT72" s="4">
        <v>637.375</v>
      </c>
      <c r="CU72" s="7">
        <v>6</v>
      </c>
      <c r="CV72" s="4">
        <v>883.10829999999999</v>
      </c>
      <c r="CW72" s="7">
        <v>2</v>
      </c>
      <c r="CX72" s="4">
        <v>613.09</v>
      </c>
      <c r="CY72" s="7">
        <v>3</v>
      </c>
      <c r="CZ72" s="4">
        <v>607.36</v>
      </c>
      <c r="DA72" s="7">
        <v>6</v>
      </c>
      <c r="DB72" s="4">
        <v>591.82000000000005</v>
      </c>
      <c r="DC72" s="7">
        <v>4</v>
      </c>
      <c r="DD72" s="4">
        <v>652.48249999999996</v>
      </c>
      <c r="DE72" s="7">
        <v>5</v>
      </c>
      <c r="DF72" s="4">
        <v>794.822</v>
      </c>
      <c r="DG72" s="7">
        <v>7</v>
      </c>
      <c r="DH72" s="4">
        <v>498.58429999999998</v>
      </c>
      <c r="DI72" s="7">
        <v>7</v>
      </c>
      <c r="DJ72" s="4">
        <v>588.40859999999998</v>
      </c>
      <c r="DK72" s="7">
        <v>0</v>
      </c>
      <c r="DL72" s="1" t="e">
        <v>#NULL!</v>
      </c>
      <c r="DM72" s="7">
        <v>3</v>
      </c>
      <c r="DN72" s="4">
        <v>885.47</v>
      </c>
      <c r="DO72" s="7">
        <v>1</v>
      </c>
      <c r="DP72" s="4">
        <v>1002</v>
      </c>
      <c r="DQ72" s="7">
        <v>3</v>
      </c>
      <c r="DR72" s="4">
        <v>688.64329999999995</v>
      </c>
      <c r="DS72" s="7">
        <v>1</v>
      </c>
      <c r="DT72" s="4">
        <v>792.44</v>
      </c>
      <c r="DU72" s="7">
        <v>0</v>
      </c>
      <c r="DV72" s="1" t="e">
        <v>#NULL!</v>
      </c>
      <c r="DW72" s="7">
        <v>2</v>
      </c>
      <c r="DX72" s="4">
        <v>595.62</v>
      </c>
      <c r="DY72" s="7">
        <v>2</v>
      </c>
      <c r="DZ72" s="3">
        <v>639.35500000000002</v>
      </c>
      <c r="EA72" s="7">
        <v>6</v>
      </c>
      <c r="EB72" s="4">
        <v>802.13329999999996</v>
      </c>
      <c r="EC72" s="7">
        <v>3</v>
      </c>
      <c r="ED72" s="4">
        <v>770.83669999999995</v>
      </c>
      <c r="EE72" s="7">
        <v>6</v>
      </c>
      <c r="EF72" s="4">
        <v>633.86670000000004</v>
      </c>
      <c r="EG72" s="7">
        <v>5</v>
      </c>
      <c r="EH72" s="4">
        <v>711.09199999999998</v>
      </c>
      <c r="EI72" s="7">
        <v>10</v>
      </c>
      <c r="EJ72" s="4">
        <v>786.42</v>
      </c>
      <c r="EK72" s="7">
        <v>13</v>
      </c>
      <c r="EL72" s="4">
        <v>725.23689999999999</v>
      </c>
      <c r="EM72" s="7">
        <v>21</v>
      </c>
      <c r="EN72" s="4">
        <v>556.88</v>
      </c>
      <c r="EO72" s="7">
        <v>27</v>
      </c>
      <c r="EP72" s="4">
        <v>666.64409999999998</v>
      </c>
      <c r="EQ72" s="7">
        <v>13</v>
      </c>
      <c r="ER72" s="4">
        <v>607.08460000000002</v>
      </c>
      <c r="ES72" s="7">
        <v>41</v>
      </c>
      <c r="ET72" s="4">
        <v>641.32320000000004</v>
      </c>
      <c r="EU72" s="7">
        <v>9</v>
      </c>
      <c r="EV72" s="4">
        <v>747.26390000000004</v>
      </c>
      <c r="EW72" s="7">
        <v>7</v>
      </c>
      <c r="EX72" s="4">
        <v>1085.8233</v>
      </c>
      <c r="EY72" s="7">
        <v>8</v>
      </c>
      <c r="EZ72" s="4">
        <v>673.77419999999995</v>
      </c>
      <c r="FA72" s="7">
        <v>7</v>
      </c>
      <c r="FB72" s="4">
        <v>1084.8344</v>
      </c>
      <c r="FC72" s="2">
        <v>748.09915000000001</v>
      </c>
      <c r="FD72" s="2">
        <v>599.59</v>
      </c>
      <c r="FE72" s="2">
        <v>723.65224999999998</v>
      </c>
      <c r="FF72" s="2">
        <v>543.49644999999998</v>
      </c>
      <c r="FG72" s="2">
        <f t="shared" si="4"/>
        <v>673.84457500000008</v>
      </c>
      <c r="FH72" s="2">
        <f t="shared" si="5"/>
        <v>633.57434999999998</v>
      </c>
      <c r="FI72" s="5">
        <v>0.95039949248971134</v>
      </c>
      <c r="FJ72" s="2">
        <v>0.89038373335933341</v>
      </c>
      <c r="FK72" s="7">
        <v>1</v>
      </c>
    </row>
    <row r="73" spans="1:167" x14ac:dyDescent="0.2">
      <c r="A73" t="s">
        <v>240</v>
      </c>
      <c r="B73" s="7">
        <v>361</v>
      </c>
      <c r="C73" t="s">
        <v>223</v>
      </c>
      <c r="D73" t="s">
        <v>166</v>
      </c>
      <c r="E73" s="7">
        <v>1</v>
      </c>
      <c r="F73" s="5">
        <v>0.99324000000000001</v>
      </c>
      <c r="G73" s="5">
        <v>1</v>
      </c>
      <c r="H73" s="5">
        <v>1</v>
      </c>
      <c r="I73" s="5">
        <v>1</v>
      </c>
      <c r="J73" s="5">
        <v>1</v>
      </c>
      <c r="K73" s="5">
        <v>0.95833000000000002</v>
      </c>
      <c r="L73" s="5">
        <v>1</v>
      </c>
      <c r="M73" s="2">
        <v>0.99</v>
      </c>
      <c r="N73" s="2">
        <v>1</v>
      </c>
      <c r="O73" s="2">
        <v>1</v>
      </c>
      <c r="P73" s="2">
        <v>1</v>
      </c>
      <c r="Q73" s="2">
        <v>0.96</v>
      </c>
      <c r="R73" s="5">
        <v>0.98667000000000005</v>
      </c>
      <c r="S73" s="5">
        <v>1</v>
      </c>
      <c r="T73" s="5">
        <v>1</v>
      </c>
      <c r="U73" s="5">
        <v>1</v>
      </c>
      <c r="V73" s="5">
        <v>1</v>
      </c>
      <c r="W73" s="3">
        <v>1</v>
      </c>
      <c r="X73" s="5">
        <v>1</v>
      </c>
      <c r="Y73" s="5">
        <v>1</v>
      </c>
      <c r="Z73" s="5">
        <v>1</v>
      </c>
      <c r="AA73" s="5">
        <v>1</v>
      </c>
      <c r="AB73" s="5">
        <v>1</v>
      </c>
      <c r="AC73" s="5">
        <v>1</v>
      </c>
      <c r="AD73" s="5">
        <v>1</v>
      </c>
      <c r="AE73" s="5">
        <v>1</v>
      </c>
      <c r="AF73" s="5">
        <v>1</v>
      </c>
      <c r="AG73" s="5">
        <v>1</v>
      </c>
      <c r="AH73" s="5">
        <v>1</v>
      </c>
      <c r="AI73" s="5">
        <v>1</v>
      </c>
      <c r="AJ73" s="4">
        <v>890.14</v>
      </c>
      <c r="AK73" s="7">
        <v>32</v>
      </c>
      <c r="AL73" s="4">
        <v>796.87720000000002</v>
      </c>
      <c r="AM73" s="7">
        <v>63</v>
      </c>
      <c r="AN73" s="4">
        <v>937.51160000000004</v>
      </c>
      <c r="AO73" s="7">
        <v>9</v>
      </c>
      <c r="AP73" s="4">
        <v>790.24</v>
      </c>
      <c r="AQ73" s="7">
        <v>9</v>
      </c>
      <c r="AR73" s="4">
        <v>745.49779999999998</v>
      </c>
      <c r="AS73" s="7">
        <v>7</v>
      </c>
      <c r="AT73" s="4">
        <v>769.11710000000005</v>
      </c>
      <c r="AU73" s="7">
        <v>15</v>
      </c>
      <c r="AV73" s="4">
        <v>967.21669999999995</v>
      </c>
      <c r="AW73" s="7">
        <v>23</v>
      </c>
      <c r="AX73" s="4">
        <v>799.47429999999997</v>
      </c>
      <c r="AY73" s="7">
        <v>15</v>
      </c>
      <c r="AZ73" s="4">
        <v>926.1413</v>
      </c>
      <c r="BA73" s="7">
        <v>16</v>
      </c>
      <c r="BB73" s="4">
        <v>915.50310000000002</v>
      </c>
      <c r="BC73" s="7">
        <v>15</v>
      </c>
      <c r="BD73" s="4">
        <v>969.30200000000002</v>
      </c>
      <c r="BE73" s="7">
        <v>17</v>
      </c>
      <c r="BF73" s="4">
        <v>940.20759999999996</v>
      </c>
      <c r="BG73" s="7">
        <v>48</v>
      </c>
      <c r="BH73" s="4">
        <v>941.06479999999999</v>
      </c>
      <c r="BI73" s="7">
        <v>17</v>
      </c>
      <c r="BJ73" s="4">
        <v>803.51179999999999</v>
      </c>
      <c r="BK73" s="7">
        <v>15</v>
      </c>
      <c r="BL73" s="4">
        <v>789.35799999999995</v>
      </c>
      <c r="BM73" s="7">
        <v>27</v>
      </c>
      <c r="BN73" s="4">
        <v>918.62929999999994</v>
      </c>
      <c r="BO73" s="7">
        <v>27</v>
      </c>
      <c r="BP73" s="4">
        <v>995.21190000000001</v>
      </c>
      <c r="BQ73" s="7">
        <v>9</v>
      </c>
      <c r="BR73" s="4">
        <v>821.05780000000004</v>
      </c>
      <c r="BS73" s="7">
        <v>16</v>
      </c>
      <c r="BT73" s="4">
        <v>830.27369999999996</v>
      </c>
      <c r="BU73" s="7">
        <v>16</v>
      </c>
      <c r="BV73" s="4">
        <v>830.27369999999996</v>
      </c>
      <c r="BW73" s="7">
        <v>10</v>
      </c>
      <c r="BX73" s="4">
        <v>875.48199999999997</v>
      </c>
      <c r="BY73" s="7">
        <v>14</v>
      </c>
      <c r="BZ73" s="4">
        <v>941.79139999999995</v>
      </c>
      <c r="CA73" s="7">
        <v>14</v>
      </c>
      <c r="CB73" s="4">
        <v>856.65930000000003</v>
      </c>
      <c r="CC73" s="7">
        <v>14</v>
      </c>
      <c r="CD73" s="4">
        <v>987.07929999999999</v>
      </c>
      <c r="CE73" s="7">
        <v>5</v>
      </c>
      <c r="CF73" s="4">
        <v>772.49400000000003</v>
      </c>
      <c r="CG73" s="7">
        <v>1</v>
      </c>
      <c r="CH73" s="4">
        <v>830.3</v>
      </c>
      <c r="CI73" s="7">
        <v>8</v>
      </c>
      <c r="CJ73" s="4">
        <v>897.02620000000002</v>
      </c>
      <c r="CK73" s="7">
        <v>10</v>
      </c>
      <c r="CL73" s="4">
        <v>998.96500000000003</v>
      </c>
      <c r="CM73" s="7">
        <v>2</v>
      </c>
      <c r="CN73" s="4">
        <v>676.46500000000003</v>
      </c>
      <c r="CO73" s="7">
        <v>2</v>
      </c>
      <c r="CP73" s="4">
        <v>593.97500000000002</v>
      </c>
      <c r="CQ73" s="7">
        <v>1</v>
      </c>
      <c r="CR73" s="4">
        <v>892.77</v>
      </c>
      <c r="CS73" s="7">
        <v>2</v>
      </c>
      <c r="CT73" s="4">
        <v>764.5</v>
      </c>
      <c r="CU73" s="7">
        <v>6</v>
      </c>
      <c r="CV73" s="4">
        <v>806.79</v>
      </c>
      <c r="CW73" s="7">
        <v>2</v>
      </c>
      <c r="CX73" s="4">
        <v>747.3</v>
      </c>
      <c r="CY73" s="7">
        <v>3</v>
      </c>
      <c r="CZ73" s="4">
        <v>979.5</v>
      </c>
      <c r="DA73" s="7">
        <v>6</v>
      </c>
      <c r="DB73" s="4">
        <v>959.69830000000002</v>
      </c>
      <c r="DC73" s="7">
        <v>4</v>
      </c>
      <c r="DD73" s="4">
        <v>789.67250000000001</v>
      </c>
      <c r="DE73" s="7">
        <v>5</v>
      </c>
      <c r="DF73" s="4">
        <v>840.22199999999998</v>
      </c>
      <c r="DG73" s="7">
        <v>7</v>
      </c>
      <c r="DH73" s="4">
        <v>883.39859999999999</v>
      </c>
      <c r="DI73" s="7">
        <v>7</v>
      </c>
      <c r="DJ73" s="4">
        <v>988.72569999999996</v>
      </c>
      <c r="DK73" s="7">
        <v>0</v>
      </c>
      <c r="DL73" s="1" t="e">
        <v>#NULL!</v>
      </c>
      <c r="DM73" s="7">
        <v>3</v>
      </c>
      <c r="DN73" s="4">
        <v>987.26670000000001</v>
      </c>
      <c r="DO73" s="7">
        <v>1</v>
      </c>
      <c r="DP73" s="4">
        <v>975.58</v>
      </c>
      <c r="DQ73" s="7">
        <v>3</v>
      </c>
      <c r="DR73" s="4">
        <v>990.16330000000005</v>
      </c>
      <c r="DS73" s="7">
        <v>1</v>
      </c>
      <c r="DT73" s="4">
        <v>829.21</v>
      </c>
      <c r="DU73" s="7">
        <v>0</v>
      </c>
      <c r="DV73" s="1" t="e">
        <v>#NULL!</v>
      </c>
      <c r="DW73" s="7">
        <v>2</v>
      </c>
      <c r="DX73" s="4">
        <v>910.77</v>
      </c>
      <c r="DY73" s="7">
        <v>2</v>
      </c>
      <c r="DZ73" s="3">
        <v>1348.46</v>
      </c>
      <c r="EA73" s="7">
        <v>6</v>
      </c>
      <c r="EB73" s="4">
        <v>857.32330000000002</v>
      </c>
      <c r="EC73" s="7">
        <v>3</v>
      </c>
      <c r="ED73" s="4">
        <v>656.07330000000002</v>
      </c>
      <c r="EE73" s="7">
        <v>6</v>
      </c>
      <c r="EF73" s="4">
        <v>947.46669999999995</v>
      </c>
      <c r="EG73" s="7">
        <v>5</v>
      </c>
      <c r="EH73" s="4">
        <v>1040.3</v>
      </c>
      <c r="EI73" s="7">
        <v>10</v>
      </c>
      <c r="EJ73" s="4">
        <v>821.11300000000006</v>
      </c>
      <c r="EK73" s="7">
        <v>13</v>
      </c>
      <c r="EL73" s="4">
        <v>782.82920000000001</v>
      </c>
      <c r="EM73" s="7">
        <v>21</v>
      </c>
      <c r="EN73" s="4">
        <v>938.79759999999999</v>
      </c>
      <c r="EO73" s="7">
        <v>27</v>
      </c>
      <c r="EP73" s="4">
        <v>942.82809999999995</v>
      </c>
      <c r="EQ73" s="7">
        <v>13</v>
      </c>
      <c r="ER73" s="4">
        <v>947.74770000000001</v>
      </c>
      <c r="ES73" s="7">
        <v>41</v>
      </c>
      <c r="ET73" s="4">
        <v>959.82899999999995</v>
      </c>
      <c r="EU73" s="7">
        <v>9</v>
      </c>
      <c r="EV73" s="4">
        <v>905.05319999999995</v>
      </c>
      <c r="EW73" s="7">
        <v>7</v>
      </c>
      <c r="EX73" s="4">
        <v>932.82719999999995</v>
      </c>
      <c r="EY73" s="7">
        <v>8</v>
      </c>
      <c r="EZ73" s="4">
        <v>692.85400000000004</v>
      </c>
      <c r="FA73" s="7">
        <v>7</v>
      </c>
      <c r="FB73" s="4">
        <v>927.89790000000005</v>
      </c>
      <c r="FC73" s="2">
        <v>777.04499999999996</v>
      </c>
      <c r="FD73" s="2">
        <v>969.59915000000001</v>
      </c>
      <c r="FE73" s="2">
        <v>814.94724999999994</v>
      </c>
      <c r="FF73" s="2">
        <v>936.06214999999997</v>
      </c>
      <c r="FG73" s="2">
        <f t="shared" si="4"/>
        <v>873.32207500000004</v>
      </c>
      <c r="FH73" s="2">
        <f t="shared" si="5"/>
        <v>875.50469999999996</v>
      </c>
      <c r="FI73" s="5">
        <v>0.95039949248971134</v>
      </c>
      <c r="FJ73" s="2">
        <v>0.89038373335933341</v>
      </c>
      <c r="FK73" s="7">
        <v>1</v>
      </c>
    </row>
    <row r="74" spans="1:167" x14ac:dyDescent="0.2">
      <c r="A74" t="s">
        <v>241</v>
      </c>
      <c r="B74" s="7">
        <v>357</v>
      </c>
      <c r="C74" t="s">
        <v>223</v>
      </c>
      <c r="D74" t="s">
        <v>166</v>
      </c>
      <c r="E74" s="7">
        <v>2</v>
      </c>
      <c r="F74" s="5">
        <v>0.99324000000000001</v>
      </c>
      <c r="G74" s="5">
        <v>1</v>
      </c>
      <c r="H74" s="5">
        <v>1</v>
      </c>
      <c r="I74" s="5">
        <v>1</v>
      </c>
      <c r="J74" s="5">
        <v>1</v>
      </c>
      <c r="K74" s="5">
        <v>1</v>
      </c>
      <c r="L74" s="5">
        <v>1</v>
      </c>
      <c r="M74" s="2">
        <v>0.99</v>
      </c>
      <c r="N74" s="2">
        <v>1</v>
      </c>
      <c r="O74" s="2">
        <v>1</v>
      </c>
      <c r="P74" s="2">
        <v>0.96</v>
      </c>
      <c r="Q74" s="2">
        <v>1</v>
      </c>
      <c r="R74" s="5">
        <v>0.98667000000000005</v>
      </c>
      <c r="S74" s="5">
        <v>1</v>
      </c>
      <c r="T74" s="5">
        <v>1</v>
      </c>
      <c r="U74" s="5">
        <v>1</v>
      </c>
      <c r="V74" s="5">
        <v>0.96296000000000004</v>
      </c>
      <c r="W74" s="3">
        <v>1</v>
      </c>
      <c r="X74" s="5">
        <v>1</v>
      </c>
      <c r="Y74" s="5">
        <v>1</v>
      </c>
      <c r="Z74" s="5">
        <v>1</v>
      </c>
      <c r="AA74" s="5">
        <v>0.91666999999999998</v>
      </c>
      <c r="AB74" s="5">
        <v>1</v>
      </c>
      <c r="AC74" s="5">
        <v>1</v>
      </c>
      <c r="AD74" s="5">
        <v>1</v>
      </c>
      <c r="AE74" s="5">
        <v>1</v>
      </c>
      <c r="AF74" s="5">
        <v>1</v>
      </c>
      <c r="AG74" s="5">
        <v>1</v>
      </c>
      <c r="AH74" s="5">
        <v>1</v>
      </c>
      <c r="AI74" s="5">
        <v>1</v>
      </c>
      <c r="AJ74" s="4">
        <v>888.38679999999999</v>
      </c>
      <c r="AK74" s="7">
        <v>32</v>
      </c>
      <c r="AL74" s="4">
        <v>777.83339999999998</v>
      </c>
      <c r="AM74" s="7">
        <v>62</v>
      </c>
      <c r="AN74" s="4">
        <v>945.44659999999999</v>
      </c>
      <c r="AO74" s="7">
        <v>9</v>
      </c>
      <c r="AP74" s="4">
        <v>786.08330000000001</v>
      </c>
      <c r="AQ74" s="7">
        <v>9</v>
      </c>
      <c r="AR74" s="4">
        <v>803.21780000000001</v>
      </c>
      <c r="AS74" s="7">
        <v>7</v>
      </c>
      <c r="AT74" s="4">
        <v>673.48710000000005</v>
      </c>
      <c r="AU74" s="7">
        <v>15</v>
      </c>
      <c r="AV74" s="4">
        <v>889.71870000000001</v>
      </c>
      <c r="AW74" s="7">
        <v>23</v>
      </c>
      <c r="AX74" s="4">
        <v>774.60519999999997</v>
      </c>
      <c r="AY74" s="7">
        <v>15</v>
      </c>
      <c r="AZ74" s="4">
        <v>848.46730000000002</v>
      </c>
      <c r="BA74" s="7">
        <v>16</v>
      </c>
      <c r="BB74" s="4">
        <v>1009.5869</v>
      </c>
      <c r="BC74" s="7">
        <v>14</v>
      </c>
      <c r="BD74" s="4">
        <v>903.85</v>
      </c>
      <c r="BE74" s="7">
        <v>17</v>
      </c>
      <c r="BF74" s="4">
        <v>1004.9053</v>
      </c>
      <c r="BG74" s="7">
        <v>47</v>
      </c>
      <c r="BH74" s="4">
        <v>976.39739999999995</v>
      </c>
      <c r="BI74" s="7">
        <v>17</v>
      </c>
      <c r="BJ74" s="4">
        <v>743.24710000000005</v>
      </c>
      <c r="BK74" s="7">
        <v>15</v>
      </c>
      <c r="BL74" s="4">
        <v>817.03129999999999</v>
      </c>
      <c r="BM74" s="7">
        <v>27</v>
      </c>
      <c r="BN74" s="4">
        <v>893.22889999999995</v>
      </c>
      <c r="BO74" s="7">
        <v>26</v>
      </c>
      <c r="BP74" s="4">
        <v>1019.7992</v>
      </c>
      <c r="BQ74" s="7">
        <v>9</v>
      </c>
      <c r="BR74" s="4">
        <v>887.30330000000004</v>
      </c>
      <c r="BS74" s="7">
        <v>16</v>
      </c>
      <c r="BT74" s="4">
        <v>831.24810000000002</v>
      </c>
      <c r="BU74" s="7">
        <v>16</v>
      </c>
      <c r="BV74" s="4">
        <v>831.24810000000002</v>
      </c>
      <c r="BW74" s="7">
        <v>10</v>
      </c>
      <c r="BX74" s="4">
        <v>873.30499999999995</v>
      </c>
      <c r="BY74" s="7">
        <v>14</v>
      </c>
      <c r="BZ74" s="4">
        <v>833.02290000000005</v>
      </c>
      <c r="CA74" s="7">
        <v>14</v>
      </c>
      <c r="CB74" s="4">
        <v>842.14930000000004</v>
      </c>
      <c r="CC74" s="7">
        <v>14</v>
      </c>
      <c r="CD74" s="4">
        <v>876.29639999999995</v>
      </c>
      <c r="CE74" s="7">
        <v>5</v>
      </c>
      <c r="CF74" s="4">
        <v>646.96799999999996</v>
      </c>
      <c r="CG74" s="7">
        <v>1</v>
      </c>
      <c r="CH74" s="4">
        <v>648.61</v>
      </c>
      <c r="CI74" s="7">
        <v>8</v>
      </c>
      <c r="CJ74" s="4">
        <v>953.75620000000004</v>
      </c>
      <c r="CK74" s="7">
        <v>9</v>
      </c>
      <c r="CL74" s="4">
        <v>1379.2610999999999</v>
      </c>
      <c r="CM74" s="7">
        <v>2</v>
      </c>
      <c r="CN74" s="4">
        <v>657.99</v>
      </c>
      <c r="CO74" s="7">
        <v>2</v>
      </c>
      <c r="CP74" s="4">
        <v>736.75</v>
      </c>
      <c r="CQ74" s="7">
        <v>1</v>
      </c>
      <c r="CR74" s="4">
        <v>1119.0999999999999</v>
      </c>
      <c r="CS74" s="7">
        <v>2</v>
      </c>
      <c r="CT74" s="4">
        <v>652.76</v>
      </c>
      <c r="CU74" s="7">
        <v>6</v>
      </c>
      <c r="CV74" s="4">
        <v>966.26</v>
      </c>
      <c r="CW74" s="7">
        <v>2</v>
      </c>
      <c r="CX74" s="4">
        <v>682.4</v>
      </c>
      <c r="CY74" s="7">
        <v>3</v>
      </c>
      <c r="CZ74" s="4">
        <v>704.91669999999999</v>
      </c>
      <c r="DA74" s="7">
        <v>6</v>
      </c>
      <c r="DB74" s="4">
        <v>772.66330000000005</v>
      </c>
      <c r="DC74" s="7">
        <v>4</v>
      </c>
      <c r="DD74" s="4">
        <v>806.97500000000002</v>
      </c>
      <c r="DE74" s="7">
        <v>5</v>
      </c>
      <c r="DF74" s="4">
        <v>708.44200000000001</v>
      </c>
      <c r="DG74" s="7">
        <v>7</v>
      </c>
      <c r="DH74" s="4">
        <v>925.0471</v>
      </c>
      <c r="DI74" s="7">
        <v>7</v>
      </c>
      <c r="DJ74" s="4">
        <v>969.77290000000005</v>
      </c>
      <c r="DK74" s="7">
        <v>0</v>
      </c>
      <c r="DL74" s="1" t="e">
        <v>#NULL!</v>
      </c>
      <c r="DM74" s="7">
        <v>3</v>
      </c>
      <c r="DN74" s="4">
        <v>935.73329999999999</v>
      </c>
      <c r="DO74" s="7">
        <v>1</v>
      </c>
      <c r="DP74" s="4">
        <v>820.74</v>
      </c>
      <c r="DQ74" s="7">
        <v>3</v>
      </c>
      <c r="DR74" s="4">
        <v>951.44669999999996</v>
      </c>
      <c r="DS74" s="7">
        <v>1</v>
      </c>
      <c r="DT74" s="4">
        <v>684.48</v>
      </c>
      <c r="DU74" s="7">
        <v>0</v>
      </c>
      <c r="DV74" s="1" t="e">
        <v>#NULL!</v>
      </c>
      <c r="DW74" s="7">
        <v>2</v>
      </c>
      <c r="DX74" s="4">
        <v>701.19</v>
      </c>
      <c r="DY74" s="7">
        <v>2</v>
      </c>
      <c r="DZ74" s="3">
        <v>968.76499999999999</v>
      </c>
      <c r="EA74" s="7">
        <v>6</v>
      </c>
      <c r="EB74" s="4">
        <v>801.27670000000001</v>
      </c>
      <c r="EC74" s="7">
        <v>3</v>
      </c>
      <c r="ED74" s="4">
        <v>755.69669999999996</v>
      </c>
      <c r="EE74" s="7">
        <v>6</v>
      </c>
      <c r="EF74" s="4">
        <v>895.97</v>
      </c>
      <c r="EG74" s="7">
        <v>5</v>
      </c>
      <c r="EH74" s="4">
        <v>812.75800000000004</v>
      </c>
      <c r="EI74" s="7">
        <v>10</v>
      </c>
      <c r="EJ74" s="4">
        <v>803.42499999999995</v>
      </c>
      <c r="EK74" s="7">
        <v>13</v>
      </c>
      <c r="EL74" s="4">
        <v>752.43619999999999</v>
      </c>
      <c r="EM74" s="7">
        <v>21</v>
      </c>
      <c r="EN74" s="4">
        <v>887.41330000000005</v>
      </c>
      <c r="EO74" s="7">
        <v>26</v>
      </c>
      <c r="EP74" s="4">
        <v>1048.2692</v>
      </c>
      <c r="EQ74" s="7">
        <v>12</v>
      </c>
      <c r="ER74" s="4">
        <v>1206.3733</v>
      </c>
      <c r="ES74" s="7">
        <v>41</v>
      </c>
      <c r="ET74" s="4">
        <v>881.84100000000001</v>
      </c>
      <c r="EU74" s="7">
        <v>9</v>
      </c>
      <c r="EV74" s="4">
        <v>712.39700000000005</v>
      </c>
      <c r="EW74" s="7">
        <v>7</v>
      </c>
      <c r="EX74" s="4">
        <v>772.29160000000002</v>
      </c>
      <c r="EY74" s="7">
        <v>8</v>
      </c>
      <c r="EZ74" s="4">
        <v>781.63930000000005</v>
      </c>
      <c r="FA74" s="7">
        <v>7</v>
      </c>
      <c r="FB74" s="4">
        <v>771.50350000000003</v>
      </c>
      <c r="FC74" s="2">
        <v>824.32999999999993</v>
      </c>
      <c r="FD74" s="2">
        <v>738.79</v>
      </c>
      <c r="FE74" s="2">
        <v>757.70849999999996</v>
      </c>
      <c r="FF74" s="2">
        <v>947.41000000000008</v>
      </c>
      <c r="FG74" s="2">
        <f t="shared" si="4"/>
        <v>781.56</v>
      </c>
      <c r="FH74" s="2">
        <f t="shared" si="5"/>
        <v>852.55925000000002</v>
      </c>
      <c r="FI74" s="5">
        <v>0.95039949248971134</v>
      </c>
      <c r="FJ74" s="2">
        <v>0.89038373335933341</v>
      </c>
      <c r="FK74" s="7">
        <v>1</v>
      </c>
    </row>
    <row r="75" spans="1:167" x14ac:dyDescent="0.2">
      <c r="A75" t="s">
        <v>242</v>
      </c>
      <c r="B75" s="7">
        <v>449</v>
      </c>
      <c r="C75" t="s">
        <v>223</v>
      </c>
      <c r="D75" t="s">
        <v>166</v>
      </c>
      <c r="E75" s="7">
        <v>1</v>
      </c>
      <c r="F75" s="5">
        <v>0.99324000000000001</v>
      </c>
      <c r="G75" s="5">
        <v>0.97916999999999998</v>
      </c>
      <c r="H75" s="5">
        <v>1</v>
      </c>
      <c r="I75" s="5">
        <v>1</v>
      </c>
      <c r="J75" s="5">
        <v>1</v>
      </c>
      <c r="K75" s="5">
        <v>0.95833000000000002</v>
      </c>
      <c r="L75" s="5">
        <v>0.97221999999999997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5">
        <v>1</v>
      </c>
      <c r="S75" s="5">
        <v>1</v>
      </c>
      <c r="T75" s="5">
        <v>0.93332999999999999</v>
      </c>
      <c r="U75" s="5">
        <v>1</v>
      </c>
      <c r="V75" s="5">
        <v>1</v>
      </c>
      <c r="W75" s="3">
        <v>1</v>
      </c>
      <c r="X75" s="5">
        <v>1</v>
      </c>
      <c r="Y75" s="5">
        <v>1</v>
      </c>
      <c r="Z75" s="5">
        <v>1</v>
      </c>
      <c r="AA75" s="5">
        <v>1</v>
      </c>
      <c r="AB75" s="5">
        <v>1</v>
      </c>
      <c r="AC75" s="5">
        <v>1</v>
      </c>
      <c r="AD75" s="5">
        <v>1</v>
      </c>
      <c r="AE75" s="5">
        <v>1</v>
      </c>
      <c r="AF75" s="5">
        <v>1</v>
      </c>
      <c r="AG75" s="5">
        <v>1</v>
      </c>
      <c r="AH75" s="5">
        <v>0.83333000000000002</v>
      </c>
      <c r="AI75" s="5">
        <v>1</v>
      </c>
      <c r="AJ75" s="4">
        <v>857.08090000000004</v>
      </c>
      <c r="AK75" s="7">
        <v>31</v>
      </c>
      <c r="AL75" s="4">
        <v>915.58190000000002</v>
      </c>
      <c r="AM75" s="7">
        <v>63</v>
      </c>
      <c r="AN75" s="4">
        <v>828.29459999999995</v>
      </c>
      <c r="AO75" s="7">
        <v>9</v>
      </c>
      <c r="AP75" s="4">
        <v>933.93439999999998</v>
      </c>
      <c r="AQ75" s="7">
        <v>9</v>
      </c>
      <c r="AR75" s="4">
        <v>895.26</v>
      </c>
      <c r="AS75" s="7">
        <v>7</v>
      </c>
      <c r="AT75" s="4">
        <v>889.97709999999995</v>
      </c>
      <c r="AU75" s="7">
        <v>14</v>
      </c>
      <c r="AV75" s="4">
        <v>887.74860000000001</v>
      </c>
      <c r="AW75" s="7">
        <v>22</v>
      </c>
      <c r="AX75" s="4">
        <v>908.07410000000004</v>
      </c>
      <c r="AY75" s="7">
        <v>15</v>
      </c>
      <c r="AZ75" s="4">
        <v>872.74469999999997</v>
      </c>
      <c r="BA75" s="7">
        <v>16</v>
      </c>
      <c r="BB75" s="4">
        <v>812.78689999999995</v>
      </c>
      <c r="BC75" s="7">
        <v>15</v>
      </c>
      <c r="BD75" s="4">
        <v>833.80470000000003</v>
      </c>
      <c r="BE75" s="7">
        <v>17</v>
      </c>
      <c r="BF75" s="4">
        <v>798.80759999999998</v>
      </c>
      <c r="BG75" s="7">
        <v>48</v>
      </c>
      <c r="BH75" s="4">
        <v>814.404</v>
      </c>
      <c r="BI75" s="7">
        <v>17</v>
      </c>
      <c r="BJ75" s="4">
        <v>897.56349999999998</v>
      </c>
      <c r="BK75" s="7">
        <v>14</v>
      </c>
      <c r="BL75" s="4">
        <v>937.46140000000003</v>
      </c>
      <c r="BM75" s="7">
        <v>27</v>
      </c>
      <c r="BN75" s="4">
        <v>885.49929999999995</v>
      </c>
      <c r="BO75" s="7">
        <v>27</v>
      </c>
      <c r="BP75" s="4">
        <v>826.80849999999998</v>
      </c>
      <c r="BQ75" s="7">
        <v>9</v>
      </c>
      <c r="BR75" s="4">
        <v>661.13890000000004</v>
      </c>
      <c r="BS75" s="7">
        <v>16</v>
      </c>
      <c r="BT75" s="4">
        <v>856.09379999999999</v>
      </c>
      <c r="BU75" s="7">
        <v>16</v>
      </c>
      <c r="BV75" s="4">
        <v>856.09379999999999</v>
      </c>
      <c r="BW75" s="7">
        <v>9</v>
      </c>
      <c r="BX75" s="4">
        <v>958.32669999999996</v>
      </c>
      <c r="BY75" s="7">
        <v>14</v>
      </c>
      <c r="BZ75" s="4">
        <v>987.71140000000003</v>
      </c>
      <c r="CA75" s="7">
        <v>14</v>
      </c>
      <c r="CB75" s="4">
        <v>831.54290000000003</v>
      </c>
      <c r="CC75" s="7">
        <v>14</v>
      </c>
      <c r="CD75" s="4">
        <v>783.01859999999999</v>
      </c>
      <c r="CE75" s="7">
        <v>5</v>
      </c>
      <c r="CF75" s="4">
        <v>789.26</v>
      </c>
      <c r="CG75" s="7">
        <v>1</v>
      </c>
      <c r="CH75" s="4">
        <v>1247.4000000000001</v>
      </c>
      <c r="CI75" s="7">
        <v>8</v>
      </c>
      <c r="CJ75" s="4">
        <v>782.11</v>
      </c>
      <c r="CK75" s="7">
        <v>10</v>
      </c>
      <c r="CL75" s="4">
        <v>869.20399999999995</v>
      </c>
      <c r="CM75" s="7">
        <v>2</v>
      </c>
      <c r="CN75" s="4">
        <v>1079.6099999999999</v>
      </c>
      <c r="CO75" s="7">
        <v>2</v>
      </c>
      <c r="CP75" s="4">
        <v>778.3</v>
      </c>
      <c r="CQ75" s="7">
        <v>1</v>
      </c>
      <c r="CR75" s="4">
        <v>1335.1</v>
      </c>
      <c r="CS75" s="7">
        <v>2</v>
      </c>
      <c r="CT75" s="4">
        <v>1004.24</v>
      </c>
      <c r="CU75" s="7">
        <v>5</v>
      </c>
      <c r="CV75" s="4">
        <v>988.44200000000001</v>
      </c>
      <c r="CW75" s="7">
        <v>2</v>
      </c>
      <c r="CX75" s="4">
        <v>791.64499999999998</v>
      </c>
      <c r="CY75" s="7">
        <v>3</v>
      </c>
      <c r="CZ75" s="4">
        <v>947.5367</v>
      </c>
      <c r="DA75" s="7">
        <v>6</v>
      </c>
      <c r="DB75" s="4">
        <v>982.67830000000004</v>
      </c>
      <c r="DC75" s="7">
        <v>4</v>
      </c>
      <c r="DD75" s="4">
        <v>986.22</v>
      </c>
      <c r="DE75" s="7">
        <v>5</v>
      </c>
      <c r="DF75" s="4">
        <v>862.71</v>
      </c>
      <c r="DG75" s="7">
        <v>7</v>
      </c>
      <c r="DH75" s="4">
        <v>749.86860000000001</v>
      </c>
      <c r="DI75" s="7">
        <v>7</v>
      </c>
      <c r="DJ75" s="4">
        <v>785.41</v>
      </c>
      <c r="DK75" s="7">
        <v>0</v>
      </c>
      <c r="DL75" s="1" t="e">
        <v>#NULL!</v>
      </c>
      <c r="DM75" s="7">
        <v>3</v>
      </c>
      <c r="DN75" s="4">
        <v>910.9633</v>
      </c>
      <c r="DO75" s="7">
        <v>1</v>
      </c>
      <c r="DP75" s="4">
        <v>840.12</v>
      </c>
      <c r="DQ75" s="7">
        <v>3</v>
      </c>
      <c r="DR75" s="4">
        <v>1205.2366999999999</v>
      </c>
      <c r="DS75" s="7">
        <v>1</v>
      </c>
      <c r="DT75" s="4">
        <v>892</v>
      </c>
      <c r="DU75" s="7">
        <v>0</v>
      </c>
      <c r="DV75" s="1" t="e">
        <v>#NULL!</v>
      </c>
      <c r="DW75" s="7">
        <v>2</v>
      </c>
      <c r="DX75" s="4">
        <v>777.82</v>
      </c>
      <c r="DY75" s="7">
        <v>2</v>
      </c>
      <c r="DZ75" s="3">
        <v>575.41999999999996</v>
      </c>
      <c r="EA75" s="7">
        <v>6</v>
      </c>
      <c r="EB75" s="4">
        <v>964.01829999999995</v>
      </c>
      <c r="EC75" s="7">
        <v>3</v>
      </c>
      <c r="ED75" s="4">
        <v>873.76670000000001</v>
      </c>
      <c r="EE75" s="7">
        <v>6</v>
      </c>
      <c r="EF75" s="4">
        <v>1084.4083000000001</v>
      </c>
      <c r="EG75" s="7">
        <v>5</v>
      </c>
      <c r="EH75" s="4">
        <v>799.88800000000003</v>
      </c>
      <c r="EI75" s="7">
        <v>9</v>
      </c>
      <c r="EJ75" s="4">
        <v>894.57560000000001</v>
      </c>
      <c r="EK75" s="7">
        <v>13</v>
      </c>
      <c r="EL75" s="4">
        <v>917.41920000000005</v>
      </c>
      <c r="EM75" s="7">
        <v>21</v>
      </c>
      <c r="EN75" s="4">
        <v>845.30899999999997</v>
      </c>
      <c r="EO75" s="7">
        <v>27</v>
      </c>
      <c r="EP75" s="4">
        <v>790.36670000000004</v>
      </c>
      <c r="EQ75" s="7">
        <v>13</v>
      </c>
      <c r="ER75" s="4">
        <v>849.10540000000003</v>
      </c>
      <c r="ES75" s="7">
        <v>41</v>
      </c>
      <c r="ET75" s="4">
        <v>858.38879999999995</v>
      </c>
      <c r="EU75" s="7">
        <v>9</v>
      </c>
      <c r="EV75" s="4">
        <v>995.44939999999997</v>
      </c>
      <c r="EW75" s="7">
        <v>6</v>
      </c>
      <c r="EX75" s="4">
        <v>1144.614</v>
      </c>
      <c r="EY75" s="7">
        <v>8</v>
      </c>
      <c r="EZ75" s="4">
        <v>784.31309999999996</v>
      </c>
      <c r="FA75" s="7">
        <v>6</v>
      </c>
      <c r="FB75" s="4">
        <v>1139.9364</v>
      </c>
      <c r="FC75" s="2">
        <v>890.04349999999999</v>
      </c>
      <c r="FD75" s="2">
        <v>965.10750000000007</v>
      </c>
      <c r="FE75" s="2">
        <v>924.46500000000003</v>
      </c>
      <c r="FF75" s="2">
        <v>767.63930000000005</v>
      </c>
      <c r="FG75" s="2">
        <f t="shared" si="4"/>
        <v>927.57550000000003</v>
      </c>
      <c r="FH75" s="2">
        <f t="shared" si="5"/>
        <v>846.05214999999998</v>
      </c>
      <c r="FI75" s="5">
        <v>0.95039949248971134</v>
      </c>
      <c r="FJ75" s="2">
        <v>0.89038373335933341</v>
      </c>
      <c r="FK75" s="7">
        <v>1</v>
      </c>
    </row>
    <row r="76" spans="1:167" x14ac:dyDescent="0.2">
      <c r="A76" t="s">
        <v>243</v>
      </c>
      <c r="B76" s="7">
        <v>350</v>
      </c>
      <c r="C76" t="s">
        <v>223</v>
      </c>
      <c r="D76" t="s">
        <v>168</v>
      </c>
      <c r="E76" s="7">
        <v>1</v>
      </c>
      <c r="F76" s="5">
        <v>0.95945999999999998</v>
      </c>
      <c r="G76" s="5">
        <v>0.875</v>
      </c>
      <c r="H76" s="5">
        <v>0.83333000000000002</v>
      </c>
      <c r="I76" s="5">
        <v>0.91666999999999998</v>
      </c>
      <c r="J76" s="5">
        <v>0.91666999999999998</v>
      </c>
      <c r="K76" s="5">
        <v>0.91666999999999998</v>
      </c>
      <c r="L76" s="5">
        <v>0.88888999999999996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5">
        <v>1</v>
      </c>
      <c r="S76" s="5">
        <v>1</v>
      </c>
      <c r="T76" s="5">
        <v>0.54544999999999999</v>
      </c>
      <c r="U76" s="5">
        <v>1</v>
      </c>
      <c r="V76" s="5">
        <v>1</v>
      </c>
      <c r="W76" s="3">
        <v>1</v>
      </c>
      <c r="X76" s="5">
        <v>1</v>
      </c>
      <c r="Y76" s="5">
        <v>0.6</v>
      </c>
      <c r="Z76" s="5">
        <v>1</v>
      </c>
      <c r="AA76" s="5">
        <v>1</v>
      </c>
      <c r="AB76" s="5">
        <v>1</v>
      </c>
      <c r="AC76" s="5">
        <v>1</v>
      </c>
      <c r="AD76" s="5">
        <v>1</v>
      </c>
      <c r="AE76" s="5">
        <v>1</v>
      </c>
      <c r="AF76" s="5">
        <v>0</v>
      </c>
      <c r="AG76" s="5">
        <v>1</v>
      </c>
      <c r="AH76" s="5">
        <v>0.6</v>
      </c>
      <c r="AI76" s="5">
        <v>1</v>
      </c>
      <c r="AJ76" s="4">
        <v>1024.1364000000001</v>
      </c>
      <c r="AK76" s="7">
        <v>23</v>
      </c>
      <c r="AL76" s="4">
        <v>931.91909999999996</v>
      </c>
      <c r="AM76" s="7">
        <v>63</v>
      </c>
      <c r="AN76" s="4">
        <v>1057.8030000000001</v>
      </c>
      <c r="AO76" s="7">
        <v>6</v>
      </c>
      <c r="AP76" s="4">
        <v>1029.6849999999999</v>
      </c>
      <c r="AQ76" s="7">
        <v>4</v>
      </c>
      <c r="AR76" s="4">
        <v>1005.7825</v>
      </c>
      <c r="AS76" s="7">
        <v>6</v>
      </c>
      <c r="AT76" s="4">
        <v>990.91830000000004</v>
      </c>
      <c r="AU76" s="7">
        <v>17</v>
      </c>
      <c r="AV76" s="4">
        <v>979.44939999999997</v>
      </c>
      <c r="AW76" s="7">
        <v>17</v>
      </c>
      <c r="AX76" s="4">
        <v>897.4135</v>
      </c>
      <c r="AY76" s="7">
        <v>16</v>
      </c>
      <c r="AZ76" s="4">
        <v>1081.8625</v>
      </c>
      <c r="BA76" s="7">
        <v>15</v>
      </c>
      <c r="BB76" s="4">
        <v>904.42600000000004</v>
      </c>
      <c r="BC76" s="7">
        <v>16</v>
      </c>
      <c r="BD76" s="4">
        <v>1079.8206</v>
      </c>
      <c r="BE76" s="7">
        <v>16</v>
      </c>
      <c r="BF76" s="4">
        <v>1155.5169000000001</v>
      </c>
      <c r="BG76" s="7">
        <v>47</v>
      </c>
      <c r="BH76" s="4">
        <v>1049.6125999999999</v>
      </c>
      <c r="BI76" s="7">
        <v>17</v>
      </c>
      <c r="BJ76" s="4">
        <v>914.91240000000005</v>
      </c>
      <c r="BK76" s="7">
        <v>6</v>
      </c>
      <c r="BL76" s="4">
        <v>980.10500000000002</v>
      </c>
      <c r="BM76" s="7">
        <v>25</v>
      </c>
      <c r="BN76" s="4">
        <v>970.79240000000004</v>
      </c>
      <c r="BO76" s="7">
        <v>29</v>
      </c>
      <c r="BP76" s="4">
        <v>1225.5097000000001</v>
      </c>
      <c r="BQ76" s="7">
        <v>9</v>
      </c>
      <c r="BR76" s="4">
        <v>759.11109999999996</v>
      </c>
      <c r="BS76" s="7">
        <v>16</v>
      </c>
      <c r="BT76" s="4">
        <v>804.96</v>
      </c>
      <c r="BU76" s="7">
        <v>16</v>
      </c>
      <c r="BV76" s="4">
        <v>804.96</v>
      </c>
      <c r="BW76" s="7">
        <v>13</v>
      </c>
      <c r="BX76" s="4">
        <v>1100.3085000000001</v>
      </c>
      <c r="BY76" s="7">
        <v>14</v>
      </c>
      <c r="BZ76" s="4">
        <v>1140.9157</v>
      </c>
      <c r="CA76" s="7">
        <v>10</v>
      </c>
      <c r="CB76" s="4">
        <v>967.197</v>
      </c>
      <c r="CC76" s="7">
        <v>5</v>
      </c>
      <c r="CD76" s="4">
        <v>888.00400000000002</v>
      </c>
      <c r="CE76" s="7">
        <v>5</v>
      </c>
      <c r="CF76" s="4">
        <v>749.55399999999997</v>
      </c>
      <c r="CG76" s="7">
        <v>3</v>
      </c>
      <c r="CH76" s="4">
        <v>1221.2266999999999</v>
      </c>
      <c r="CI76" s="7">
        <v>7</v>
      </c>
      <c r="CJ76" s="4">
        <v>800.02</v>
      </c>
      <c r="CK76" s="7">
        <v>6</v>
      </c>
      <c r="CL76" s="4">
        <v>1811.0682999999999</v>
      </c>
      <c r="CM76" s="7">
        <v>1</v>
      </c>
      <c r="CN76" s="4">
        <v>1143.9000000000001</v>
      </c>
      <c r="CO76" s="7">
        <v>0</v>
      </c>
      <c r="CP76" s="1" t="e">
        <v>#NULL!</v>
      </c>
      <c r="CQ76" s="7">
        <v>3</v>
      </c>
      <c r="CR76" s="4">
        <v>795.85</v>
      </c>
      <c r="CS76" s="7">
        <v>4</v>
      </c>
      <c r="CT76" s="4">
        <v>873.84500000000003</v>
      </c>
      <c r="CU76" s="7">
        <v>2</v>
      </c>
      <c r="CV76" s="4">
        <v>767.08500000000004</v>
      </c>
      <c r="CW76" s="7">
        <v>3</v>
      </c>
      <c r="CX76" s="4">
        <v>1067.3367000000001</v>
      </c>
      <c r="CY76" s="7">
        <v>8</v>
      </c>
      <c r="CZ76" s="4">
        <v>1237.0262</v>
      </c>
      <c r="DA76" s="7">
        <v>7</v>
      </c>
      <c r="DB76" s="4">
        <v>905.36569999999995</v>
      </c>
      <c r="DC76" s="7">
        <v>4</v>
      </c>
      <c r="DD76" s="4">
        <v>777.1</v>
      </c>
      <c r="DE76" s="7">
        <v>0</v>
      </c>
      <c r="DF76" s="1" t="e">
        <v>#NULL!</v>
      </c>
      <c r="DG76" s="7">
        <v>3</v>
      </c>
      <c r="DH76" s="4">
        <v>1222.1133</v>
      </c>
      <c r="DI76" s="7">
        <v>4</v>
      </c>
      <c r="DJ76" s="4">
        <v>940.72500000000002</v>
      </c>
      <c r="DK76" s="7">
        <v>1</v>
      </c>
      <c r="DL76" s="4">
        <v>682.78</v>
      </c>
      <c r="DM76" s="7">
        <v>1</v>
      </c>
      <c r="DN76" s="4">
        <v>1454.2</v>
      </c>
      <c r="DO76" s="7">
        <v>2</v>
      </c>
      <c r="DP76" s="4">
        <v>1095.425</v>
      </c>
      <c r="DQ76" s="7">
        <v>3</v>
      </c>
      <c r="DR76" s="4">
        <v>1659.6832999999999</v>
      </c>
      <c r="DS76" s="7">
        <v>3</v>
      </c>
      <c r="DT76" s="4">
        <v>965.74329999999998</v>
      </c>
      <c r="DU76" s="7">
        <v>0</v>
      </c>
      <c r="DV76" s="1" t="e">
        <v>#NULL!</v>
      </c>
      <c r="DW76" s="7">
        <v>0</v>
      </c>
      <c r="DX76" s="1" t="e">
        <v>#NULL!</v>
      </c>
      <c r="DY76" s="7">
        <v>1</v>
      </c>
      <c r="DZ76" s="3">
        <v>677.12</v>
      </c>
      <c r="EA76" s="7">
        <v>5</v>
      </c>
      <c r="EB76" s="4">
        <v>1099.066</v>
      </c>
      <c r="EC76" s="7">
        <v>1</v>
      </c>
      <c r="ED76" s="4">
        <v>682.78</v>
      </c>
      <c r="EE76" s="7">
        <v>7</v>
      </c>
      <c r="EF76" s="4">
        <v>1151.9142999999999</v>
      </c>
      <c r="EG76" s="7">
        <v>8</v>
      </c>
      <c r="EH76" s="4">
        <v>1031.9812999999999</v>
      </c>
      <c r="EI76" s="7">
        <v>6</v>
      </c>
      <c r="EJ76" s="4">
        <v>755.39829999999995</v>
      </c>
      <c r="EK76" s="7">
        <v>11</v>
      </c>
      <c r="EL76" s="4">
        <v>974.87639999999999</v>
      </c>
      <c r="EM76" s="7">
        <v>20</v>
      </c>
      <c r="EN76" s="4">
        <v>1023.097</v>
      </c>
      <c r="EO76" s="7">
        <v>27</v>
      </c>
      <c r="EP76" s="4">
        <v>1069.2537</v>
      </c>
      <c r="EQ76" s="7">
        <v>30</v>
      </c>
      <c r="ER76" s="4">
        <v>968.50969999999995</v>
      </c>
      <c r="ES76" s="7">
        <v>24</v>
      </c>
      <c r="ET76" s="4">
        <v>1281.4292</v>
      </c>
      <c r="EU76" s="7">
        <v>8</v>
      </c>
      <c r="EV76" s="4">
        <v>1073.2131999999999</v>
      </c>
      <c r="EW76" s="7">
        <v>1</v>
      </c>
      <c r="EX76" s="4">
        <v>2356.6</v>
      </c>
      <c r="EY76" s="7">
        <v>9</v>
      </c>
      <c r="EZ76" s="4">
        <v>771.4683</v>
      </c>
      <c r="FA76" s="7">
        <v>1</v>
      </c>
      <c r="FB76" s="4">
        <v>2356.6</v>
      </c>
      <c r="FC76" s="2">
        <v>917.21085000000005</v>
      </c>
      <c r="FD76" s="2">
        <v>1071.19595</v>
      </c>
      <c r="FE76" s="2">
        <v>777.1</v>
      </c>
      <c r="FF76" s="2">
        <v>1081.4191499999999</v>
      </c>
      <c r="FG76" s="2">
        <f t="shared" si="4"/>
        <v>994.2034000000001</v>
      </c>
      <c r="FH76" s="2">
        <f t="shared" si="5"/>
        <v>929.25957500000004</v>
      </c>
      <c r="FI76" s="5">
        <v>0.95039949248971134</v>
      </c>
      <c r="FJ76" s="2">
        <v>0.89038373335933341</v>
      </c>
      <c r="FK76" s="7">
        <v>0</v>
      </c>
    </row>
    <row r="77" spans="1:167" x14ac:dyDescent="0.2">
      <c r="A77" t="s">
        <v>244</v>
      </c>
      <c r="B77" s="7">
        <v>546</v>
      </c>
      <c r="C77" t="s">
        <v>223</v>
      </c>
      <c r="D77" t="s">
        <v>168</v>
      </c>
      <c r="E77" s="7">
        <v>2</v>
      </c>
      <c r="F77" s="5">
        <v>0.97972999999999999</v>
      </c>
      <c r="G77" s="5">
        <v>0.95833000000000002</v>
      </c>
      <c r="H77" s="5">
        <v>0.91666999999999998</v>
      </c>
      <c r="I77" s="5">
        <v>1</v>
      </c>
      <c r="J77" s="5">
        <v>0.91666999999999998</v>
      </c>
      <c r="K77" s="5">
        <v>1</v>
      </c>
      <c r="L77" s="5">
        <v>0.97221999999999997</v>
      </c>
      <c r="M77" s="2">
        <v>0.99</v>
      </c>
      <c r="N77" s="2">
        <v>1</v>
      </c>
      <c r="O77" s="2">
        <v>1</v>
      </c>
      <c r="P77" s="2">
        <v>1</v>
      </c>
      <c r="Q77" s="2">
        <v>0.96</v>
      </c>
      <c r="R77" s="5">
        <v>0.98667000000000005</v>
      </c>
      <c r="S77" s="5">
        <v>1</v>
      </c>
      <c r="T77" s="5">
        <v>1</v>
      </c>
      <c r="U77" s="5">
        <v>1</v>
      </c>
      <c r="V77" s="5">
        <v>1</v>
      </c>
      <c r="W77" s="3">
        <v>1</v>
      </c>
      <c r="X77" s="5">
        <v>1</v>
      </c>
      <c r="Y77" s="5">
        <v>1</v>
      </c>
      <c r="Z77" s="5">
        <v>1</v>
      </c>
      <c r="AA77" s="5">
        <v>1</v>
      </c>
      <c r="AB77" s="5">
        <v>1</v>
      </c>
      <c r="AC77" s="5">
        <v>1</v>
      </c>
      <c r="AD77" s="5">
        <v>1</v>
      </c>
      <c r="AE77" s="5">
        <v>1</v>
      </c>
      <c r="AF77" s="5">
        <v>1</v>
      </c>
      <c r="AG77" s="5">
        <v>1</v>
      </c>
      <c r="AH77" s="5">
        <v>1</v>
      </c>
      <c r="AI77" s="5">
        <v>1</v>
      </c>
      <c r="AJ77" s="4">
        <v>492.80990000000003</v>
      </c>
      <c r="AK77" s="7">
        <v>32</v>
      </c>
      <c r="AL77" s="4">
        <v>509.98439999999999</v>
      </c>
      <c r="AM77" s="7">
        <v>63</v>
      </c>
      <c r="AN77" s="4">
        <v>484.08629999999999</v>
      </c>
      <c r="AO77" s="7">
        <v>9</v>
      </c>
      <c r="AP77" s="4">
        <v>498.59109999999998</v>
      </c>
      <c r="AQ77" s="7">
        <v>9</v>
      </c>
      <c r="AR77" s="4">
        <v>551.12329999999997</v>
      </c>
      <c r="AS77" s="7">
        <v>7</v>
      </c>
      <c r="AT77" s="4">
        <v>482.2414</v>
      </c>
      <c r="AU77" s="7">
        <v>15</v>
      </c>
      <c r="AV77" s="4">
        <v>541.5847</v>
      </c>
      <c r="AW77" s="7">
        <v>23</v>
      </c>
      <c r="AX77" s="4">
        <v>514.44259999999997</v>
      </c>
      <c r="AY77" s="7">
        <v>15</v>
      </c>
      <c r="AZ77" s="4">
        <v>414.81869999999998</v>
      </c>
      <c r="BA77" s="7">
        <v>16</v>
      </c>
      <c r="BB77" s="4">
        <v>479.22879999999998</v>
      </c>
      <c r="BC77" s="7">
        <v>15</v>
      </c>
      <c r="BD77" s="4">
        <v>496.39870000000002</v>
      </c>
      <c r="BE77" s="7">
        <v>17</v>
      </c>
      <c r="BF77" s="4">
        <v>538.91290000000004</v>
      </c>
      <c r="BG77" s="7">
        <v>48</v>
      </c>
      <c r="BH77" s="4">
        <v>505.73250000000002</v>
      </c>
      <c r="BI77" s="7">
        <v>17</v>
      </c>
      <c r="BJ77" s="4">
        <v>450.49349999999998</v>
      </c>
      <c r="BK77" s="7">
        <v>15</v>
      </c>
      <c r="BL77" s="4">
        <v>577.40729999999996</v>
      </c>
      <c r="BM77" s="7">
        <v>27</v>
      </c>
      <c r="BN77" s="4">
        <v>454.6574</v>
      </c>
      <c r="BO77" s="7">
        <v>27</v>
      </c>
      <c r="BP77" s="4">
        <v>541.12670000000003</v>
      </c>
      <c r="BQ77" s="7">
        <v>9</v>
      </c>
      <c r="BR77" s="4">
        <v>401.25220000000002</v>
      </c>
      <c r="BS77" s="7">
        <v>16</v>
      </c>
      <c r="BT77" s="4">
        <v>476.7</v>
      </c>
      <c r="BU77" s="7">
        <v>16</v>
      </c>
      <c r="BV77" s="4">
        <v>476.7</v>
      </c>
      <c r="BW77" s="7">
        <v>10</v>
      </c>
      <c r="BX77" s="4">
        <v>567.81600000000003</v>
      </c>
      <c r="BY77" s="7">
        <v>14</v>
      </c>
      <c r="BZ77" s="4">
        <v>448.5521</v>
      </c>
      <c r="CA77" s="7">
        <v>14</v>
      </c>
      <c r="CB77" s="4">
        <v>430.51499999999999</v>
      </c>
      <c r="CC77" s="7">
        <v>14</v>
      </c>
      <c r="CD77" s="4">
        <v>495.29500000000002</v>
      </c>
      <c r="CE77" s="7">
        <v>5</v>
      </c>
      <c r="CF77" s="4">
        <v>451.524</v>
      </c>
      <c r="CG77" s="7">
        <v>1</v>
      </c>
      <c r="CH77" s="4">
        <v>606.27</v>
      </c>
      <c r="CI77" s="7">
        <v>8</v>
      </c>
      <c r="CJ77" s="4">
        <v>521.06629999999996</v>
      </c>
      <c r="CK77" s="7">
        <v>10</v>
      </c>
      <c r="CL77" s="4">
        <v>643.56200000000001</v>
      </c>
      <c r="CM77" s="7">
        <v>2</v>
      </c>
      <c r="CN77" s="4">
        <v>410.23</v>
      </c>
      <c r="CO77" s="7">
        <v>2</v>
      </c>
      <c r="CP77" s="4">
        <v>503.34</v>
      </c>
      <c r="CQ77" s="7">
        <v>1</v>
      </c>
      <c r="CR77" s="4">
        <v>380.59</v>
      </c>
      <c r="CS77" s="7">
        <v>2</v>
      </c>
      <c r="CT77" s="4">
        <v>518.72500000000002</v>
      </c>
      <c r="CU77" s="7">
        <v>6</v>
      </c>
      <c r="CV77" s="4">
        <v>614.97</v>
      </c>
      <c r="CW77" s="7">
        <v>2</v>
      </c>
      <c r="CX77" s="4">
        <v>438.86</v>
      </c>
      <c r="CY77" s="7">
        <v>3</v>
      </c>
      <c r="CZ77" s="4">
        <v>499.0333</v>
      </c>
      <c r="DA77" s="7">
        <v>6</v>
      </c>
      <c r="DB77" s="4">
        <v>467.51670000000001</v>
      </c>
      <c r="DC77" s="7">
        <v>4</v>
      </c>
      <c r="DD77" s="4">
        <v>471.60250000000002</v>
      </c>
      <c r="DE77" s="7">
        <v>5</v>
      </c>
      <c r="DF77" s="4">
        <v>502.86799999999999</v>
      </c>
      <c r="DG77" s="7">
        <v>7</v>
      </c>
      <c r="DH77" s="4">
        <v>421.85860000000002</v>
      </c>
      <c r="DI77" s="7">
        <v>7</v>
      </c>
      <c r="DJ77" s="4">
        <v>526.34860000000003</v>
      </c>
      <c r="DK77" s="7">
        <v>0</v>
      </c>
      <c r="DL77" s="1" t="e">
        <v>#NULL!</v>
      </c>
      <c r="DM77" s="7">
        <v>3</v>
      </c>
      <c r="DN77" s="4">
        <v>468.81</v>
      </c>
      <c r="DO77" s="7">
        <v>1</v>
      </c>
      <c r="DP77" s="4">
        <v>491.24</v>
      </c>
      <c r="DQ77" s="7">
        <v>3</v>
      </c>
      <c r="DR77" s="4">
        <v>396.82670000000002</v>
      </c>
      <c r="DS77" s="7">
        <v>1</v>
      </c>
      <c r="DT77" s="4">
        <v>409.75</v>
      </c>
      <c r="DU77" s="7">
        <v>0</v>
      </c>
      <c r="DV77" s="1" t="e">
        <v>#NULL!</v>
      </c>
      <c r="DW77" s="7">
        <v>2</v>
      </c>
      <c r="DX77" s="4">
        <v>389.02</v>
      </c>
      <c r="DY77" s="7">
        <v>2</v>
      </c>
      <c r="DZ77" s="3">
        <v>367.67500000000001</v>
      </c>
      <c r="EA77" s="7">
        <v>6</v>
      </c>
      <c r="EB77" s="4">
        <v>439.44</v>
      </c>
      <c r="EC77" s="7">
        <v>3</v>
      </c>
      <c r="ED77" s="4">
        <v>616.89329999999995</v>
      </c>
      <c r="EE77" s="7">
        <v>6</v>
      </c>
      <c r="EF77" s="4">
        <v>391.51830000000001</v>
      </c>
      <c r="EG77" s="7">
        <v>5</v>
      </c>
      <c r="EH77" s="4">
        <v>452.80799999999999</v>
      </c>
      <c r="EI77" s="7">
        <v>10</v>
      </c>
      <c r="EJ77" s="4">
        <v>486.44799999999998</v>
      </c>
      <c r="EK77" s="7">
        <v>13</v>
      </c>
      <c r="EL77" s="4">
        <v>535.9769</v>
      </c>
      <c r="EM77" s="7">
        <v>21</v>
      </c>
      <c r="EN77" s="4">
        <v>475.8605</v>
      </c>
      <c r="EO77" s="7">
        <v>27</v>
      </c>
      <c r="EP77" s="4">
        <v>528.96630000000005</v>
      </c>
      <c r="EQ77" s="7">
        <v>13</v>
      </c>
      <c r="ER77" s="4">
        <v>508.67230000000001</v>
      </c>
      <c r="ES77" s="7">
        <v>41</v>
      </c>
      <c r="ET77" s="4">
        <v>494.47390000000001</v>
      </c>
      <c r="EU77" s="7">
        <v>9</v>
      </c>
      <c r="EV77" s="4">
        <v>454.36619999999999</v>
      </c>
      <c r="EW77" s="7">
        <v>7</v>
      </c>
      <c r="EX77" s="4">
        <v>604.78160000000003</v>
      </c>
      <c r="EY77" s="7">
        <v>8</v>
      </c>
      <c r="EZ77" s="4">
        <v>446.85610000000003</v>
      </c>
      <c r="FA77" s="7">
        <v>7</v>
      </c>
      <c r="FB77" s="4">
        <v>609.06410000000005</v>
      </c>
      <c r="FC77" s="2">
        <v>526.91499999999996</v>
      </c>
      <c r="FD77" s="2">
        <v>483.27499999999998</v>
      </c>
      <c r="FE77" s="2">
        <v>487.23525000000001</v>
      </c>
      <c r="FF77" s="2">
        <v>474.10360000000003</v>
      </c>
      <c r="FG77" s="2">
        <f t="shared" si="4"/>
        <v>505.09499999999997</v>
      </c>
      <c r="FH77" s="2">
        <f t="shared" si="5"/>
        <v>480.66942500000005</v>
      </c>
      <c r="FI77" s="5">
        <v>0.95039949248971134</v>
      </c>
      <c r="FJ77" s="2">
        <v>0.89038373335933341</v>
      </c>
      <c r="FK77" s="7">
        <v>1</v>
      </c>
    </row>
    <row r="78" spans="1:167" x14ac:dyDescent="0.2">
      <c r="A78" t="s">
        <v>245</v>
      </c>
      <c r="B78" s="7">
        <v>337</v>
      </c>
      <c r="C78" t="s">
        <v>223</v>
      </c>
      <c r="D78" t="s">
        <v>168</v>
      </c>
      <c r="E78" s="7">
        <v>1</v>
      </c>
      <c r="F78" s="5">
        <v>0.90541000000000005</v>
      </c>
      <c r="G78" s="5">
        <v>0.83333000000000002</v>
      </c>
      <c r="H78" s="5">
        <v>0.75</v>
      </c>
      <c r="I78" s="5">
        <v>0.91666999999999998</v>
      </c>
      <c r="J78" s="5">
        <v>0.75</v>
      </c>
      <c r="K78" s="5">
        <v>0.91666999999999998</v>
      </c>
      <c r="L78" s="5">
        <v>0.86111000000000004</v>
      </c>
      <c r="M78" s="2">
        <v>0.94</v>
      </c>
      <c r="N78" s="2">
        <v>0.92</v>
      </c>
      <c r="O78" s="2">
        <v>0.96</v>
      </c>
      <c r="P78" s="2">
        <v>0.96</v>
      </c>
      <c r="Q78" s="2">
        <v>0.92</v>
      </c>
      <c r="R78" s="5">
        <v>0.94667000000000001</v>
      </c>
      <c r="S78" s="5">
        <v>0.58823999999999999</v>
      </c>
      <c r="T78" s="5">
        <v>0.93332999999999999</v>
      </c>
      <c r="U78" s="5">
        <v>1</v>
      </c>
      <c r="V78" s="5">
        <v>0.85185</v>
      </c>
      <c r="W78" s="3">
        <v>1</v>
      </c>
      <c r="X78" s="5">
        <v>0.57142999999999999</v>
      </c>
      <c r="Y78" s="5">
        <v>1</v>
      </c>
      <c r="Z78" s="5">
        <v>1</v>
      </c>
      <c r="AA78" s="5">
        <v>0.91666999999999998</v>
      </c>
      <c r="AB78" s="5">
        <v>0.4</v>
      </c>
      <c r="AC78" s="5">
        <v>1</v>
      </c>
      <c r="AD78" s="5">
        <v>0.8</v>
      </c>
      <c r="AE78" s="5">
        <v>1</v>
      </c>
      <c r="AF78" s="5">
        <v>1</v>
      </c>
      <c r="AG78" s="5">
        <v>0.66666999999999998</v>
      </c>
      <c r="AH78" s="5">
        <v>0.83333000000000002</v>
      </c>
      <c r="AI78" s="5">
        <v>1</v>
      </c>
      <c r="AJ78" s="4">
        <v>897.72659999999996</v>
      </c>
      <c r="AK78" s="7">
        <v>24</v>
      </c>
      <c r="AL78" s="4">
        <v>976.54459999999995</v>
      </c>
      <c r="AM78" s="7">
        <v>59</v>
      </c>
      <c r="AN78" s="4">
        <v>865.66510000000005</v>
      </c>
      <c r="AO78" s="7">
        <v>6</v>
      </c>
      <c r="AP78" s="4">
        <v>882.9</v>
      </c>
      <c r="AQ78" s="7">
        <v>8</v>
      </c>
      <c r="AR78" s="4">
        <v>1009.2888</v>
      </c>
      <c r="AS78" s="7">
        <v>4</v>
      </c>
      <c r="AT78" s="4">
        <v>832.86</v>
      </c>
      <c r="AU78" s="7">
        <v>13</v>
      </c>
      <c r="AV78" s="4">
        <v>909.63850000000002</v>
      </c>
      <c r="AW78" s="7">
        <v>18</v>
      </c>
      <c r="AX78" s="4">
        <v>1007.7594</v>
      </c>
      <c r="AY78" s="7">
        <v>15</v>
      </c>
      <c r="AZ78" s="4">
        <v>926.34929999999997</v>
      </c>
      <c r="BA78" s="7">
        <v>15</v>
      </c>
      <c r="BB78" s="4">
        <v>1072.0527</v>
      </c>
      <c r="BC78" s="7">
        <v>14</v>
      </c>
      <c r="BD78" s="4">
        <v>756.0607</v>
      </c>
      <c r="BE78" s="7">
        <v>15</v>
      </c>
      <c r="BF78" s="4">
        <v>700.89070000000004</v>
      </c>
      <c r="BG78" s="7">
        <v>44</v>
      </c>
      <c r="BH78" s="4">
        <v>844.97730000000001</v>
      </c>
      <c r="BI78" s="7">
        <v>10</v>
      </c>
      <c r="BJ78" s="4">
        <v>881.77200000000005</v>
      </c>
      <c r="BK78" s="7">
        <v>14</v>
      </c>
      <c r="BL78" s="4">
        <v>1044.2393</v>
      </c>
      <c r="BM78" s="7">
        <v>27</v>
      </c>
      <c r="BN78" s="4">
        <v>812.73889999999994</v>
      </c>
      <c r="BO78" s="7">
        <v>23</v>
      </c>
      <c r="BP78" s="4">
        <v>987.1748</v>
      </c>
      <c r="BQ78" s="7">
        <v>9</v>
      </c>
      <c r="BR78" s="4">
        <v>713.91890000000001</v>
      </c>
      <c r="BS78" s="7">
        <v>13</v>
      </c>
      <c r="BT78" s="4">
        <v>950.17920000000004</v>
      </c>
      <c r="BU78" s="7">
        <v>13</v>
      </c>
      <c r="BV78" s="4">
        <v>950.17920000000004</v>
      </c>
      <c r="BW78" s="7">
        <v>9</v>
      </c>
      <c r="BX78" s="4">
        <v>1163.95</v>
      </c>
      <c r="BY78" s="7">
        <v>13</v>
      </c>
      <c r="BZ78" s="4">
        <v>829.76379999999995</v>
      </c>
      <c r="CA78" s="7">
        <v>11</v>
      </c>
      <c r="CB78" s="4">
        <v>692.94640000000004</v>
      </c>
      <c r="CC78" s="7">
        <v>11</v>
      </c>
      <c r="CD78" s="4">
        <v>871.65729999999996</v>
      </c>
      <c r="CE78" s="7">
        <v>3</v>
      </c>
      <c r="CF78" s="4">
        <v>1205.1167</v>
      </c>
      <c r="CG78" s="7">
        <v>1</v>
      </c>
      <c r="CH78" s="4">
        <v>2192.9</v>
      </c>
      <c r="CI78" s="7">
        <v>8</v>
      </c>
      <c r="CJ78" s="4">
        <v>900.33630000000005</v>
      </c>
      <c r="CK78" s="7">
        <v>9</v>
      </c>
      <c r="CL78" s="4">
        <v>929.36</v>
      </c>
      <c r="CM78" s="7">
        <v>1</v>
      </c>
      <c r="CN78" s="4">
        <v>778.37</v>
      </c>
      <c r="CO78" s="7">
        <v>2</v>
      </c>
      <c r="CP78" s="4">
        <v>771.49</v>
      </c>
      <c r="CQ78" s="7">
        <v>1</v>
      </c>
      <c r="CR78" s="4">
        <v>755.92</v>
      </c>
      <c r="CS78" s="7">
        <v>2</v>
      </c>
      <c r="CT78" s="4">
        <v>988.11500000000001</v>
      </c>
      <c r="CU78" s="7">
        <v>5</v>
      </c>
      <c r="CV78" s="4">
        <v>1006.13</v>
      </c>
      <c r="CW78" s="7">
        <v>2</v>
      </c>
      <c r="CX78" s="4">
        <v>733.78499999999997</v>
      </c>
      <c r="CY78" s="7">
        <v>3</v>
      </c>
      <c r="CZ78" s="4">
        <v>1458.9332999999999</v>
      </c>
      <c r="DA78" s="7">
        <v>6</v>
      </c>
      <c r="DB78" s="4">
        <v>770.59829999999999</v>
      </c>
      <c r="DC78" s="7">
        <v>2</v>
      </c>
      <c r="DD78" s="4">
        <v>853.74</v>
      </c>
      <c r="DE78" s="7">
        <v>5</v>
      </c>
      <c r="DF78" s="4">
        <v>825.14400000000001</v>
      </c>
      <c r="DG78" s="7">
        <v>7</v>
      </c>
      <c r="DH78" s="4">
        <v>584.01430000000005</v>
      </c>
      <c r="DI78" s="7">
        <v>4</v>
      </c>
      <c r="DJ78" s="4">
        <v>846.83500000000004</v>
      </c>
      <c r="DK78" s="7">
        <v>0</v>
      </c>
      <c r="DL78" s="1" t="e">
        <v>#NULL!</v>
      </c>
      <c r="DM78" s="7">
        <v>2</v>
      </c>
      <c r="DN78" s="4">
        <v>624.47500000000002</v>
      </c>
      <c r="DO78" s="7">
        <v>1</v>
      </c>
      <c r="DP78" s="4">
        <v>1068.0999999999999</v>
      </c>
      <c r="DQ78" s="7">
        <v>3</v>
      </c>
      <c r="DR78" s="4">
        <v>1148.94</v>
      </c>
      <c r="DS78" s="7">
        <v>0</v>
      </c>
      <c r="DT78" s="1" t="e">
        <v>#NULL!</v>
      </c>
      <c r="DU78" s="7">
        <v>0</v>
      </c>
      <c r="DV78" s="1" t="e">
        <v>#NULL!</v>
      </c>
      <c r="DW78" s="7">
        <v>2</v>
      </c>
      <c r="DX78" s="4">
        <v>913.41499999999996</v>
      </c>
      <c r="DY78" s="7">
        <v>2</v>
      </c>
      <c r="DZ78" s="3">
        <v>1037.585</v>
      </c>
      <c r="EA78" s="7">
        <v>3</v>
      </c>
      <c r="EB78" s="4">
        <v>675.77329999999995</v>
      </c>
      <c r="EC78" s="7">
        <v>3</v>
      </c>
      <c r="ED78" s="4">
        <v>1090.0266999999999</v>
      </c>
      <c r="EE78" s="7">
        <v>6</v>
      </c>
      <c r="EF78" s="4">
        <v>1004.9283</v>
      </c>
      <c r="EG78" s="7">
        <v>5</v>
      </c>
      <c r="EH78" s="4">
        <v>1023.9</v>
      </c>
      <c r="EI78" s="7">
        <v>8</v>
      </c>
      <c r="EJ78" s="4">
        <v>826.94500000000005</v>
      </c>
      <c r="EK78" s="7">
        <v>10</v>
      </c>
      <c r="EL78" s="4">
        <v>1152.4110000000001</v>
      </c>
      <c r="EM78" s="7">
        <v>18</v>
      </c>
      <c r="EN78" s="4">
        <v>687.64890000000003</v>
      </c>
      <c r="EO78" s="7">
        <v>26</v>
      </c>
      <c r="EP78" s="4">
        <v>953.89689999999996</v>
      </c>
      <c r="EQ78" s="7">
        <v>10</v>
      </c>
      <c r="ER78" s="4">
        <v>691.36199999999997</v>
      </c>
      <c r="ES78" s="7">
        <v>40</v>
      </c>
      <c r="ET78" s="4">
        <v>943.38369999999998</v>
      </c>
      <c r="EU78" s="7">
        <v>2</v>
      </c>
      <c r="EV78" s="4">
        <v>1216.625</v>
      </c>
      <c r="EW78" s="7">
        <v>6</v>
      </c>
      <c r="EX78" s="4">
        <v>1499.6288</v>
      </c>
      <c r="EY78" s="7">
        <v>8</v>
      </c>
      <c r="EZ78" s="4">
        <v>796.24310000000003</v>
      </c>
      <c r="FA78" s="7">
        <v>6</v>
      </c>
      <c r="FB78" s="4">
        <v>1521.6539</v>
      </c>
      <c r="FC78" s="2">
        <v>869.95749999999998</v>
      </c>
      <c r="FD78" s="2">
        <v>1114.7657999999999</v>
      </c>
      <c r="FE78" s="2">
        <v>839.44200000000001</v>
      </c>
      <c r="FF78" s="2">
        <v>715.42465000000004</v>
      </c>
      <c r="FG78" s="2">
        <f t="shared" si="4"/>
        <v>992.36164999999994</v>
      </c>
      <c r="FH78" s="2">
        <f t="shared" si="5"/>
        <v>777.43332499999997</v>
      </c>
      <c r="FI78" s="5">
        <v>0.95039949248971134</v>
      </c>
      <c r="FJ78" s="2">
        <v>0.89038373335933341</v>
      </c>
      <c r="FK78" s="7">
        <v>1</v>
      </c>
    </row>
    <row r="79" spans="1:167" x14ac:dyDescent="0.2">
      <c r="A79" t="s">
        <v>246</v>
      </c>
      <c r="B79" s="7">
        <v>303</v>
      </c>
      <c r="C79" t="s">
        <v>223</v>
      </c>
      <c r="D79" t="s">
        <v>168</v>
      </c>
      <c r="E79" s="7">
        <v>2</v>
      </c>
      <c r="F79" s="5">
        <v>1</v>
      </c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5">
        <v>1</v>
      </c>
      <c r="S79" s="5">
        <v>1</v>
      </c>
      <c r="T79" s="5">
        <v>1</v>
      </c>
      <c r="U79" s="5">
        <v>1</v>
      </c>
      <c r="V79" s="5">
        <v>1</v>
      </c>
      <c r="W79" s="3">
        <v>1</v>
      </c>
      <c r="X79" s="5">
        <v>1</v>
      </c>
      <c r="Y79" s="5">
        <v>1</v>
      </c>
      <c r="Z79" s="5">
        <v>1</v>
      </c>
      <c r="AA79" s="5">
        <v>1</v>
      </c>
      <c r="AB79" s="5">
        <v>1</v>
      </c>
      <c r="AC79" s="5">
        <v>1</v>
      </c>
      <c r="AD79" s="5">
        <v>1</v>
      </c>
      <c r="AE79" s="5">
        <v>1</v>
      </c>
      <c r="AF79" s="5">
        <v>1</v>
      </c>
      <c r="AG79" s="5">
        <v>1</v>
      </c>
      <c r="AH79" s="5">
        <v>1</v>
      </c>
      <c r="AI79" s="5">
        <v>1</v>
      </c>
      <c r="AJ79" s="4">
        <v>867.16830000000004</v>
      </c>
      <c r="AK79" s="7">
        <v>32</v>
      </c>
      <c r="AL79" s="4">
        <v>915.73410000000001</v>
      </c>
      <c r="AM79" s="7">
        <v>63</v>
      </c>
      <c r="AN79" s="4">
        <v>842.5</v>
      </c>
      <c r="AO79" s="7">
        <v>9</v>
      </c>
      <c r="AP79" s="4">
        <v>976.52440000000001</v>
      </c>
      <c r="AQ79" s="7">
        <v>9</v>
      </c>
      <c r="AR79" s="4">
        <v>951.57</v>
      </c>
      <c r="AS79" s="7">
        <v>7</v>
      </c>
      <c r="AT79" s="4">
        <v>809.83569999999997</v>
      </c>
      <c r="AU79" s="7">
        <v>15</v>
      </c>
      <c r="AV79" s="4">
        <v>869.03729999999996</v>
      </c>
      <c r="AW79" s="7">
        <v>23</v>
      </c>
      <c r="AX79" s="4">
        <v>891.94650000000001</v>
      </c>
      <c r="AY79" s="7">
        <v>15</v>
      </c>
      <c r="AZ79" s="4">
        <v>829.98469999999998</v>
      </c>
      <c r="BA79" s="7">
        <v>16</v>
      </c>
      <c r="BB79" s="4">
        <v>876.32939999999996</v>
      </c>
      <c r="BC79" s="7">
        <v>15</v>
      </c>
      <c r="BD79" s="4">
        <v>822.58399999999995</v>
      </c>
      <c r="BE79" s="7">
        <v>17</v>
      </c>
      <c r="BF79" s="4">
        <v>839.27650000000006</v>
      </c>
      <c r="BG79" s="7">
        <v>48</v>
      </c>
      <c r="BH79" s="4">
        <v>846.41099999999994</v>
      </c>
      <c r="BI79" s="7">
        <v>17</v>
      </c>
      <c r="BJ79" s="4">
        <v>838.35239999999999</v>
      </c>
      <c r="BK79" s="7">
        <v>15</v>
      </c>
      <c r="BL79" s="4">
        <v>1003.4333</v>
      </c>
      <c r="BM79" s="7">
        <v>27</v>
      </c>
      <c r="BN79" s="4">
        <v>787.82960000000003</v>
      </c>
      <c r="BO79" s="7">
        <v>27</v>
      </c>
      <c r="BP79" s="4">
        <v>915.84929999999997</v>
      </c>
      <c r="BQ79" s="7">
        <v>9</v>
      </c>
      <c r="BR79" s="4">
        <v>786.4633</v>
      </c>
      <c r="BS79" s="7">
        <v>16</v>
      </c>
      <c r="BT79" s="4">
        <v>809.03369999999995</v>
      </c>
      <c r="BU79" s="7">
        <v>16</v>
      </c>
      <c r="BV79" s="4">
        <v>809.03369999999995</v>
      </c>
      <c r="BW79" s="7">
        <v>10</v>
      </c>
      <c r="BX79" s="4">
        <v>909.77800000000002</v>
      </c>
      <c r="BY79" s="7">
        <v>14</v>
      </c>
      <c r="BZ79" s="4">
        <v>787.97429999999997</v>
      </c>
      <c r="CA79" s="7">
        <v>14</v>
      </c>
      <c r="CB79" s="4">
        <v>824.80070000000001</v>
      </c>
      <c r="CC79" s="7">
        <v>14</v>
      </c>
      <c r="CD79" s="4">
        <v>941.53499999999997</v>
      </c>
      <c r="CE79" s="7">
        <v>5</v>
      </c>
      <c r="CF79" s="4">
        <v>791.74400000000003</v>
      </c>
      <c r="CG79" s="7">
        <v>1</v>
      </c>
      <c r="CH79" s="4">
        <v>936.38</v>
      </c>
      <c r="CI79" s="7">
        <v>8</v>
      </c>
      <c r="CJ79" s="4">
        <v>833.86130000000003</v>
      </c>
      <c r="CK79" s="7">
        <v>10</v>
      </c>
      <c r="CL79" s="4">
        <v>973.39700000000005</v>
      </c>
      <c r="CM79" s="7">
        <v>2</v>
      </c>
      <c r="CN79" s="4">
        <v>827.27</v>
      </c>
      <c r="CO79" s="7">
        <v>2</v>
      </c>
      <c r="CP79" s="4">
        <v>1066.8800000000001</v>
      </c>
      <c r="CQ79" s="7">
        <v>1</v>
      </c>
      <c r="CR79" s="4">
        <v>660.39</v>
      </c>
      <c r="CS79" s="7">
        <v>2</v>
      </c>
      <c r="CT79" s="4">
        <v>806.98</v>
      </c>
      <c r="CU79" s="7">
        <v>6</v>
      </c>
      <c r="CV79" s="4">
        <v>969.42</v>
      </c>
      <c r="CW79" s="7">
        <v>2</v>
      </c>
      <c r="CX79" s="4">
        <v>848.36</v>
      </c>
      <c r="CY79" s="7">
        <v>3</v>
      </c>
      <c r="CZ79" s="4">
        <v>756.65329999999994</v>
      </c>
      <c r="DA79" s="7">
        <v>6</v>
      </c>
      <c r="DB79" s="4">
        <v>726.8</v>
      </c>
      <c r="DC79" s="7">
        <v>4</v>
      </c>
      <c r="DD79" s="4">
        <v>833.02250000000004</v>
      </c>
      <c r="DE79" s="7">
        <v>5</v>
      </c>
      <c r="DF79" s="4">
        <v>954.86800000000005</v>
      </c>
      <c r="DG79" s="7">
        <v>7</v>
      </c>
      <c r="DH79" s="4">
        <v>819.43</v>
      </c>
      <c r="DI79" s="7">
        <v>7</v>
      </c>
      <c r="DJ79" s="4">
        <v>899.43430000000001</v>
      </c>
      <c r="DK79" s="7">
        <v>0</v>
      </c>
      <c r="DL79" s="1" t="e">
        <v>#NULL!</v>
      </c>
      <c r="DM79" s="7">
        <v>3</v>
      </c>
      <c r="DN79" s="4">
        <v>923.45669999999996</v>
      </c>
      <c r="DO79" s="7">
        <v>1</v>
      </c>
      <c r="DP79" s="4">
        <v>1011.3</v>
      </c>
      <c r="DQ79" s="7">
        <v>3</v>
      </c>
      <c r="DR79" s="4">
        <v>734.58330000000001</v>
      </c>
      <c r="DS79" s="7">
        <v>1</v>
      </c>
      <c r="DT79" s="4">
        <v>839.55</v>
      </c>
      <c r="DU79" s="7">
        <v>0</v>
      </c>
      <c r="DV79" s="1" t="e">
        <v>#NULL!</v>
      </c>
      <c r="DW79" s="7">
        <v>2</v>
      </c>
      <c r="DX79" s="4">
        <v>819.78</v>
      </c>
      <c r="DY79" s="7">
        <v>2</v>
      </c>
      <c r="DZ79" s="3">
        <v>1055.5550000000001</v>
      </c>
      <c r="EA79" s="7">
        <v>6</v>
      </c>
      <c r="EB79" s="4">
        <v>877.41</v>
      </c>
      <c r="EC79" s="7">
        <v>3</v>
      </c>
      <c r="ED79" s="4">
        <v>1174.7533000000001</v>
      </c>
      <c r="EE79" s="7">
        <v>6</v>
      </c>
      <c r="EF79" s="4">
        <v>750.61670000000004</v>
      </c>
      <c r="EG79" s="7">
        <v>5</v>
      </c>
      <c r="EH79" s="4">
        <v>947.274</v>
      </c>
      <c r="EI79" s="7">
        <v>10</v>
      </c>
      <c r="EJ79" s="4">
        <v>883.98199999999997</v>
      </c>
      <c r="EK79" s="7">
        <v>13</v>
      </c>
      <c r="EL79" s="4">
        <v>898.07309999999995</v>
      </c>
      <c r="EM79" s="7">
        <v>21</v>
      </c>
      <c r="EN79" s="4">
        <v>816.74860000000001</v>
      </c>
      <c r="EO79" s="7">
        <v>27</v>
      </c>
      <c r="EP79" s="4">
        <v>869.4819</v>
      </c>
      <c r="EQ79" s="7">
        <v>13</v>
      </c>
      <c r="ER79" s="4">
        <v>986.53150000000005</v>
      </c>
      <c r="ES79" s="7">
        <v>41</v>
      </c>
      <c r="ET79" s="4">
        <v>809.13220000000001</v>
      </c>
      <c r="EU79" s="7">
        <v>9</v>
      </c>
      <c r="EV79" s="4">
        <v>835.32249999999999</v>
      </c>
      <c r="EW79" s="7">
        <v>7</v>
      </c>
      <c r="EX79" s="4">
        <v>1103.4894999999999</v>
      </c>
      <c r="EY79" s="7">
        <v>8</v>
      </c>
      <c r="EZ79" s="4">
        <v>842.32039999999995</v>
      </c>
      <c r="FA79" s="7">
        <v>7</v>
      </c>
      <c r="FB79" s="4">
        <v>1109.3210999999999</v>
      </c>
      <c r="FC79" s="2">
        <v>908.89</v>
      </c>
      <c r="FD79" s="2">
        <v>741.72664999999995</v>
      </c>
      <c r="FE79" s="2">
        <v>893.94524999999999</v>
      </c>
      <c r="FF79" s="2">
        <v>859.43214999999998</v>
      </c>
      <c r="FG79" s="2">
        <f t="shared" si="4"/>
        <v>825.30832499999997</v>
      </c>
      <c r="FH79" s="2">
        <f t="shared" si="5"/>
        <v>876.68869999999993</v>
      </c>
      <c r="FI79" s="5">
        <v>0.95039949248971134</v>
      </c>
      <c r="FJ79" s="2">
        <v>0.89038373335933341</v>
      </c>
      <c r="FK79" s="7">
        <v>1</v>
      </c>
    </row>
    <row r="80" spans="1:167" x14ac:dyDescent="0.2">
      <c r="A80" t="s">
        <v>247</v>
      </c>
      <c r="B80" s="7">
        <v>275</v>
      </c>
      <c r="C80" t="s">
        <v>223</v>
      </c>
      <c r="D80" t="s">
        <v>168</v>
      </c>
      <c r="E80" s="7">
        <v>1</v>
      </c>
      <c r="F80" s="5">
        <v>1</v>
      </c>
      <c r="G80" s="5">
        <v>1</v>
      </c>
      <c r="H80" s="5">
        <v>1</v>
      </c>
      <c r="I80" s="5">
        <v>1</v>
      </c>
      <c r="J80" s="5">
        <v>1</v>
      </c>
      <c r="K80" s="5">
        <v>1</v>
      </c>
      <c r="L80" s="5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5">
        <v>1</v>
      </c>
      <c r="S80" s="5">
        <v>1</v>
      </c>
      <c r="T80" s="5">
        <v>1</v>
      </c>
      <c r="U80" s="5">
        <v>1</v>
      </c>
      <c r="V80" s="5">
        <v>1</v>
      </c>
      <c r="W80" s="3">
        <v>1</v>
      </c>
      <c r="X80" s="5">
        <v>1</v>
      </c>
      <c r="Y80" s="5">
        <v>1</v>
      </c>
      <c r="Z80" s="5">
        <v>1</v>
      </c>
      <c r="AA80" s="5">
        <v>1</v>
      </c>
      <c r="AB80" s="5">
        <v>1</v>
      </c>
      <c r="AC80" s="5">
        <v>1</v>
      </c>
      <c r="AD80" s="5">
        <v>1</v>
      </c>
      <c r="AE80" s="5">
        <v>1</v>
      </c>
      <c r="AF80" s="5">
        <v>1</v>
      </c>
      <c r="AG80" s="5">
        <v>1</v>
      </c>
      <c r="AH80" s="5">
        <v>1</v>
      </c>
      <c r="AI80" s="5">
        <v>1</v>
      </c>
      <c r="AJ80" s="4">
        <v>893.15219999999999</v>
      </c>
      <c r="AK80" s="7">
        <v>32</v>
      </c>
      <c r="AL80" s="4">
        <v>836.92780000000005</v>
      </c>
      <c r="AM80" s="7">
        <v>63</v>
      </c>
      <c r="AN80" s="4">
        <v>921.7106</v>
      </c>
      <c r="AO80" s="7">
        <v>9</v>
      </c>
      <c r="AP80" s="4">
        <v>959.35109999999997</v>
      </c>
      <c r="AQ80" s="7">
        <v>9</v>
      </c>
      <c r="AR80" s="4">
        <v>809.96</v>
      </c>
      <c r="AS80" s="7">
        <v>7</v>
      </c>
      <c r="AT80" s="4">
        <v>728.52570000000003</v>
      </c>
      <c r="AU80" s="7">
        <v>15</v>
      </c>
      <c r="AV80" s="4">
        <v>888.03330000000005</v>
      </c>
      <c r="AW80" s="7">
        <v>23</v>
      </c>
      <c r="AX80" s="4">
        <v>789.02300000000002</v>
      </c>
      <c r="AY80" s="7">
        <v>15</v>
      </c>
      <c r="AZ80" s="4">
        <v>939.74670000000003</v>
      </c>
      <c r="BA80" s="7">
        <v>16</v>
      </c>
      <c r="BB80" s="4">
        <v>923.98440000000005</v>
      </c>
      <c r="BC80" s="7">
        <v>15</v>
      </c>
      <c r="BD80" s="4">
        <v>904.25469999999996</v>
      </c>
      <c r="BE80" s="7">
        <v>17</v>
      </c>
      <c r="BF80" s="4">
        <v>919.05880000000002</v>
      </c>
      <c r="BG80" s="7">
        <v>48</v>
      </c>
      <c r="BH80" s="4">
        <v>916.07439999999997</v>
      </c>
      <c r="BI80" s="7">
        <v>17</v>
      </c>
      <c r="BJ80" s="4">
        <v>830.73530000000005</v>
      </c>
      <c r="BK80" s="7">
        <v>15</v>
      </c>
      <c r="BL80" s="4">
        <v>843.94600000000003</v>
      </c>
      <c r="BM80" s="7">
        <v>27</v>
      </c>
      <c r="BN80" s="4">
        <v>890.00810000000001</v>
      </c>
      <c r="BO80" s="7">
        <v>27</v>
      </c>
      <c r="BP80" s="4">
        <v>975.84960000000001</v>
      </c>
      <c r="BQ80" s="7">
        <v>9</v>
      </c>
      <c r="BR80" s="4">
        <v>854.40110000000004</v>
      </c>
      <c r="BS80" s="7">
        <v>16</v>
      </c>
      <c r="BT80" s="4">
        <v>904.68190000000004</v>
      </c>
      <c r="BU80" s="7">
        <v>16</v>
      </c>
      <c r="BV80" s="4">
        <v>904.68190000000004</v>
      </c>
      <c r="BW80" s="7">
        <v>10</v>
      </c>
      <c r="BX80" s="4">
        <v>781.3</v>
      </c>
      <c r="BY80" s="7">
        <v>14</v>
      </c>
      <c r="BZ80" s="4">
        <v>917.80499999999995</v>
      </c>
      <c r="CA80" s="7">
        <v>14</v>
      </c>
      <c r="CB80" s="4">
        <v>773.46709999999996</v>
      </c>
      <c r="CC80" s="7">
        <v>14</v>
      </c>
      <c r="CD80" s="4">
        <v>894.76639999999998</v>
      </c>
      <c r="CE80" s="7">
        <v>5</v>
      </c>
      <c r="CF80" s="4">
        <v>821.226</v>
      </c>
      <c r="CG80" s="7">
        <v>1</v>
      </c>
      <c r="CH80" s="4">
        <v>1187.5</v>
      </c>
      <c r="CI80" s="7">
        <v>8</v>
      </c>
      <c r="CJ80" s="4">
        <v>978.23749999999995</v>
      </c>
      <c r="CK80" s="7">
        <v>10</v>
      </c>
      <c r="CL80" s="4">
        <v>1081.442</v>
      </c>
      <c r="CM80" s="7">
        <v>2</v>
      </c>
      <c r="CN80" s="4">
        <v>913.83</v>
      </c>
      <c r="CO80" s="7">
        <v>2</v>
      </c>
      <c r="CP80" s="4">
        <v>838.25</v>
      </c>
      <c r="CQ80" s="7">
        <v>1</v>
      </c>
      <c r="CR80" s="4">
        <v>715.22</v>
      </c>
      <c r="CS80" s="7">
        <v>2</v>
      </c>
      <c r="CT80" s="4">
        <v>885.34</v>
      </c>
      <c r="CU80" s="7">
        <v>6</v>
      </c>
      <c r="CV80" s="4">
        <v>757.44500000000005</v>
      </c>
      <c r="CW80" s="7">
        <v>2</v>
      </c>
      <c r="CX80" s="4">
        <v>790.46</v>
      </c>
      <c r="CY80" s="7">
        <v>3</v>
      </c>
      <c r="CZ80" s="4">
        <v>763.66</v>
      </c>
      <c r="DA80" s="7">
        <v>6</v>
      </c>
      <c r="DB80" s="4">
        <v>878.08500000000004</v>
      </c>
      <c r="DC80" s="7">
        <v>4</v>
      </c>
      <c r="DD80" s="4">
        <v>700.37249999999995</v>
      </c>
      <c r="DE80" s="7">
        <v>5</v>
      </c>
      <c r="DF80" s="4">
        <v>785.36400000000003</v>
      </c>
      <c r="DG80" s="7">
        <v>7</v>
      </c>
      <c r="DH80" s="4">
        <v>769.74</v>
      </c>
      <c r="DI80" s="7">
        <v>7</v>
      </c>
      <c r="DJ80" s="4">
        <v>904.65859999999998</v>
      </c>
      <c r="DK80" s="7">
        <v>0</v>
      </c>
      <c r="DL80" s="1" t="e">
        <v>#NULL!</v>
      </c>
      <c r="DM80" s="7">
        <v>3</v>
      </c>
      <c r="DN80" s="4">
        <v>1017.4933</v>
      </c>
      <c r="DO80" s="7">
        <v>1</v>
      </c>
      <c r="DP80" s="4">
        <v>977.35</v>
      </c>
      <c r="DQ80" s="7">
        <v>3</v>
      </c>
      <c r="DR80" s="4">
        <v>982.45330000000001</v>
      </c>
      <c r="DS80" s="7">
        <v>1</v>
      </c>
      <c r="DT80" s="4">
        <v>753.82</v>
      </c>
      <c r="DU80" s="7">
        <v>0</v>
      </c>
      <c r="DV80" s="1" t="e">
        <v>#NULL!</v>
      </c>
      <c r="DW80" s="7">
        <v>2</v>
      </c>
      <c r="DX80" s="4">
        <v>942.52499999999998</v>
      </c>
      <c r="DY80" s="7">
        <v>2</v>
      </c>
      <c r="DZ80" s="3">
        <v>1133.6500000000001</v>
      </c>
      <c r="EA80" s="7">
        <v>6</v>
      </c>
      <c r="EB80" s="4">
        <v>938.99329999999998</v>
      </c>
      <c r="EC80" s="7">
        <v>3</v>
      </c>
      <c r="ED80" s="4">
        <v>1000.0667</v>
      </c>
      <c r="EE80" s="7">
        <v>6</v>
      </c>
      <c r="EF80" s="4">
        <v>924.60500000000002</v>
      </c>
      <c r="EG80" s="7">
        <v>5</v>
      </c>
      <c r="EH80" s="4">
        <v>1003.066</v>
      </c>
      <c r="EI80" s="7">
        <v>10</v>
      </c>
      <c r="EJ80" s="4">
        <v>729.35199999999998</v>
      </c>
      <c r="EK80" s="7">
        <v>13</v>
      </c>
      <c r="EL80" s="4">
        <v>834.92380000000003</v>
      </c>
      <c r="EM80" s="7">
        <v>21</v>
      </c>
      <c r="EN80" s="4">
        <v>838.20519999999999</v>
      </c>
      <c r="EO80" s="7">
        <v>27</v>
      </c>
      <c r="EP80" s="4">
        <v>976.63930000000005</v>
      </c>
      <c r="EQ80" s="7">
        <v>13</v>
      </c>
      <c r="ER80" s="4">
        <v>901.17</v>
      </c>
      <c r="ES80" s="7">
        <v>41</v>
      </c>
      <c r="ET80" s="4">
        <v>942.99879999999996</v>
      </c>
      <c r="EU80" s="7">
        <v>9</v>
      </c>
      <c r="EV80" s="4">
        <v>854.23040000000003</v>
      </c>
      <c r="EW80" s="7">
        <v>7</v>
      </c>
      <c r="EX80" s="4">
        <v>954.66399999999999</v>
      </c>
      <c r="EY80" s="7">
        <v>8</v>
      </c>
      <c r="EZ80" s="4">
        <v>804.1925</v>
      </c>
      <c r="FA80" s="7">
        <v>7</v>
      </c>
      <c r="FB80" s="4">
        <v>951.08709999999996</v>
      </c>
      <c r="FC80" s="2">
        <v>773.9525000000001</v>
      </c>
      <c r="FD80" s="2">
        <v>820.87249999999995</v>
      </c>
      <c r="FE80" s="2">
        <v>742.86824999999999</v>
      </c>
      <c r="FF80" s="2">
        <v>837.19929999999999</v>
      </c>
      <c r="FG80" s="2">
        <f t="shared" si="4"/>
        <v>797.41250000000002</v>
      </c>
      <c r="FH80" s="2">
        <f t="shared" si="5"/>
        <v>790.03377499999999</v>
      </c>
      <c r="FI80" s="5">
        <v>0.95039949248971134</v>
      </c>
      <c r="FJ80" s="2">
        <v>0.89038373335933341</v>
      </c>
      <c r="FK80" s="7">
        <v>1</v>
      </c>
    </row>
    <row r="81" spans="1:167" x14ac:dyDescent="0.2">
      <c r="A81" t="s">
        <v>248</v>
      </c>
      <c r="B81" s="7">
        <v>244</v>
      </c>
      <c r="C81" t="s">
        <v>223</v>
      </c>
      <c r="D81" t="s">
        <v>168</v>
      </c>
      <c r="E81" s="7">
        <v>2</v>
      </c>
      <c r="F81" s="5">
        <v>0.99324000000000001</v>
      </c>
      <c r="G81" s="5">
        <v>1</v>
      </c>
      <c r="H81" s="5">
        <v>1</v>
      </c>
      <c r="I81" s="5">
        <v>1</v>
      </c>
      <c r="J81" s="5">
        <v>1</v>
      </c>
      <c r="K81" s="5">
        <v>1</v>
      </c>
      <c r="L81" s="5">
        <v>1</v>
      </c>
      <c r="M81" s="2">
        <v>0.99</v>
      </c>
      <c r="N81" s="2">
        <v>0.96</v>
      </c>
      <c r="O81" s="2">
        <v>1</v>
      </c>
      <c r="P81" s="2">
        <v>1</v>
      </c>
      <c r="Q81" s="2">
        <v>1</v>
      </c>
      <c r="R81" s="5">
        <v>1</v>
      </c>
      <c r="S81" s="5">
        <v>1</v>
      </c>
      <c r="T81" s="5">
        <v>1</v>
      </c>
      <c r="U81" s="5">
        <v>1</v>
      </c>
      <c r="V81" s="5">
        <v>1</v>
      </c>
      <c r="W81" s="3">
        <v>1</v>
      </c>
      <c r="X81" s="5">
        <v>1</v>
      </c>
      <c r="Y81" s="5">
        <v>1</v>
      </c>
      <c r="Z81" s="5">
        <v>1</v>
      </c>
      <c r="AA81" s="5">
        <v>1</v>
      </c>
      <c r="AB81" s="5">
        <v>1</v>
      </c>
      <c r="AC81" s="5">
        <v>1</v>
      </c>
      <c r="AD81" s="5">
        <v>1</v>
      </c>
      <c r="AE81" s="5">
        <v>1</v>
      </c>
      <c r="AF81" s="5">
        <v>1</v>
      </c>
      <c r="AG81" s="5">
        <v>1</v>
      </c>
      <c r="AH81" s="5">
        <v>1</v>
      </c>
      <c r="AI81" s="5">
        <v>1</v>
      </c>
      <c r="AJ81" s="4">
        <v>812.7817</v>
      </c>
      <c r="AK81" s="7">
        <v>32</v>
      </c>
      <c r="AL81" s="4">
        <v>925.15909999999997</v>
      </c>
      <c r="AM81" s="7">
        <v>63</v>
      </c>
      <c r="AN81" s="4">
        <v>755.7011</v>
      </c>
      <c r="AO81" s="7">
        <v>9</v>
      </c>
      <c r="AP81" s="4">
        <v>866.26779999999997</v>
      </c>
      <c r="AQ81" s="7">
        <v>9</v>
      </c>
      <c r="AR81" s="4">
        <v>1090.94</v>
      </c>
      <c r="AS81" s="7">
        <v>7</v>
      </c>
      <c r="AT81" s="4">
        <v>802.56859999999995</v>
      </c>
      <c r="AU81" s="7">
        <v>15</v>
      </c>
      <c r="AV81" s="4">
        <v>786.41600000000005</v>
      </c>
      <c r="AW81" s="7">
        <v>23</v>
      </c>
      <c r="AX81" s="4">
        <v>948.20349999999996</v>
      </c>
      <c r="AY81" s="7">
        <v>15</v>
      </c>
      <c r="AZ81" s="4">
        <v>698.55330000000004</v>
      </c>
      <c r="BA81" s="7">
        <v>16</v>
      </c>
      <c r="BB81" s="4">
        <v>746.745</v>
      </c>
      <c r="BC81" s="7">
        <v>15</v>
      </c>
      <c r="BD81" s="4">
        <v>804.40269999999998</v>
      </c>
      <c r="BE81" s="7">
        <v>17</v>
      </c>
      <c r="BF81" s="4">
        <v>771.5829</v>
      </c>
      <c r="BG81" s="7">
        <v>48</v>
      </c>
      <c r="BH81" s="4">
        <v>773.5598</v>
      </c>
      <c r="BI81" s="7">
        <v>17</v>
      </c>
      <c r="BJ81" s="4">
        <v>827.65650000000005</v>
      </c>
      <c r="BK81" s="7">
        <v>15</v>
      </c>
      <c r="BL81" s="4">
        <v>1035.662</v>
      </c>
      <c r="BM81" s="7">
        <v>27</v>
      </c>
      <c r="BN81" s="4">
        <v>690.56330000000003</v>
      </c>
      <c r="BO81" s="7">
        <v>27</v>
      </c>
      <c r="BP81" s="4">
        <v>849.34069999999997</v>
      </c>
      <c r="BQ81" s="7">
        <v>9</v>
      </c>
      <c r="BR81" s="4">
        <v>670.19560000000001</v>
      </c>
      <c r="BS81" s="7">
        <v>16</v>
      </c>
      <c r="BT81" s="4">
        <v>745.89559999999994</v>
      </c>
      <c r="BU81" s="7">
        <v>16</v>
      </c>
      <c r="BV81" s="4">
        <v>745.89559999999994</v>
      </c>
      <c r="BW81" s="7">
        <v>10</v>
      </c>
      <c r="BX81" s="4">
        <v>842.11800000000005</v>
      </c>
      <c r="BY81" s="7">
        <v>14</v>
      </c>
      <c r="BZ81" s="4">
        <v>763.23</v>
      </c>
      <c r="CA81" s="7">
        <v>14</v>
      </c>
      <c r="CB81" s="4">
        <v>721.13</v>
      </c>
      <c r="CC81" s="7">
        <v>14</v>
      </c>
      <c r="CD81" s="4">
        <v>976.17859999999996</v>
      </c>
      <c r="CE81" s="7">
        <v>5</v>
      </c>
      <c r="CF81" s="4">
        <v>762.76800000000003</v>
      </c>
      <c r="CG81" s="7">
        <v>1</v>
      </c>
      <c r="CH81" s="4">
        <v>1324.9</v>
      </c>
      <c r="CI81" s="7">
        <v>8</v>
      </c>
      <c r="CJ81" s="4">
        <v>794.15369999999996</v>
      </c>
      <c r="CK81" s="7">
        <v>10</v>
      </c>
      <c r="CL81" s="4">
        <v>954.08799999999997</v>
      </c>
      <c r="CM81" s="7">
        <v>2</v>
      </c>
      <c r="CN81" s="4">
        <v>672.375</v>
      </c>
      <c r="CO81" s="7">
        <v>2</v>
      </c>
      <c r="CP81" s="4">
        <v>749.49</v>
      </c>
      <c r="CQ81" s="7">
        <v>1</v>
      </c>
      <c r="CR81" s="4">
        <v>422.51</v>
      </c>
      <c r="CS81" s="7">
        <v>2</v>
      </c>
      <c r="CT81" s="4">
        <v>645.66499999999996</v>
      </c>
      <c r="CU81" s="7">
        <v>6</v>
      </c>
      <c r="CV81" s="4">
        <v>843.03</v>
      </c>
      <c r="CW81" s="7">
        <v>2</v>
      </c>
      <c r="CX81" s="4">
        <v>1099.165</v>
      </c>
      <c r="CY81" s="7">
        <v>3</v>
      </c>
      <c r="CZ81" s="4">
        <v>640.73329999999999</v>
      </c>
      <c r="DA81" s="7">
        <v>6</v>
      </c>
      <c r="DB81" s="4">
        <v>676.40499999999997</v>
      </c>
      <c r="DC81" s="7">
        <v>4</v>
      </c>
      <c r="DD81" s="4">
        <v>843.76499999999999</v>
      </c>
      <c r="DE81" s="7">
        <v>5</v>
      </c>
      <c r="DF81" s="4">
        <v>1207.674</v>
      </c>
      <c r="DG81" s="7">
        <v>7</v>
      </c>
      <c r="DH81" s="4">
        <v>593.93430000000001</v>
      </c>
      <c r="DI81" s="7">
        <v>7</v>
      </c>
      <c r="DJ81" s="4">
        <v>903.62</v>
      </c>
      <c r="DK81" s="7">
        <v>0</v>
      </c>
      <c r="DL81" s="1" t="e">
        <v>#NULL!</v>
      </c>
      <c r="DM81" s="7">
        <v>3</v>
      </c>
      <c r="DN81" s="4">
        <v>714.66</v>
      </c>
      <c r="DO81" s="7">
        <v>1</v>
      </c>
      <c r="DP81" s="4">
        <v>1440.8</v>
      </c>
      <c r="DQ81" s="7">
        <v>3</v>
      </c>
      <c r="DR81" s="4">
        <v>761.49329999999998</v>
      </c>
      <c r="DS81" s="7">
        <v>1</v>
      </c>
      <c r="DT81" s="4">
        <v>1194.2</v>
      </c>
      <c r="DU81" s="7">
        <v>0</v>
      </c>
      <c r="DV81" s="1" t="e">
        <v>#NULL!</v>
      </c>
      <c r="DW81" s="7">
        <v>2</v>
      </c>
      <c r="DX81" s="4">
        <v>684.51</v>
      </c>
      <c r="DY81" s="7">
        <v>2</v>
      </c>
      <c r="DZ81" s="3">
        <v>651.39499999999998</v>
      </c>
      <c r="EA81" s="7">
        <v>6</v>
      </c>
      <c r="EB81" s="4">
        <v>780.48829999999998</v>
      </c>
      <c r="EC81" s="7">
        <v>3</v>
      </c>
      <c r="ED81" s="4">
        <v>1037.8267000000001</v>
      </c>
      <c r="EE81" s="7">
        <v>6</v>
      </c>
      <c r="EF81" s="4">
        <v>679.33500000000004</v>
      </c>
      <c r="EG81" s="7">
        <v>5</v>
      </c>
      <c r="EH81" s="4">
        <v>806.98400000000004</v>
      </c>
      <c r="EI81" s="7">
        <v>10</v>
      </c>
      <c r="EJ81" s="4">
        <v>856.37199999999996</v>
      </c>
      <c r="EK81" s="7">
        <v>13</v>
      </c>
      <c r="EL81" s="4">
        <v>1018.8431</v>
      </c>
      <c r="EM81" s="7">
        <v>21</v>
      </c>
      <c r="EN81" s="4">
        <v>718.89570000000003</v>
      </c>
      <c r="EO81" s="7">
        <v>27</v>
      </c>
      <c r="EP81" s="4">
        <v>816.07629999999995</v>
      </c>
      <c r="EQ81" s="7">
        <v>13</v>
      </c>
      <c r="ER81" s="4">
        <v>923.61620000000005</v>
      </c>
      <c r="ES81" s="7">
        <v>41</v>
      </c>
      <c r="ET81" s="4">
        <v>721.22929999999997</v>
      </c>
      <c r="EU81" s="7">
        <v>9</v>
      </c>
      <c r="EV81" s="4">
        <v>774.94309999999996</v>
      </c>
      <c r="EW81" s="7">
        <v>7</v>
      </c>
      <c r="EX81" s="4">
        <v>1389.5610999999999</v>
      </c>
      <c r="EY81" s="7">
        <v>8</v>
      </c>
      <c r="EZ81" s="4">
        <v>882.09680000000003</v>
      </c>
      <c r="FA81" s="7">
        <v>7</v>
      </c>
      <c r="FB81" s="4">
        <v>1396.9060999999999</v>
      </c>
      <c r="FC81" s="2">
        <v>971.09749999999997</v>
      </c>
      <c r="FD81" s="2">
        <v>658.56915000000004</v>
      </c>
      <c r="FE81" s="2">
        <v>1025.7194999999999</v>
      </c>
      <c r="FF81" s="2">
        <v>748.77715000000001</v>
      </c>
      <c r="FG81" s="2">
        <f t="shared" si="4"/>
        <v>814.83332500000006</v>
      </c>
      <c r="FH81" s="2">
        <f t="shared" si="5"/>
        <v>887.24832500000002</v>
      </c>
      <c r="FI81" s="5">
        <v>0.95039949248971134</v>
      </c>
      <c r="FJ81" s="2">
        <v>0.89038373335933341</v>
      </c>
      <c r="FK81" s="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selection activeCell="L19" sqref="L19"/>
    </sheetView>
  </sheetViews>
  <sheetFormatPr baseColWidth="10" defaultRowHeight="15" x14ac:dyDescent="0.2"/>
  <sheetData>
    <row r="1" spans="1:8" x14ac:dyDescent="0.2">
      <c r="A1" t="s">
        <v>307</v>
      </c>
      <c r="B1" t="s">
        <v>308</v>
      </c>
      <c r="C1" t="s">
        <v>304</v>
      </c>
      <c r="D1" t="s">
        <v>305</v>
      </c>
      <c r="E1" t="s">
        <v>306</v>
      </c>
      <c r="F1" s="23">
        <v>0.95</v>
      </c>
    </row>
    <row r="2" spans="1:8" x14ac:dyDescent="0.2">
      <c r="A2" t="s">
        <v>164</v>
      </c>
      <c r="B2">
        <v>1</v>
      </c>
      <c r="C2">
        <v>281.89999999999998</v>
      </c>
      <c r="D2">
        <v>306.01</v>
      </c>
      <c r="E2">
        <v>-307.83999999999997</v>
      </c>
      <c r="F2">
        <f>1.96*STDEV(C2:C30)/SQRT(COUNT(C2:C30))</f>
        <v>102.11107054310531</v>
      </c>
      <c r="G2">
        <f>1.96*STDEV(D2:D30)/SQRT(COUNT(D2:D30))</f>
        <v>86.277929333672361</v>
      </c>
      <c r="H2">
        <f>1.96*STDEV(E2:E30)/SQRT(COUNT(E2:E30))</f>
        <v>148.57284376405826</v>
      </c>
    </row>
    <row r="3" spans="1:8" x14ac:dyDescent="0.2">
      <c r="A3" t="s">
        <v>167</v>
      </c>
      <c r="B3">
        <v>1</v>
      </c>
      <c r="C3">
        <v>68.37</v>
      </c>
      <c r="D3">
        <v>20.420000000000002</v>
      </c>
      <c r="E3">
        <v>-27.43</v>
      </c>
    </row>
    <row r="4" spans="1:8" x14ac:dyDescent="0.2">
      <c r="A4" t="s">
        <v>169</v>
      </c>
      <c r="B4">
        <v>1</v>
      </c>
      <c r="C4">
        <v>283.22000000000003</v>
      </c>
      <c r="D4">
        <v>315.12</v>
      </c>
      <c r="E4">
        <v>-172.3</v>
      </c>
    </row>
    <row r="5" spans="1:8" x14ac:dyDescent="0.2">
      <c r="A5" t="s">
        <v>170</v>
      </c>
      <c r="B5">
        <v>1</v>
      </c>
      <c r="C5">
        <v>218.02</v>
      </c>
      <c r="D5">
        <v>142.99</v>
      </c>
      <c r="E5">
        <v>59.81</v>
      </c>
    </row>
    <row r="6" spans="1:8" x14ac:dyDescent="0.2">
      <c r="A6" t="s">
        <v>171</v>
      </c>
      <c r="B6">
        <v>1</v>
      </c>
      <c r="C6">
        <v>119.95</v>
      </c>
      <c r="D6">
        <v>404.35</v>
      </c>
      <c r="E6">
        <v>199.66</v>
      </c>
    </row>
    <row r="7" spans="1:8" x14ac:dyDescent="0.2">
      <c r="A7" t="s">
        <v>172</v>
      </c>
      <c r="B7">
        <v>1</v>
      </c>
      <c r="C7">
        <v>245.06</v>
      </c>
      <c r="D7">
        <v>132.11000000000001</v>
      </c>
      <c r="E7">
        <v>-943.67</v>
      </c>
    </row>
    <row r="8" spans="1:8" x14ac:dyDescent="0.2">
      <c r="A8" t="s">
        <v>173</v>
      </c>
      <c r="B8">
        <v>1</v>
      </c>
      <c r="C8">
        <v>5.52</v>
      </c>
      <c r="D8">
        <v>167.91</v>
      </c>
      <c r="E8">
        <v>116.54</v>
      </c>
    </row>
    <row r="9" spans="1:8" x14ac:dyDescent="0.2">
      <c r="A9" t="s">
        <v>174</v>
      </c>
      <c r="B9">
        <v>1</v>
      </c>
      <c r="C9">
        <v>42.9</v>
      </c>
      <c r="D9">
        <v>474.83</v>
      </c>
      <c r="E9">
        <v>766.76</v>
      </c>
    </row>
    <row r="10" spans="1:8" x14ac:dyDescent="0.2">
      <c r="A10" t="s">
        <v>175</v>
      </c>
      <c r="B10">
        <v>1</v>
      </c>
      <c r="C10">
        <v>368.73</v>
      </c>
      <c r="D10">
        <v>348.16</v>
      </c>
      <c r="E10">
        <v>-76.510000000000005</v>
      </c>
    </row>
    <row r="11" spans="1:8" x14ac:dyDescent="0.2">
      <c r="A11" t="s">
        <v>176</v>
      </c>
      <c r="B11">
        <v>1</v>
      </c>
      <c r="C11">
        <v>-556.30999999999995</v>
      </c>
      <c r="D11">
        <v>467.94</v>
      </c>
      <c r="E11">
        <v>-6.9</v>
      </c>
    </row>
    <row r="12" spans="1:8" x14ac:dyDescent="0.2">
      <c r="A12" t="s">
        <v>177</v>
      </c>
      <c r="B12">
        <v>1</v>
      </c>
      <c r="C12">
        <v>372.29</v>
      </c>
      <c r="D12">
        <v>85.59</v>
      </c>
      <c r="E12">
        <v>-396.68</v>
      </c>
    </row>
    <row r="13" spans="1:8" x14ac:dyDescent="0.2">
      <c r="A13" t="s">
        <v>178</v>
      </c>
      <c r="B13">
        <v>1</v>
      </c>
      <c r="C13">
        <v>257.38</v>
      </c>
      <c r="D13">
        <v>160.68</v>
      </c>
      <c r="E13">
        <v>-125.27</v>
      </c>
    </row>
    <row r="14" spans="1:8" x14ac:dyDescent="0.2">
      <c r="A14" t="s">
        <v>179</v>
      </c>
      <c r="B14">
        <v>1</v>
      </c>
      <c r="C14">
        <v>-139.51</v>
      </c>
      <c r="D14">
        <v>424.88</v>
      </c>
      <c r="E14">
        <v>-55.1</v>
      </c>
    </row>
    <row r="15" spans="1:8" x14ac:dyDescent="0.2">
      <c r="A15" t="s">
        <v>180</v>
      </c>
      <c r="B15">
        <v>1</v>
      </c>
      <c r="C15">
        <v>-189.99</v>
      </c>
      <c r="D15">
        <v>172.7</v>
      </c>
      <c r="E15">
        <v>-266.08999999999997</v>
      </c>
    </row>
    <row r="16" spans="1:8" x14ac:dyDescent="0.2">
      <c r="A16" t="s">
        <v>181</v>
      </c>
      <c r="B16">
        <v>1</v>
      </c>
      <c r="C16">
        <v>508.57</v>
      </c>
      <c r="D16">
        <v>239.99</v>
      </c>
      <c r="E16">
        <v>461.28</v>
      </c>
    </row>
    <row r="17" spans="1:8" x14ac:dyDescent="0.2">
      <c r="A17" t="s">
        <v>182</v>
      </c>
      <c r="B17">
        <v>1</v>
      </c>
      <c r="C17">
        <v>-238.86</v>
      </c>
      <c r="D17">
        <v>-1.66</v>
      </c>
      <c r="E17">
        <v>-508.31</v>
      </c>
    </row>
    <row r="18" spans="1:8" x14ac:dyDescent="0.2">
      <c r="A18" t="s">
        <v>183</v>
      </c>
      <c r="B18">
        <v>1</v>
      </c>
      <c r="C18">
        <v>297.35000000000002</v>
      </c>
      <c r="D18">
        <v>34.28</v>
      </c>
      <c r="E18">
        <v>-320.54000000000002</v>
      </c>
    </row>
    <row r="19" spans="1:8" x14ac:dyDescent="0.2">
      <c r="A19" t="s">
        <v>184</v>
      </c>
      <c r="B19">
        <v>1</v>
      </c>
      <c r="C19">
        <v>294.10000000000002</v>
      </c>
      <c r="D19">
        <v>-25.76</v>
      </c>
      <c r="E19">
        <v>283.44</v>
      </c>
    </row>
    <row r="20" spans="1:8" x14ac:dyDescent="0.2">
      <c r="A20" t="s">
        <v>185</v>
      </c>
      <c r="B20">
        <v>1</v>
      </c>
      <c r="C20">
        <v>286.52</v>
      </c>
      <c r="D20">
        <v>554.28</v>
      </c>
      <c r="E20">
        <v>644.71</v>
      </c>
    </row>
    <row r="21" spans="1:8" x14ac:dyDescent="0.2">
      <c r="A21" t="s">
        <v>186</v>
      </c>
      <c r="B21">
        <v>1</v>
      </c>
      <c r="C21">
        <v>468.23</v>
      </c>
      <c r="D21">
        <v>-648.22</v>
      </c>
      <c r="E21">
        <v>177.05</v>
      </c>
    </row>
    <row r="22" spans="1:8" x14ac:dyDescent="0.2">
      <c r="A22" t="s">
        <v>187</v>
      </c>
      <c r="B22">
        <v>1</v>
      </c>
      <c r="C22">
        <v>401.06</v>
      </c>
      <c r="D22">
        <v>185.62</v>
      </c>
      <c r="E22">
        <v>-48.52</v>
      </c>
    </row>
    <row r="23" spans="1:8" x14ac:dyDescent="0.2">
      <c r="A23" t="s">
        <v>188</v>
      </c>
      <c r="B23">
        <v>1</v>
      </c>
      <c r="C23">
        <v>648.25</v>
      </c>
      <c r="D23">
        <v>-32.17</v>
      </c>
      <c r="E23">
        <v>211.6</v>
      </c>
    </row>
    <row r="24" spans="1:8" x14ac:dyDescent="0.2">
      <c r="A24" t="s">
        <v>189</v>
      </c>
      <c r="B24">
        <v>1</v>
      </c>
      <c r="C24">
        <v>-194.78</v>
      </c>
      <c r="D24">
        <v>500.53</v>
      </c>
      <c r="E24">
        <v>55.43</v>
      </c>
    </row>
    <row r="25" spans="1:8" x14ac:dyDescent="0.2">
      <c r="A25" t="s">
        <v>190</v>
      </c>
      <c r="B25">
        <v>1</v>
      </c>
      <c r="C25">
        <v>-101.47</v>
      </c>
      <c r="D25">
        <v>391.27</v>
      </c>
      <c r="E25">
        <v>30.52</v>
      </c>
    </row>
    <row r="26" spans="1:8" x14ac:dyDescent="0.2">
      <c r="A26" t="s">
        <v>191</v>
      </c>
      <c r="B26">
        <v>1</v>
      </c>
      <c r="C26">
        <v>-342.19</v>
      </c>
      <c r="D26">
        <v>209.33</v>
      </c>
      <c r="E26">
        <v>-870.57</v>
      </c>
    </row>
    <row r="27" spans="1:8" x14ac:dyDescent="0.2">
      <c r="A27" t="s">
        <v>192</v>
      </c>
      <c r="B27">
        <v>1</v>
      </c>
      <c r="C27">
        <v>68.94</v>
      </c>
      <c r="D27">
        <v>79.239999999999995</v>
      </c>
      <c r="E27">
        <v>338.1</v>
      </c>
    </row>
    <row r="28" spans="1:8" x14ac:dyDescent="0.2">
      <c r="A28" t="s">
        <v>193</v>
      </c>
      <c r="B28">
        <v>1</v>
      </c>
      <c r="C28">
        <v>-119.09</v>
      </c>
      <c r="D28">
        <v>208.17</v>
      </c>
      <c r="E28">
        <v>-834.65</v>
      </c>
    </row>
    <row r="29" spans="1:8" x14ac:dyDescent="0.2">
      <c r="A29" t="s">
        <v>194</v>
      </c>
      <c r="B29">
        <v>1</v>
      </c>
      <c r="C29">
        <v>201.48</v>
      </c>
      <c r="D29">
        <v>44.28</v>
      </c>
      <c r="E29">
        <v>233.22</v>
      </c>
    </row>
    <row r="30" spans="1:8" x14ac:dyDescent="0.2">
      <c r="A30" t="s">
        <v>195</v>
      </c>
      <c r="B30">
        <v>1</v>
      </c>
      <c r="C30">
        <v>-129.43</v>
      </c>
      <c r="D30">
        <v>-29.39</v>
      </c>
      <c r="E30">
        <v>166.38</v>
      </c>
    </row>
    <row r="31" spans="1:8" s="8" customFormat="1" x14ac:dyDescent="0.2">
      <c r="A31" s="8" t="s">
        <v>196</v>
      </c>
      <c r="B31" s="8">
        <v>2</v>
      </c>
      <c r="C31" s="8">
        <v>24.67</v>
      </c>
      <c r="D31" s="8">
        <v>136.13</v>
      </c>
      <c r="E31" s="8">
        <v>-844.33</v>
      </c>
      <c r="F31">
        <f>1.96*STDEV(C31:C55)/SQRT(COUNT(C31:C55))</f>
        <v>105.1452774940509</v>
      </c>
      <c r="G31">
        <f>1.96*STDEV(D31:D55)/SQRT(COUNT(D31:D55))</f>
        <v>68.15795801150901</v>
      </c>
      <c r="H31">
        <f>1.96*STDEV(E31:E55)/SQRT(COUNT(E31:E55))</f>
        <v>122.27288394472973</v>
      </c>
    </row>
    <row r="32" spans="1:8" x14ac:dyDescent="0.2">
      <c r="A32" t="s">
        <v>198</v>
      </c>
      <c r="B32">
        <v>2</v>
      </c>
      <c r="C32">
        <v>266.49</v>
      </c>
      <c r="D32">
        <v>181.87</v>
      </c>
      <c r="E32">
        <v>-91.03</v>
      </c>
    </row>
    <row r="33" spans="1:5" x14ac:dyDescent="0.2">
      <c r="A33" t="s">
        <v>199</v>
      </c>
      <c r="B33">
        <v>2</v>
      </c>
      <c r="C33">
        <v>532.29</v>
      </c>
      <c r="D33">
        <v>163.76</v>
      </c>
      <c r="E33">
        <v>175.66</v>
      </c>
    </row>
    <row r="34" spans="1:5" x14ac:dyDescent="0.2">
      <c r="A34" t="s">
        <v>200</v>
      </c>
      <c r="B34">
        <v>2</v>
      </c>
      <c r="C34">
        <v>-144.63999999999999</v>
      </c>
      <c r="D34">
        <v>274.89999999999998</v>
      </c>
      <c r="E34">
        <v>-58.54</v>
      </c>
    </row>
    <row r="35" spans="1:5" x14ac:dyDescent="0.2">
      <c r="A35" t="s">
        <v>201</v>
      </c>
      <c r="B35">
        <v>2</v>
      </c>
      <c r="C35">
        <v>415.25</v>
      </c>
      <c r="D35">
        <v>230</v>
      </c>
      <c r="E35">
        <v>-141.61000000000001</v>
      </c>
    </row>
    <row r="36" spans="1:5" x14ac:dyDescent="0.2">
      <c r="A36" t="s">
        <v>202</v>
      </c>
      <c r="B36">
        <v>2</v>
      </c>
      <c r="C36">
        <v>127.17</v>
      </c>
      <c r="D36">
        <v>210.3</v>
      </c>
      <c r="E36">
        <v>22.19</v>
      </c>
    </row>
    <row r="37" spans="1:5" x14ac:dyDescent="0.2">
      <c r="A37" t="s">
        <v>203</v>
      </c>
      <c r="B37">
        <v>2</v>
      </c>
      <c r="C37">
        <v>289.23</v>
      </c>
      <c r="D37">
        <v>424.86</v>
      </c>
      <c r="E37">
        <v>-197.35</v>
      </c>
    </row>
    <row r="38" spans="1:5" x14ac:dyDescent="0.2">
      <c r="A38" t="s">
        <v>204</v>
      </c>
      <c r="B38">
        <v>2</v>
      </c>
      <c r="C38">
        <v>177.05</v>
      </c>
      <c r="D38">
        <v>482.34</v>
      </c>
      <c r="E38">
        <v>-259.42</v>
      </c>
    </row>
    <row r="39" spans="1:5" x14ac:dyDescent="0.2">
      <c r="A39" t="s">
        <v>205</v>
      </c>
      <c r="B39">
        <v>2</v>
      </c>
      <c r="C39">
        <v>35.31</v>
      </c>
      <c r="D39">
        <v>-2.1</v>
      </c>
      <c r="E39">
        <v>-259.27999999999997</v>
      </c>
    </row>
    <row r="40" spans="1:5" x14ac:dyDescent="0.2">
      <c r="A40" t="s">
        <v>206</v>
      </c>
      <c r="B40">
        <v>2</v>
      </c>
      <c r="C40">
        <v>435.2</v>
      </c>
      <c r="D40">
        <v>349.23</v>
      </c>
      <c r="E40">
        <v>155.12</v>
      </c>
    </row>
    <row r="41" spans="1:5" x14ac:dyDescent="0.2">
      <c r="A41" t="s">
        <v>207</v>
      </c>
      <c r="B41">
        <v>2</v>
      </c>
      <c r="C41">
        <v>-46.4</v>
      </c>
      <c r="D41">
        <v>-33.96</v>
      </c>
      <c r="E41">
        <v>-247.45</v>
      </c>
    </row>
    <row r="42" spans="1:5" x14ac:dyDescent="0.2">
      <c r="A42" t="s">
        <v>208</v>
      </c>
      <c r="B42">
        <v>2</v>
      </c>
      <c r="C42">
        <v>99.07</v>
      </c>
      <c r="D42">
        <v>335.47</v>
      </c>
      <c r="E42">
        <v>-394.54</v>
      </c>
    </row>
    <row r="43" spans="1:5" x14ac:dyDescent="0.2">
      <c r="A43" t="s">
        <v>209</v>
      </c>
      <c r="B43">
        <v>2</v>
      </c>
      <c r="C43">
        <v>14.6</v>
      </c>
      <c r="D43">
        <v>44.02</v>
      </c>
      <c r="E43">
        <v>123.65</v>
      </c>
    </row>
    <row r="44" spans="1:5" x14ac:dyDescent="0.2">
      <c r="A44" t="s">
        <v>210</v>
      </c>
      <c r="B44">
        <v>2</v>
      </c>
      <c r="C44">
        <v>541.65</v>
      </c>
      <c r="D44">
        <v>25.97</v>
      </c>
      <c r="E44">
        <v>-308.64999999999998</v>
      </c>
    </row>
    <row r="45" spans="1:5" x14ac:dyDescent="0.2">
      <c r="A45" t="s">
        <v>211</v>
      </c>
      <c r="B45">
        <v>2</v>
      </c>
      <c r="C45">
        <v>-163.96</v>
      </c>
      <c r="D45">
        <v>200.15</v>
      </c>
      <c r="E45">
        <v>-13.02</v>
      </c>
    </row>
    <row r="46" spans="1:5" x14ac:dyDescent="0.2">
      <c r="A46" t="s">
        <v>212</v>
      </c>
      <c r="B46">
        <v>2</v>
      </c>
      <c r="C46">
        <v>-263.91000000000003</v>
      </c>
      <c r="D46">
        <v>395.61</v>
      </c>
      <c r="E46">
        <v>140.72999999999999</v>
      </c>
    </row>
    <row r="47" spans="1:5" x14ac:dyDescent="0.2">
      <c r="A47" t="s">
        <v>213</v>
      </c>
      <c r="B47">
        <v>2</v>
      </c>
      <c r="C47">
        <v>224.48</v>
      </c>
      <c r="D47">
        <v>164.21</v>
      </c>
      <c r="E47">
        <v>-319.26</v>
      </c>
    </row>
    <row r="48" spans="1:5" x14ac:dyDescent="0.2">
      <c r="A48" t="s">
        <v>214</v>
      </c>
      <c r="B48">
        <v>2</v>
      </c>
      <c r="C48">
        <v>-178.82</v>
      </c>
      <c r="D48">
        <v>-50.91</v>
      </c>
      <c r="E48">
        <v>62.85</v>
      </c>
    </row>
    <row r="49" spans="1:8" x14ac:dyDescent="0.2">
      <c r="A49" t="s">
        <v>215</v>
      </c>
      <c r="B49">
        <v>2</v>
      </c>
      <c r="C49">
        <v>475.9</v>
      </c>
      <c r="D49">
        <v>473.33</v>
      </c>
      <c r="E49">
        <v>425.75</v>
      </c>
    </row>
    <row r="50" spans="1:8" x14ac:dyDescent="0.2">
      <c r="A50" t="s">
        <v>216</v>
      </c>
      <c r="B50">
        <v>2</v>
      </c>
      <c r="C50">
        <v>-115.63</v>
      </c>
      <c r="D50">
        <v>522.72</v>
      </c>
      <c r="E50">
        <v>-167.75</v>
      </c>
    </row>
    <row r="51" spans="1:8" x14ac:dyDescent="0.2">
      <c r="A51" t="s">
        <v>217</v>
      </c>
      <c r="B51">
        <v>2</v>
      </c>
      <c r="C51">
        <v>233.5</v>
      </c>
      <c r="D51">
        <v>343.62</v>
      </c>
      <c r="E51">
        <v>114.44</v>
      </c>
    </row>
    <row r="52" spans="1:8" x14ac:dyDescent="0.2">
      <c r="A52" t="s">
        <v>218</v>
      </c>
      <c r="B52">
        <v>2</v>
      </c>
      <c r="C52">
        <v>-24.98</v>
      </c>
      <c r="D52">
        <v>77.14</v>
      </c>
      <c r="E52">
        <v>-1023.6</v>
      </c>
    </row>
    <row r="53" spans="1:8" x14ac:dyDescent="0.2">
      <c r="A53" t="s">
        <v>219</v>
      </c>
      <c r="B53">
        <v>2</v>
      </c>
      <c r="C53">
        <v>-283.70999999999998</v>
      </c>
      <c r="D53">
        <v>192.29</v>
      </c>
      <c r="E53">
        <v>-274.64999999999998</v>
      </c>
    </row>
    <row r="54" spans="1:8" x14ac:dyDescent="0.2">
      <c r="A54" t="s">
        <v>220</v>
      </c>
      <c r="B54">
        <v>2</v>
      </c>
      <c r="C54">
        <v>233.72</v>
      </c>
      <c r="D54">
        <v>372.29</v>
      </c>
      <c r="E54">
        <v>-215.98</v>
      </c>
    </row>
    <row r="55" spans="1:8" x14ac:dyDescent="0.2">
      <c r="A55" t="s">
        <v>221</v>
      </c>
      <c r="B55">
        <v>2</v>
      </c>
      <c r="C55">
        <v>673.69</v>
      </c>
      <c r="D55">
        <v>-33.47</v>
      </c>
      <c r="E55">
        <v>88.89</v>
      </c>
    </row>
    <row r="56" spans="1:8" s="8" customFormat="1" x14ac:dyDescent="0.2">
      <c r="A56" s="8" t="s">
        <v>222</v>
      </c>
      <c r="B56" s="8">
        <v>3</v>
      </c>
      <c r="C56" s="8">
        <v>69.36</v>
      </c>
      <c r="D56" s="8">
        <v>67.319999999999993</v>
      </c>
      <c r="E56" s="8">
        <v>-10.95</v>
      </c>
      <c r="F56">
        <f>1.96*STDEV(C56:C81)/SQRT(COUNT(C56:C81))</f>
        <v>50.41359030660535</v>
      </c>
      <c r="G56">
        <f>1.96*STDEV(D56:D81)/SQRT(COUNT(D56:D81))</f>
        <v>25.792457206397565</v>
      </c>
      <c r="H56">
        <f>1.96*STDEV(E56:E81)/SQRT(COUNT(E56:E81))</f>
        <v>66.469377113118313</v>
      </c>
    </row>
    <row r="57" spans="1:8" x14ac:dyDescent="0.2">
      <c r="A57" t="s">
        <v>224</v>
      </c>
      <c r="B57">
        <v>3</v>
      </c>
      <c r="C57">
        <v>197.56</v>
      </c>
      <c r="D57">
        <v>151.54</v>
      </c>
      <c r="E57">
        <v>-317.27999999999997</v>
      </c>
    </row>
    <row r="58" spans="1:8" x14ac:dyDescent="0.2">
      <c r="A58" t="s">
        <v>225</v>
      </c>
      <c r="B58">
        <v>3</v>
      </c>
      <c r="C58">
        <v>379.51</v>
      </c>
      <c r="D58">
        <v>131.02000000000001</v>
      </c>
      <c r="E58">
        <v>132.37</v>
      </c>
    </row>
    <row r="59" spans="1:8" x14ac:dyDescent="0.2">
      <c r="A59" t="s">
        <v>226</v>
      </c>
      <c r="B59">
        <v>3</v>
      </c>
      <c r="C59">
        <v>168.59</v>
      </c>
      <c r="D59">
        <v>104.44</v>
      </c>
      <c r="E59">
        <v>131.35</v>
      </c>
    </row>
    <row r="60" spans="1:8" x14ac:dyDescent="0.2">
      <c r="A60" t="s">
        <v>227</v>
      </c>
      <c r="B60">
        <v>3</v>
      </c>
      <c r="C60">
        <v>77.099999999999994</v>
      </c>
      <c r="D60">
        <v>90.19</v>
      </c>
      <c r="E60">
        <v>202.2</v>
      </c>
    </row>
    <row r="61" spans="1:8" x14ac:dyDescent="0.2">
      <c r="A61" t="s">
        <v>228</v>
      </c>
      <c r="B61">
        <v>3</v>
      </c>
      <c r="C61">
        <v>55.63</v>
      </c>
      <c r="D61">
        <v>-19.16</v>
      </c>
      <c r="E61">
        <v>-154.56</v>
      </c>
    </row>
    <row r="62" spans="1:8" x14ac:dyDescent="0.2">
      <c r="A62" t="s">
        <v>229</v>
      </c>
      <c r="B62">
        <v>3</v>
      </c>
      <c r="C62">
        <v>-74.849999999999994</v>
      </c>
      <c r="D62">
        <v>71.06</v>
      </c>
      <c r="E62">
        <v>-29.53</v>
      </c>
    </row>
    <row r="63" spans="1:8" x14ac:dyDescent="0.2">
      <c r="A63" t="s">
        <v>230</v>
      </c>
      <c r="B63">
        <v>3</v>
      </c>
      <c r="C63">
        <v>343.36</v>
      </c>
      <c r="D63">
        <v>252.77</v>
      </c>
      <c r="E63">
        <v>-161.97</v>
      </c>
    </row>
    <row r="64" spans="1:8" x14ac:dyDescent="0.2">
      <c r="A64" t="s">
        <v>231</v>
      </c>
      <c r="B64">
        <v>3</v>
      </c>
      <c r="C64">
        <v>-55.9</v>
      </c>
      <c r="D64">
        <v>85.41</v>
      </c>
      <c r="E64">
        <v>43.44</v>
      </c>
    </row>
    <row r="65" spans="1:5" x14ac:dyDescent="0.2">
      <c r="A65" t="s">
        <v>232</v>
      </c>
      <c r="B65">
        <v>3</v>
      </c>
      <c r="C65">
        <v>64.92</v>
      </c>
      <c r="D65">
        <v>79.28</v>
      </c>
      <c r="E65">
        <v>65.430000000000007</v>
      </c>
    </row>
    <row r="66" spans="1:5" x14ac:dyDescent="0.2">
      <c r="A66" t="s">
        <v>233</v>
      </c>
      <c r="B66">
        <v>3</v>
      </c>
      <c r="C66">
        <v>-10.48</v>
      </c>
      <c r="D66">
        <v>25.43</v>
      </c>
      <c r="E66">
        <v>45.81</v>
      </c>
    </row>
    <row r="67" spans="1:5" x14ac:dyDescent="0.2">
      <c r="A67" t="s">
        <v>234</v>
      </c>
      <c r="B67">
        <v>3</v>
      </c>
      <c r="C67">
        <v>-123.97</v>
      </c>
      <c r="D67">
        <v>111.08</v>
      </c>
      <c r="E67">
        <v>296.01</v>
      </c>
    </row>
    <row r="68" spans="1:5" x14ac:dyDescent="0.2">
      <c r="A68" t="s">
        <v>235</v>
      </c>
      <c r="B68">
        <v>3</v>
      </c>
      <c r="C68">
        <v>96.99</v>
      </c>
      <c r="D68">
        <v>73.38</v>
      </c>
      <c r="E68">
        <v>-299.45999999999998</v>
      </c>
    </row>
    <row r="69" spans="1:5" x14ac:dyDescent="0.2">
      <c r="A69" t="s">
        <v>236</v>
      </c>
      <c r="B69">
        <v>3</v>
      </c>
      <c r="C69">
        <v>28.74</v>
      </c>
      <c r="D69">
        <v>35.56</v>
      </c>
      <c r="E69">
        <v>-18.16</v>
      </c>
    </row>
    <row r="70" spans="1:5" x14ac:dyDescent="0.2">
      <c r="A70" t="s">
        <v>237</v>
      </c>
      <c r="B70">
        <v>3</v>
      </c>
      <c r="C70">
        <v>161</v>
      </c>
      <c r="D70">
        <v>106.32</v>
      </c>
      <c r="E70">
        <v>-136.77000000000001</v>
      </c>
    </row>
    <row r="71" spans="1:5" x14ac:dyDescent="0.2">
      <c r="A71" t="s">
        <v>238</v>
      </c>
      <c r="B71">
        <v>3</v>
      </c>
      <c r="C71">
        <v>105.4</v>
      </c>
      <c r="D71">
        <v>131.33000000000001</v>
      </c>
      <c r="E71">
        <v>-72.17</v>
      </c>
    </row>
    <row r="72" spans="1:5" x14ac:dyDescent="0.2">
      <c r="A72" t="s">
        <v>239</v>
      </c>
      <c r="B72">
        <v>3</v>
      </c>
      <c r="C72">
        <v>71.06</v>
      </c>
      <c r="D72">
        <v>104.82</v>
      </c>
      <c r="E72">
        <v>-106.74</v>
      </c>
    </row>
    <row r="73" spans="1:5" x14ac:dyDescent="0.2">
      <c r="A73" t="s">
        <v>240</v>
      </c>
      <c r="B73">
        <v>3</v>
      </c>
      <c r="C73">
        <v>-48.46</v>
      </c>
      <c r="D73">
        <v>73.349999999999994</v>
      </c>
      <c r="E73">
        <v>99.38</v>
      </c>
    </row>
    <row r="74" spans="1:5" x14ac:dyDescent="0.2">
      <c r="A74" t="s">
        <v>241</v>
      </c>
      <c r="B74">
        <v>3</v>
      </c>
      <c r="C74">
        <v>139.25</v>
      </c>
      <c r="D74">
        <v>158.57</v>
      </c>
      <c r="E74">
        <v>-124.3</v>
      </c>
    </row>
    <row r="75" spans="1:5" x14ac:dyDescent="0.2">
      <c r="A75" t="s">
        <v>242</v>
      </c>
      <c r="B75">
        <v>3</v>
      </c>
      <c r="C75">
        <v>286.35000000000002</v>
      </c>
      <c r="D75">
        <v>133.93</v>
      </c>
      <c r="E75">
        <v>-166.12</v>
      </c>
    </row>
    <row r="76" spans="1:5" x14ac:dyDescent="0.2">
      <c r="A76" t="s">
        <v>243</v>
      </c>
      <c r="B76">
        <v>3</v>
      </c>
      <c r="C76">
        <v>-28.45</v>
      </c>
      <c r="D76">
        <v>282.69</v>
      </c>
      <c r="E76">
        <v>428.18</v>
      </c>
    </row>
    <row r="77" spans="1:5" x14ac:dyDescent="0.2">
      <c r="A77" t="s">
        <v>244</v>
      </c>
      <c r="B77">
        <v>3</v>
      </c>
      <c r="C77">
        <v>65.56</v>
      </c>
      <c r="D77">
        <v>99.32</v>
      </c>
      <c r="E77">
        <v>-5.34</v>
      </c>
    </row>
    <row r="78" spans="1:5" x14ac:dyDescent="0.2">
      <c r="A78" t="s">
        <v>245</v>
      </c>
      <c r="B78">
        <v>3</v>
      </c>
      <c r="C78">
        <v>-24.31</v>
      </c>
      <c r="D78">
        <v>113.72</v>
      </c>
      <c r="E78">
        <v>60.54</v>
      </c>
    </row>
    <row r="79" spans="1:5" x14ac:dyDescent="0.2">
      <c r="A79" t="s">
        <v>246</v>
      </c>
      <c r="B79">
        <v>3</v>
      </c>
      <c r="C79">
        <v>45.8</v>
      </c>
      <c r="D79">
        <v>17.420000000000002</v>
      </c>
      <c r="E79">
        <v>-11.98</v>
      </c>
    </row>
    <row r="80" spans="1:5" x14ac:dyDescent="0.2">
      <c r="A80" t="s">
        <v>247</v>
      </c>
      <c r="B80">
        <v>3</v>
      </c>
      <c r="C80">
        <v>-31.41</v>
      </c>
      <c r="D80">
        <v>76.540000000000006</v>
      </c>
      <c r="E80">
        <v>-39.08</v>
      </c>
    </row>
    <row r="81" spans="1:8" x14ac:dyDescent="0.2">
      <c r="A81" t="s">
        <v>248</v>
      </c>
      <c r="B81">
        <v>3</v>
      </c>
      <c r="C81">
        <v>-142.65</v>
      </c>
      <c r="D81">
        <v>-4.9400000000000004</v>
      </c>
      <c r="E81">
        <v>-251.98</v>
      </c>
    </row>
    <row r="85" spans="1:8" x14ac:dyDescent="0.2">
      <c r="C85" t="s">
        <v>259</v>
      </c>
      <c r="D85" t="s">
        <v>310</v>
      </c>
      <c r="E85" t="s">
        <v>311</v>
      </c>
      <c r="F85" t="s">
        <v>312</v>
      </c>
      <c r="G85" t="s">
        <v>275</v>
      </c>
      <c r="H85" t="s">
        <v>276</v>
      </c>
    </row>
    <row r="86" spans="1:8" x14ac:dyDescent="0.2">
      <c r="B86" t="s">
        <v>309</v>
      </c>
      <c r="C86">
        <f>AVERAGE(C56:C81)</f>
        <v>69.83461538461539</v>
      </c>
      <c r="D86">
        <f>AVERAGE(D56:D81)</f>
        <v>98.168846153846133</v>
      </c>
      <c r="E86">
        <f>AVERAGE(E56:E81)</f>
        <v>-15.449230769230768</v>
      </c>
      <c r="F86">
        <f>F56</f>
        <v>50.41359030660535</v>
      </c>
      <c r="G86">
        <f>G56</f>
        <v>25.792457206397565</v>
      </c>
      <c r="H86">
        <f>H56</f>
        <v>66.469377113118313</v>
      </c>
    </row>
    <row r="87" spans="1:8" x14ac:dyDescent="0.2">
      <c r="B87" t="s">
        <v>257</v>
      </c>
      <c r="C87">
        <f>AVERAGE(C31:C55)</f>
        <v>143.08879999999999</v>
      </c>
      <c r="D87">
        <f t="shared" ref="D87:E87" si="0">AVERAGE(D31:D55)</f>
        <v>219.19080000000002</v>
      </c>
      <c r="E87">
        <f t="shared" si="0"/>
        <v>-140.28720000000001</v>
      </c>
      <c r="F87">
        <f>F31</f>
        <v>105.1452774940509</v>
      </c>
      <c r="G87">
        <f t="shared" ref="G87:H87" si="1">G31</f>
        <v>68.15795801150901</v>
      </c>
      <c r="H87">
        <f t="shared" si="1"/>
        <v>122.27288394472973</v>
      </c>
    </row>
    <row r="88" spans="1:8" x14ac:dyDescent="0.2">
      <c r="B88" t="s">
        <v>256</v>
      </c>
      <c r="C88">
        <f>AVERAGE(C2:C30)</f>
        <v>118.14517241379311</v>
      </c>
      <c r="D88">
        <f>AVERAGE(D2:D30)</f>
        <v>183.91310344827585</v>
      </c>
      <c r="E88">
        <f>AVERAGE(E2:E30)</f>
        <v>-41.926896551724127</v>
      </c>
      <c r="F88">
        <f>F2</f>
        <v>102.11107054310531</v>
      </c>
      <c r="G88">
        <f>G2</f>
        <v>86.277929333672361</v>
      </c>
      <c r="H88">
        <f>H2</f>
        <v>148.57284376405826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abSelected="1" topLeftCell="A78" workbookViewId="0">
      <selection activeCell="Q97" sqref="Q97"/>
    </sheetView>
  </sheetViews>
  <sheetFormatPr baseColWidth="10" defaultRowHeight="15" x14ac:dyDescent="0.2"/>
  <sheetData>
    <row r="1" spans="1:19" x14ac:dyDescent="0.2">
      <c r="A1" t="s">
        <v>307</v>
      </c>
      <c r="B1" t="s">
        <v>308</v>
      </c>
      <c r="C1" t="s">
        <v>313</v>
      </c>
      <c r="D1" t="s">
        <v>314</v>
      </c>
      <c r="E1" t="s">
        <v>249</v>
      </c>
      <c r="F1" t="s">
        <v>253</v>
      </c>
      <c r="G1" t="s">
        <v>254</v>
      </c>
      <c r="H1" t="s">
        <v>250</v>
      </c>
      <c r="I1" t="s">
        <v>251</v>
      </c>
      <c r="J1" t="s">
        <v>252</v>
      </c>
      <c r="L1" t="s">
        <v>315</v>
      </c>
      <c r="M1" t="s">
        <v>316</v>
      </c>
      <c r="N1" t="s">
        <v>249</v>
      </c>
      <c r="O1" t="s">
        <v>253</v>
      </c>
      <c r="P1" t="s">
        <v>254</v>
      </c>
      <c r="Q1" t="s">
        <v>250</v>
      </c>
      <c r="R1" t="s">
        <v>251</v>
      </c>
      <c r="S1" t="s">
        <v>252</v>
      </c>
    </row>
    <row r="2" spans="1:19" x14ac:dyDescent="0.2">
      <c r="A2" t="s">
        <v>164</v>
      </c>
      <c r="B2">
        <v>1</v>
      </c>
      <c r="C2">
        <v>1252.8499999999999</v>
      </c>
      <c r="D2">
        <v>1730.75</v>
      </c>
      <c r="E2">
        <f>(C2+D2)/2</f>
        <v>1491.8</v>
      </c>
      <c r="F2" s="5">
        <f>AVERAGE(C2:C30)</f>
        <v>1579.1735714285714</v>
      </c>
      <c r="G2" s="5">
        <f>AVERAGE(D2:D30)</f>
        <v>1640.652142857143</v>
      </c>
      <c r="H2" s="5">
        <f>C2-$E2+F$2</f>
        <v>1340.2235714285714</v>
      </c>
      <c r="I2" s="5">
        <f>D2-$E2+G$2</f>
        <v>1879.602142857143</v>
      </c>
      <c r="J2">
        <f>1.96*STDEV(H2:H30)/SQRT(COUNT(H2:H30))</f>
        <v>75.685933066975707</v>
      </c>
      <c r="L2">
        <v>1515.06</v>
      </c>
      <c r="M2">
        <v>1747.43</v>
      </c>
      <c r="N2">
        <f>(L2+M2)/2</f>
        <v>1631.2449999999999</v>
      </c>
      <c r="O2" s="5">
        <f>AVERAGE(L2:L30)</f>
        <v>1411.2589285714287</v>
      </c>
      <c r="P2" s="5">
        <f>AVERAGE(M2:M30)</f>
        <v>1718.7817857142857</v>
      </c>
      <c r="Q2" s="5">
        <f>L2-$N2+O$2</f>
        <v>1295.0739285714287</v>
      </c>
      <c r="R2" s="5">
        <f>M2-$N2+P$2</f>
        <v>1834.9667857142858</v>
      </c>
      <c r="S2">
        <f>1.96*STDEV(Q2:Q30)/SQRT(COUNT(Q2:Q30))</f>
        <v>50.488731551652172</v>
      </c>
    </row>
    <row r="3" spans="1:19" x14ac:dyDescent="0.2">
      <c r="A3" t="s">
        <v>167</v>
      </c>
      <c r="B3">
        <v>1</v>
      </c>
      <c r="C3">
        <v>2205</v>
      </c>
      <c r="D3">
        <v>2316.8200000000002</v>
      </c>
      <c r="E3">
        <f t="shared" ref="E3:E66" si="0">(C3+D3)/2</f>
        <v>2260.91</v>
      </c>
      <c r="F3">
        <f>1.96*STDEV(C2:C30)/SQRT(COUNT(C2:C30))</f>
        <v>175.35843965161874</v>
      </c>
      <c r="G3">
        <f>1.96*STDEV(D2:D30)/SQRT(COUNT(D2:D30))</f>
        <v>149.81082697588477</v>
      </c>
      <c r="H3" s="5">
        <f t="shared" ref="H3:H30" si="1">C3-$E3+F$2</f>
        <v>1523.2635714285716</v>
      </c>
      <c r="I3" s="5">
        <f t="shared" ref="I3:I30" si="2">D3-$E3+G$2</f>
        <v>1696.5621428571433</v>
      </c>
      <c r="L3">
        <v>1882.34</v>
      </c>
      <c r="M3">
        <v>2190.2600000000002</v>
      </c>
      <c r="N3">
        <f t="shared" ref="N3:N66" si="3">(L3+M3)/2</f>
        <v>2036.3000000000002</v>
      </c>
      <c r="Q3" s="5">
        <f t="shared" ref="Q3:Q30" si="4">L3-$N3+O$2</f>
        <v>1257.2989285714284</v>
      </c>
      <c r="R3" s="5">
        <f t="shared" ref="R3:R30" si="5">M3-$N3+P$2</f>
        <v>1872.7417857142857</v>
      </c>
    </row>
    <row r="4" spans="1:19" x14ac:dyDescent="0.2">
      <c r="A4" t="s">
        <v>169</v>
      </c>
      <c r="B4">
        <v>1</v>
      </c>
      <c r="C4">
        <v>1381.68</v>
      </c>
      <c r="D4">
        <v>921.62</v>
      </c>
      <c r="E4">
        <f t="shared" si="0"/>
        <v>1151.6500000000001</v>
      </c>
      <c r="H4" s="5">
        <f t="shared" si="1"/>
        <v>1809.2035714285714</v>
      </c>
      <c r="I4" s="5">
        <f t="shared" si="2"/>
        <v>1410.622142857143</v>
      </c>
      <c r="L4">
        <v>859.44</v>
      </c>
      <c r="M4">
        <v>990.59</v>
      </c>
      <c r="N4">
        <f t="shared" si="3"/>
        <v>925.0150000000001</v>
      </c>
      <c r="Q4" s="5">
        <f t="shared" si="4"/>
        <v>1345.6839285714286</v>
      </c>
      <c r="R4" s="5">
        <f t="shared" si="5"/>
        <v>1784.3567857142857</v>
      </c>
    </row>
    <row r="5" spans="1:19" x14ac:dyDescent="0.2">
      <c r="H5" s="5"/>
      <c r="I5" s="5"/>
      <c r="M5" s="8"/>
      <c r="Q5" s="5"/>
      <c r="R5" s="5"/>
    </row>
    <row r="6" spans="1:19" x14ac:dyDescent="0.2">
      <c r="A6" t="s">
        <v>171</v>
      </c>
      <c r="B6">
        <v>1</v>
      </c>
      <c r="C6">
        <v>1128.77</v>
      </c>
      <c r="D6">
        <v>1179.55</v>
      </c>
      <c r="E6">
        <f t="shared" si="0"/>
        <v>1154.1599999999999</v>
      </c>
      <c r="H6" s="5">
        <f t="shared" si="1"/>
        <v>1553.7835714285716</v>
      </c>
      <c r="I6" s="5">
        <f t="shared" si="2"/>
        <v>1666.0421428571431</v>
      </c>
      <c r="L6">
        <v>998.61</v>
      </c>
      <c r="M6">
        <v>1889.89</v>
      </c>
      <c r="N6">
        <f t="shared" si="3"/>
        <v>1444.25</v>
      </c>
      <c r="Q6" s="5">
        <f t="shared" si="4"/>
        <v>965.61892857142868</v>
      </c>
      <c r="R6" s="5">
        <f t="shared" si="5"/>
        <v>2164.4217857142858</v>
      </c>
    </row>
    <row r="7" spans="1:19" x14ac:dyDescent="0.2">
      <c r="A7" t="s">
        <v>172</v>
      </c>
      <c r="B7">
        <v>1</v>
      </c>
      <c r="C7">
        <v>1236.69</v>
      </c>
      <c r="D7">
        <v>1350.68</v>
      </c>
      <c r="E7">
        <f t="shared" si="0"/>
        <v>1293.6849999999999</v>
      </c>
      <c r="H7" s="5">
        <f t="shared" si="1"/>
        <v>1522.1785714285716</v>
      </c>
      <c r="I7" s="5">
        <f t="shared" si="2"/>
        <v>1697.6471428571431</v>
      </c>
      <c r="L7">
        <v>897.28</v>
      </c>
      <c r="M7">
        <v>1271.57</v>
      </c>
      <c r="N7">
        <f t="shared" si="3"/>
        <v>1084.425</v>
      </c>
      <c r="Q7" s="5">
        <f t="shared" si="4"/>
        <v>1224.1139285714287</v>
      </c>
      <c r="R7" s="5">
        <f t="shared" si="5"/>
        <v>1905.9267857142856</v>
      </c>
    </row>
    <row r="8" spans="1:19" x14ac:dyDescent="0.2">
      <c r="A8" t="s">
        <v>173</v>
      </c>
      <c r="B8">
        <v>1</v>
      </c>
      <c r="C8">
        <v>1454.86</v>
      </c>
      <c r="D8">
        <v>1449.91</v>
      </c>
      <c r="E8">
        <f t="shared" si="0"/>
        <v>1452.385</v>
      </c>
      <c r="H8" s="5">
        <f t="shared" si="1"/>
        <v>1581.6485714285714</v>
      </c>
      <c r="I8" s="5">
        <f t="shared" si="2"/>
        <v>1638.1771428571431</v>
      </c>
      <c r="L8">
        <v>1454.99</v>
      </c>
      <c r="M8">
        <v>1519.68</v>
      </c>
      <c r="N8">
        <f t="shared" si="3"/>
        <v>1487.335</v>
      </c>
      <c r="Q8" s="5">
        <f t="shared" si="4"/>
        <v>1378.9139285714286</v>
      </c>
      <c r="R8" s="5">
        <f t="shared" si="5"/>
        <v>1751.1267857142857</v>
      </c>
    </row>
    <row r="9" spans="1:19" x14ac:dyDescent="0.2">
      <c r="A9" t="s">
        <v>174</v>
      </c>
      <c r="B9">
        <v>1</v>
      </c>
      <c r="C9">
        <v>2829.05</v>
      </c>
      <c r="D9">
        <v>1825.45</v>
      </c>
      <c r="E9">
        <f t="shared" si="0"/>
        <v>2327.25</v>
      </c>
      <c r="H9" s="5">
        <f t="shared" si="1"/>
        <v>2080.9735714285716</v>
      </c>
      <c r="I9" s="5">
        <f t="shared" si="2"/>
        <v>1138.852142857143</v>
      </c>
      <c r="L9">
        <v>1786.92</v>
      </c>
      <c r="M9">
        <v>2116.4</v>
      </c>
      <c r="N9">
        <f t="shared" si="3"/>
        <v>1951.66</v>
      </c>
      <c r="Q9" s="5">
        <f t="shared" si="4"/>
        <v>1246.5189285714287</v>
      </c>
      <c r="R9" s="5">
        <f t="shared" si="5"/>
        <v>1883.5217857142857</v>
      </c>
    </row>
    <row r="10" spans="1:19" x14ac:dyDescent="0.2">
      <c r="A10" t="s">
        <v>175</v>
      </c>
      <c r="B10">
        <v>1</v>
      </c>
      <c r="C10">
        <v>1793.96</v>
      </c>
      <c r="D10">
        <v>1862.74</v>
      </c>
      <c r="E10">
        <f t="shared" si="0"/>
        <v>1828.35</v>
      </c>
      <c r="H10" s="5">
        <f t="shared" si="1"/>
        <v>1544.7835714285716</v>
      </c>
      <c r="I10" s="5">
        <f t="shared" si="2"/>
        <v>1675.0421428571431</v>
      </c>
      <c r="L10">
        <v>1457.29</v>
      </c>
      <c r="M10">
        <v>1639.43</v>
      </c>
      <c r="N10">
        <f t="shared" si="3"/>
        <v>1548.3600000000001</v>
      </c>
      <c r="Q10" s="5">
        <f t="shared" si="4"/>
        <v>1320.1889285714285</v>
      </c>
      <c r="R10" s="5">
        <f t="shared" si="5"/>
        <v>1809.8517857142856</v>
      </c>
    </row>
    <row r="11" spans="1:19" x14ac:dyDescent="0.2">
      <c r="A11" t="s">
        <v>176</v>
      </c>
      <c r="B11">
        <v>1</v>
      </c>
      <c r="C11">
        <v>2053.15</v>
      </c>
      <c r="D11">
        <v>1303.92</v>
      </c>
      <c r="E11">
        <f t="shared" si="0"/>
        <v>1678.5350000000001</v>
      </c>
      <c r="H11" s="5">
        <f t="shared" si="1"/>
        <v>1953.7885714285715</v>
      </c>
      <c r="I11" s="5">
        <f t="shared" si="2"/>
        <v>1266.037142857143</v>
      </c>
      <c r="L11">
        <v>1168.1199999999999</v>
      </c>
      <c r="M11">
        <v>1473.94</v>
      </c>
      <c r="N11">
        <f t="shared" si="3"/>
        <v>1321.03</v>
      </c>
      <c r="Q11" s="5">
        <f t="shared" si="4"/>
        <v>1258.3489285714286</v>
      </c>
      <c r="R11" s="5">
        <f t="shared" si="5"/>
        <v>1871.6917857142857</v>
      </c>
    </row>
    <row r="12" spans="1:19" x14ac:dyDescent="0.2">
      <c r="A12" t="s">
        <v>177</v>
      </c>
      <c r="B12">
        <v>1</v>
      </c>
      <c r="C12">
        <v>1496.91</v>
      </c>
      <c r="D12">
        <v>1716.84</v>
      </c>
      <c r="E12">
        <f t="shared" si="0"/>
        <v>1606.875</v>
      </c>
      <c r="H12" s="5">
        <f t="shared" si="1"/>
        <v>1469.2085714285715</v>
      </c>
      <c r="I12" s="5">
        <f t="shared" si="2"/>
        <v>1750.6171428571429</v>
      </c>
      <c r="L12">
        <v>1535.52</v>
      </c>
      <c r="M12">
        <v>1826.05</v>
      </c>
      <c r="N12">
        <f t="shared" si="3"/>
        <v>1680.7849999999999</v>
      </c>
      <c r="Q12" s="5">
        <f t="shared" si="4"/>
        <v>1265.9939285714288</v>
      </c>
      <c r="R12" s="5">
        <f t="shared" si="5"/>
        <v>1864.0467857142858</v>
      </c>
    </row>
    <row r="13" spans="1:19" x14ac:dyDescent="0.2">
      <c r="A13" t="s">
        <v>178</v>
      </c>
      <c r="B13">
        <v>1</v>
      </c>
      <c r="C13">
        <v>1298.49</v>
      </c>
      <c r="D13">
        <v>1469.6</v>
      </c>
      <c r="E13">
        <f t="shared" si="0"/>
        <v>1384.0450000000001</v>
      </c>
      <c r="H13" s="5">
        <f t="shared" si="1"/>
        <v>1493.6185714285714</v>
      </c>
      <c r="I13" s="5">
        <f t="shared" si="2"/>
        <v>1726.2071428571428</v>
      </c>
      <c r="L13">
        <v>851.7</v>
      </c>
      <c r="M13">
        <v>1347.87</v>
      </c>
      <c r="N13">
        <f t="shared" si="3"/>
        <v>1099.7849999999999</v>
      </c>
      <c r="Q13" s="5">
        <f t="shared" si="4"/>
        <v>1163.1739285714289</v>
      </c>
      <c r="R13" s="5">
        <f t="shared" si="5"/>
        <v>1966.8667857142857</v>
      </c>
    </row>
    <row r="14" spans="1:19" x14ac:dyDescent="0.2">
      <c r="A14" t="s">
        <v>179</v>
      </c>
      <c r="B14">
        <v>1</v>
      </c>
      <c r="C14">
        <v>1048.53</v>
      </c>
      <c r="D14">
        <v>1682.65</v>
      </c>
      <c r="E14">
        <f t="shared" si="0"/>
        <v>1365.5900000000001</v>
      </c>
      <c r="H14" s="5">
        <f t="shared" si="1"/>
        <v>1262.1135714285713</v>
      </c>
      <c r="I14" s="5">
        <f t="shared" si="2"/>
        <v>1957.7121428571429</v>
      </c>
      <c r="L14">
        <v>1404.19</v>
      </c>
      <c r="M14">
        <v>1564.62</v>
      </c>
      <c r="N14">
        <f t="shared" si="3"/>
        <v>1484.405</v>
      </c>
      <c r="Q14" s="5">
        <f t="shared" si="4"/>
        <v>1331.0439285714288</v>
      </c>
      <c r="R14" s="5">
        <f t="shared" si="5"/>
        <v>1798.9967857142856</v>
      </c>
    </row>
    <row r="15" spans="1:19" x14ac:dyDescent="0.2">
      <c r="A15" t="s">
        <v>180</v>
      </c>
      <c r="B15">
        <v>1</v>
      </c>
      <c r="C15">
        <v>1371.51</v>
      </c>
      <c r="D15">
        <v>1835.92</v>
      </c>
      <c r="E15">
        <f t="shared" si="0"/>
        <v>1603.7150000000001</v>
      </c>
      <c r="H15" s="5">
        <f t="shared" si="1"/>
        <v>1346.9685714285713</v>
      </c>
      <c r="I15" s="5">
        <f t="shared" si="2"/>
        <v>1872.8571428571429</v>
      </c>
      <c r="L15">
        <v>1570.29</v>
      </c>
      <c r="M15">
        <v>2110.04</v>
      </c>
      <c r="N15">
        <f t="shared" si="3"/>
        <v>1840.165</v>
      </c>
      <c r="Q15" s="5">
        <f t="shared" si="4"/>
        <v>1141.3839285714287</v>
      </c>
      <c r="R15" s="5">
        <f t="shared" si="5"/>
        <v>1988.6567857142857</v>
      </c>
    </row>
    <row r="16" spans="1:19" x14ac:dyDescent="0.2">
      <c r="A16" t="s">
        <v>181</v>
      </c>
      <c r="B16">
        <v>1</v>
      </c>
      <c r="C16">
        <v>855.15</v>
      </c>
      <c r="D16">
        <v>1472.39</v>
      </c>
      <c r="E16">
        <f t="shared" si="0"/>
        <v>1163.77</v>
      </c>
      <c r="H16" s="5">
        <f t="shared" si="1"/>
        <v>1270.5535714285716</v>
      </c>
      <c r="I16" s="5">
        <f t="shared" si="2"/>
        <v>1949.2721428571431</v>
      </c>
      <c r="L16">
        <v>1185.1300000000001</v>
      </c>
      <c r="M16">
        <v>1126.56</v>
      </c>
      <c r="N16">
        <f t="shared" si="3"/>
        <v>1155.845</v>
      </c>
      <c r="Q16" s="5">
        <f t="shared" si="4"/>
        <v>1440.5439285714288</v>
      </c>
      <c r="R16" s="5">
        <f t="shared" si="5"/>
        <v>1689.4967857142856</v>
      </c>
    </row>
    <row r="17" spans="1:19" x14ac:dyDescent="0.2">
      <c r="A17" t="s">
        <v>182</v>
      </c>
      <c r="B17">
        <v>1</v>
      </c>
      <c r="C17">
        <v>1318.45</v>
      </c>
      <c r="D17">
        <v>1403.42</v>
      </c>
      <c r="E17">
        <f t="shared" si="0"/>
        <v>1360.9349999999999</v>
      </c>
      <c r="H17" s="5">
        <f t="shared" si="1"/>
        <v>1536.6885714285715</v>
      </c>
      <c r="I17" s="5">
        <f t="shared" si="2"/>
        <v>1683.1371428571431</v>
      </c>
      <c r="L17">
        <v>1819.04</v>
      </c>
      <c r="M17">
        <v>2109.1799999999998</v>
      </c>
      <c r="N17">
        <f t="shared" si="3"/>
        <v>1964.11</v>
      </c>
      <c r="Q17" s="5">
        <f t="shared" si="4"/>
        <v>1266.1889285714287</v>
      </c>
      <c r="R17" s="5">
        <f t="shared" si="5"/>
        <v>1863.8517857142856</v>
      </c>
    </row>
    <row r="18" spans="1:19" x14ac:dyDescent="0.2">
      <c r="A18" t="s">
        <v>183</v>
      </c>
      <c r="B18">
        <v>1</v>
      </c>
      <c r="C18">
        <v>2099.44</v>
      </c>
      <c r="D18">
        <v>2250.21</v>
      </c>
      <c r="E18">
        <f t="shared" si="0"/>
        <v>2174.8249999999998</v>
      </c>
      <c r="H18" s="5">
        <f t="shared" si="1"/>
        <v>1503.7885714285717</v>
      </c>
      <c r="I18" s="5">
        <f t="shared" si="2"/>
        <v>1716.0371428571432</v>
      </c>
      <c r="L18">
        <v>2424.77</v>
      </c>
      <c r="M18">
        <v>2315.98</v>
      </c>
      <c r="N18">
        <f t="shared" si="3"/>
        <v>2370.375</v>
      </c>
      <c r="Q18" s="5">
        <f t="shared" si="4"/>
        <v>1465.6539285714287</v>
      </c>
      <c r="R18" s="5">
        <f t="shared" si="5"/>
        <v>1664.3867857142857</v>
      </c>
    </row>
    <row r="19" spans="1:19" x14ac:dyDescent="0.2">
      <c r="A19" t="s">
        <v>184</v>
      </c>
      <c r="B19">
        <v>1</v>
      </c>
      <c r="C19">
        <v>1029.08</v>
      </c>
      <c r="D19">
        <v>1358.56</v>
      </c>
      <c r="E19">
        <f t="shared" si="0"/>
        <v>1193.82</v>
      </c>
      <c r="H19" s="5">
        <f t="shared" si="1"/>
        <v>1414.4335714285714</v>
      </c>
      <c r="I19" s="5">
        <f t="shared" si="2"/>
        <v>1805.392142857143</v>
      </c>
      <c r="L19">
        <v>1639.83</v>
      </c>
      <c r="M19">
        <v>1734.53</v>
      </c>
      <c r="N19">
        <f t="shared" si="3"/>
        <v>1687.1799999999998</v>
      </c>
      <c r="Q19" s="5">
        <f t="shared" si="4"/>
        <v>1363.9089285714288</v>
      </c>
      <c r="R19" s="5">
        <f t="shared" si="5"/>
        <v>1766.1317857142858</v>
      </c>
    </row>
    <row r="20" spans="1:19" x14ac:dyDescent="0.2">
      <c r="A20" t="s">
        <v>185</v>
      </c>
      <c r="B20">
        <v>1</v>
      </c>
      <c r="C20">
        <v>1075.03</v>
      </c>
      <c r="D20">
        <v>1278.42</v>
      </c>
      <c r="E20">
        <f t="shared" si="0"/>
        <v>1176.7249999999999</v>
      </c>
      <c r="H20" s="5">
        <f t="shared" si="1"/>
        <v>1477.4785714285715</v>
      </c>
      <c r="I20" s="5">
        <f t="shared" si="2"/>
        <v>1742.3471428571431</v>
      </c>
      <c r="L20">
        <v>945.64</v>
      </c>
      <c r="M20">
        <v>1954.78</v>
      </c>
      <c r="N20">
        <f t="shared" si="3"/>
        <v>1450.21</v>
      </c>
      <c r="Q20" s="5">
        <f t="shared" si="4"/>
        <v>906.68892857142862</v>
      </c>
      <c r="R20" s="5">
        <f t="shared" si="5"/>
        <v>2223.3517857142856</v>
      </c>
    </row>
    <row r="21" spans="1:19" x14ac:dyDescent="0.2">
      <c r="A21" t="s">
        <v>186</v>
      </c>
      <c r="B21">
        <v>1</v>
      </c>
      <c r="C21">
        <v>1457.56</v>
      </c>
      <c r="D21">
        <v>2066.4299999999998</v>
      </c>
      <c r="E21">
        <f t="shared" si="0"/>
        <v>1761.9949999999999</v>
      </c>
      <c r="H21" s="5">
        <f t="shared" si="1"/>
        <v>1274.7385714285715</v>
      </c>
      <c r="I21" s="5">
        <f t="shared" si="2"/>
        <v>1945.0871428571429</v>
      </c>
      <c r="L21">
        <v>1882.53</v>
      </c>
      <c r="M21">
        <v>1979.63</v>
      </c>
      <c r="N21">
        <f t="shared" si="3"/>
        <v>1931.08</v>
      </c>
      <c r="Q21" s="5">
        <f t="shared" si="4"/>
        <v>1362.7089285714287</v>
      </c>
      <c r="R21" s="5">
        <f t="shared" si="5"/>
        <v>1767.3317857142858</v>
      </c>
    </row>
    <row r="22" spans="1:19" x14ac:dyDescent="0.2">
      <c r="A22" t="s">
        <v>187</v>
      </c>
      <c r="B22">
        <v>1</v>
      </c>
      <c r="C22">
        <v>2404.84</v>
      </c>
      <c r="D22">
        <v>2667.27</v>
      </c>
      <c r="E22">
        <f t="shared" si="0"/>
        <v>2536.0550000000003</v>
      </c>
      <c r="H22" s="5">
        <f t="shared" si="1"/>
        <v>1447.9585714285713</v>
      </c>
      <c r="I22" s="5">
        <f t="shared" si="2"/>
        <v>1771.8671428571427</v>
      </c>
      <c r="L22">
        <v>1640.82</v>
      </c>
      <c r="M22">
        <v>2545.79</v>
      </c>
      <c r="N22">
        <f t="shared" si="3"/>
        <v>2093.3049999999998</v>
      </c>
      <c r="Q22" s="5">
        <f t="shared" si="4"/>
        <v>958.77392857142877</v>
      </c>
      <c r="R22" s="5">
        <f t="shared" si="5"/>
        <v>2171.266785714286</v>
      </c>
    </row>
    <row r="23" spans="1:19" x14ac:dyDescent="0.2">
      <c r="A23" t="s">
        <v>188</v>
      </c>
      <c r="B23">
        <v>1</v>
      </c>
      <c r="C23">
        <v>2110.46</v>
      </c>
      <c r="D23">
        <v>2395.1799999999998</v>
      </c>
      <c r="E23">
        <f t="shared" si="0"/>
        <v>2252.8199999999997</v>
      </c>
      <c r="H23" s="5">
        <f t="shared" si="1"/>
        <v>1436.8135714285718</v>
      </c>
      <c r="I23" s="5">
        <f t="shared" si="2"/>
        <v>1783.0121428571431</v>
      </c>
      <c r="L23">
        <v>1189.5</v>
      </c>
      <c r="M23">
        <v>1625.9</v>
      </c>
      <c r="N23">
        <f t="shared" si="3"/>
        <v>1407.7</v>
      </c>
      <c r="Q23" s="5">
        <f t="shared" si="4"/>
        <v>1193.0589285714286</v>
      </c>
      <c r="R23" s="5">
        <f t="shared" si="5"/>
        <v>1936.9817857142857</v>
      </c>
    </row>
    <row r="24" spans="1:19" x14ac:dyDescent="0.2">
      <c r="A24" t="s">
        <v>189</v>
      </c>
      <c r="B24">
        <v>1</v>
      </c>
      <c r="C24">
        <v>1480.1</v>
      </c>
      <c r="D24">
        <v>1456.02</v>
      </c>
      <c r="E24">
        <f t="shared" si="0"/>
        <v>1468.06</v>
      </c>
      <c r="H24" s="5">
        <f t="shared" si="1"/>
        <v>1591.2135714285714</v>
      </c>
      <c r="I24" s="5">
        <f t="shared" si="2"/>
        <v>1628.612142857143</v>
      </c>
      <c r="L24">
        <v>1277.27</v>
      </c>
      <c r="M24">
        <v>1626.33</v>
      </c>
      <c r="N24">
        <f t="shared" si="3"/>
        <v>1451.8</v>
      </c>
      <c r="Q24" s="5">
        <f t="shared" si="4"/>
        <v>1236.7289285714287</v>
      </c>
      <c r="R24" s="5">
        <f t="shared" si="5"/>
        <v>1893.3117857142856</v>
      </c>
    </row>
    <row r="25" spans="1:19" x14ac:dyDescent="0.2">
      <c r="A25" t="s">
        <v>190</v>
      </c>
      <c r="B25">
        <v>1</v>
      </c>
      <c r="C25">
        <v>2223.62</v>
      </c>
      <c r="D25">
        <v>1481.68</v>
      </c>
      <c r="E25">
        <f t="shared" si="0"/>
        <v>1852.65</v>
      </c>
      <c r="H25" s="5">
        <f t="shared" si="1"/>
        <v>1950.1435714285712</v>
      </c>
      <c r="I25" s="5">
        <f t="shared" si="2"/>
        <v>1269.6821428571429</v>
      </c>
      <c r="L25">
        <v>1509.83</v>
      </c>
      <c r="M25">
        <v>1586.33</v>
      </c>
      <c r="N25">
        <f t="shared" si="3"/>
        <v>1548.08</v>
      </c>
      <c r="Q25" s="5">
        <f t="shared" si="4"/>
        <v>1373.0089285714287</v>
      </c>
      <c r="R25" s="5">
        <f t="shared" si="5"/>
        <v>1757.0317857142857</v>
      </c>
    </row>
    <row r="26" spans="1:19" x14ac:dyDescent="0.2">
      <c r="A26" t="s">
        <v>191</v>
      </c>
      <c r="B26">
        <v>1</v>
      </c>
      <c r="C26">
        <v>1311.41</v>
      </c>
      <c r="D26">
        <v>1236.29</v>
      </c>
      <c r="E26">
        <f t="shared" si="0"/>
        <v>1273.8499999999999</v>
      </c>
      <c r="H26" s="5">
        <f t="shared" si="1"/>
        <v>1616.7335714285716</v>
      </c>
      <c r="I26" s="5">
        <f t="shared" si="2"/>
        <v>1603.092142857143</v>
      </c>
      <c r="L26">
        <v>1460.51</v>
      </c>
      <c r="M26">
        <v>1912.77</v>
      </c>
      <c r="N26">
        <f t="shared" si="3"/>
        <v>1686.6399999999999</v>
      </c>
      <c r="Q26" s="5">
        <f t="shared" si="4"/>
        <v>1185.1289285714288</v>
      </c>
      <c r="R26" s="5">
        <f t="shared" si="5"/>
        <v>1944.9117857142858</v>
      </c>
    </row>
    <row r="27" spans="1:19" x14ac:dyDescent="0.2">
      <c r="A27" t="s">
        <v>192</v>
      </c>
      <c r="B27">
        <v>1</v>
      </c>
      <c r="C27">
        <v>1553.95</v>
      </c>
      <c r="D27">
        <v>1774.4</v>
      </c>
      <c r="E27">
        <f t="shared" si="0"/>
        <v>1664.1750000000002</v>
      </c>
      <c r="H27" s="5">
        <f t="shared" si="1"/>
        <v>1468.9485714285713</v>
      </c>
      <c r="I27" s="5">
        <f t="shared" si="2"/>
        <v>1750.8771428571429</v>
      </c>
      <c r="L27">
        <v>1497.54</v>
      </c>
      <c r="M27">
        <v>1738.84</v>
      </c>
      <c r="N27">
        <f t="shared" si="3"/>
        <v>1618.19</v>
      </c>
      <c r="Q27" s="5">
        <f t="shared" si="4"/>
        <v>1290.6089285714286</v>
      </c>
      <c r="R27" s="5">
        <f t="shared" si="5"/>
        <v>1839.4317857142855</v>
      </c>
    </row>
    <row r="28" spans="1:19" x14ac:dyDescent="0.2">
      <c r="A28" t="s">
        <v>193</v>
      </c>
      <c r="B28">
        <v>1</v>
      </c>
      <c r="C28">
        <v>1717.88</v>
      </c>
      <c r="D28">
        <v>1375.25</v>
      </c>
      <c r="E28">
        <f t="shared" si="0"/>
        <v>1546.5650000000001</v>
      </c>
      <c r="H28" s="5">
        <f t="shared" si="1"/>
        <v>1750.4885714285715</v>
      </c>
      <c r="I28" s="5">
        <f t="shared" si="2"/>
        <v>1469.3371428571429</v>
      </c>
      <c r="L28">
        <v>1358.47</v>
      </c>
      <c r="M28">
        <v>1392.21</v>
      </c>
      <c r="N28">
        <f t="shared" si="3"/>
        <v>1375.3400000000001</v>
      </c>
      <c r="Q28" s="5">
        <f t="shared" si="4"/>
        <v>1394.3889285714286</v>
      </c>
      <c r="R28" s="5">
        <f t="shared" si="5"/>
        <v>1735.6517857142856</v>
      </c>
    </row>
    <row r="29" spans="1:19" x14ac:dyDescent="0.2">
      <c r="A29" t="s">
        <v>194</v>
      </c>
      <c r="B29">
        <v>1</v>
      </c>
      <c r="C29">
        <v>1591.54</v>
      </c>
      <c r="D29">
        <v>1424.66</v>
      </c>
      <c r="E29">
        <f t="shared" si="0"/>
        <v>1508.1</v>
      </c>
      <c r="H29" s="5">
        <f t="shared" si="1"/>
        <v>1662.6135714285715</v>
      </c>
      <c r="I29" s="5">
        <f t="shared" si="2"/>
        <v>1557.2121428571431</v>
      </c>
      <c r="L29">
        <v>1208.2</v>
      </c>
      <c r="M29">
        <v>1376.28</v>
      </c>
      <c r="N29">
        <f t="shared" si="3"/>
        <v>1292.24</v>
      </c>
      <c r="Q29" s="5">
        <f t="shared" si="4"/>
        <v>1327.2189285714287</v>
      </c>
      <c r="R29" s="5">
        <f t="shared" si="5"/>
        <v>1802.8217857142856</v>
      </c>
    </row>
    <row r="30" spans="1:19" x14ac:dyDescent="0.2">
      <c r="A30" t="s">
        <v>195</v>
      </c>
      <c r="B30">
        <v>1</v>
      </c>
      <c r="C30">
        <v>1436.9</v>
      </c>
      <c r="D30">
        <v>1651.63</v>
      </c>
      <c r="E30">
        <f t="shared" si="0"/>
        <v>1544.2650000000001</v>
      </c>
      <c r="H30" s="5">
        <f t="shared" si="1"/>
        <v>1471.8085714285714</v>
      </c>
      <c r="I30" s="5">
        <f t="shared" si="2"/>
        <v>1748.017142857143</v>
      </c>
      <c r="L30">
        <v>1094.42</v>
      </c>
      <c r="M30">
        <v>1413.01</v>
      </c>
      <c r="N30">
        <f t="shared" si="3"/>
        <v>1253.7150000000001</v>
      </c>
      <c r="Q30" s="5">
        <f t="shared" si="4"/>
        <v>1251.9639285714286</v>
      </c>
      <c r="R30" s="5">
        <f t="shared" si="5"/>
        <v>1878.0767857142855</v>
      </c>
    </row>
    <row r="31" spans="1:19" x14ac:dyDescent="0.2">
      <c r="A31" t="s">
        <v>196</v>
      </c>
      <c r="B31">
        <v>2</v>
      </c>
      <c r="C31">
        <v>1054.73</v>
      </c>
      <c r="D31">
        <v>1508.35</v>
      </c>
      <c r="E31" s="10">
        <f t="shared" si="0"/>
        <v>1281.54</v>
      </c>
      <c r="F31" s="5">
        <f>AVERAGE(C31:C55)</f>
        <v>996.92260869565223</v>
      </c>
      <c r="G31" s="5">
        <f>AVERAGE(D31:D55)</f>
        <v>1168.3652173913047</v>
      </c>
      <c r="H31" s="5">
        <f>C31-$E31+F$31</f>
        <v>770.11260869565228</v>
      </c>
      <c r="I31" s="5">
        <f>D31-$E31+G$31</f>
        <v>1395.1752173913046</v>
      </c>
      <c r="J31">
        <f>1.96*STDEV(H31:H55)/SQRT(COUNT(H31:H55))</f>
        <v>78.911959775581934</v>
      </c>
      <c r="L31">
        <v>1396.54</v>
      </c>
      <c r="M31">
        <v>1635</v>
      </c>
      <c r="N31" s="10">
        <f t="shared" si="3"/>
        <v>1515.77</v>
      </c>
      <c r="O31" s="5">
        <f>AVERAGE(L31:L55)</f>
        <v>993.72043478260832</v>
      </c>
      <c r="P31" s="5">
        <f>AVERAGE(M31:M55)</f>
        <v>1225.5656521739129</v>
      </c>
      <c r="Q31" s="5">
        <f>L31-$N31+O$31</f>
        <v>874.4904347826083</v>
      </c>
      <c r="R31" s="5">
        <f>M31-$N31+P$31</f>
        <v>1344.7956521739129</v>
      </c>
      <c r="S31">
        <f>1.96*STDEV(Q31:Q55)/SQRT(COUNT(Q31:Q55))</f>
        <v>43.414550188485883</v>
      </c>
    </row>
    <row r="32" spans="1:19" x14ac:dyDescent="0.2">
      <c r="A32" t="s">
        <v>198</v>
      </c>
      <c r="B32">
        <v>2</v>
      </c>
      <c r="C32">
        <v>744.3</v>
      </c>
      <c r="D32">
        <v>826.59</v>
      </c>
      <c r="E32">
        <f t="shared" si="0"/>
        <v>785.44499999999994</v>
      </c>
      <c r="F32">
        <f>1.96*STDEV(C31:C55)/SQRT(COUNT(C31:C55))</f>
        <v>109.51190846952993</v>
      </c>
      <c r="G32">
        <f>1.96*STDEV(D31:D55)/SQRT(COUNT(D31:D55))</f>
        <v>120.68330905589076</v>
      </c>
      <c r="H32" s="5">
        <f t="shared" ref="H32:H55" si="6">C32-$E32+F$31</f>
        <v>955.77760869565225</v>
      </c>
      <c r="I32" s="5">
        <f t="shared" ref="I32:I55" si="7">D32-$E32+G$31</f>
        <v>1209.5102173913046</v>
      </c>
      <c r="L32">
        <v>687.14</v>
      </c>
      <c r="M32">
        <v>747.24</v>
      </c>
      <c r="N32">
        <f t="shared" si="3"/>
        <v>717.19</v>
      </c>
      <c r="Q32" s="5">
        <f t="shared" ref="Q32:Q55" si="8">L32-$N32+O$31</f>
        <v>963.67043478260825</v>
      </c>
      <c r="R32" s="5">
        <f t="shared" ref="R32:R55" si="9">M32-$N32+P$31</f>
        <v>1255.6156521739128</v>
      </c>
    </row>
    <row r="33" spans="1:18" x14ac:dyDescent="0.2">
      <c r="A33" t="s">
        <v>199</v>
      </c>
      <c r="B33">
        <v>2</v>
      </c>
      <c r="C33">
        <v>832.66</v>
      </c>
      <c r="D33">
        <v>1315.21</v>
      </c>
      <c r="E33">
        <f t="shared" si="0"/>
        <v>1073.9349999999999</v>
      </c>
      <c r="H33" s="5">
        <f t="shared" si="6"/>
        <v>755.64760869565225</v>
      </c>
      <c r="I33" s="5">
        <f t="shared" si="7"/>
        <v>1409.6402173913048</v>
      </c>
      <c r="L33">
        <v>968.41</v>
      </c>
      <c r="M33">
        <v>1228.3599999999999</v>
      </c>
      <c r="N33">
        <f t="shared" si="3"/>
        <v>1098.385</v>
      </c>
      <c r="Q33" s="5">
        <f t="shared" si="8"/>
        <v>863.7454347826083</v>
      </c>
      <c r="R33" s="5">
        <f t="shared" si="9"/>
        <v>1355.5406521739128</v>
      </c>
    </row>
    <row r="34" spans="1:18" x14ac:dyDescent="0.2">
      <c r="A34" t="s">
        <v>200</v>
      </c>
      <c r="B34">
        <v>2</v>
      </c>
      <c r="C34">
        <v>1021.41</v>
      </c>
      <c r="D34">
        <v>1208.29</v>
      </c>
      <c r="E34">
        <f t="shared" si="0"/>
        <v>1114.8499999999999</v>
      </c>
      <c r="H34" s="5">
        <f t="shared" si="6"/>
        <v>903.48260869565229</v>
      </c>
      <c r="I34" s="5">
        <f t="shared" si="7"/>
        <v>1261.8052173913047</v>
      </c>
      <c r="L34">
        <v>965.7</v>
      </c>
      <c r="M34">
        <v>1403.26</v>
      </c>
      <c r="N34">
        <f t="shared" si="3"/>
        <v>1184.48</v>
      </c>
      <c r="Q34" s="5">
        <f t="shared" si="8"/>
        <v>774.94043478260835</v>
      </c>
      <c r="R34" s="5">
        <f t="shared" si="9"/>
        <v>1444.3456521739129</v>
      </c>
    </row>
    <row r="35" spans="1:18" x14ac:dyDescent="0.2">
      <c r="A35" t="s">
        <v>201</v>
      </c>
      <c r="B35">
        <v>2</v>
      </c>
      <c r="C35">
        <v>1267.55</v>
      </c>
      <c r="D35">
        <v>1493.47</v>
      </c>
      <c r="E35">
        <f t="shared" si="0"/>
        <v>1380.51</v>
      </c>
      <c r="H35" s="5">
        <f t="shared" si="6"/>
        <v>883.96260869565219</v>
      </c>
      <c r="I35" s="5">
        <f t="shared" si="7"/>
        <v>1281.3252173913047</v>
      </c>
      <c r="L35">
        <v>1107.58</v>
      </c>
      <c r="M35">
        <v>1309.76</v>
      </c>
      <c r="N35">
        <f t="shared" si="3"/>
        <v>1208.67</v>
      </c>
      <c r="Q35" s="5">
        <f t="shared" si="8"/>
        <v>892.63043478260818</v>
      </c>
      <c r="R35" s="5">
        <f t="shared" si="9"/>
        <v>1326.6556521739128</v>
      </c>
    </row>
    <row r="36" spans="1:18" x14ac:dyDescent="0.2">
      <c r="A36" t="s">
        <v>202</v>
      </c>
      <c r="B36">
        <v>2</v>
      </c>
      <c r="C36">
        <v>725.74</v>
      </c>
      <c r="D36">
        <v>885.64</v>
      </c>
      <c r="E36">
        <f t="shared" si="0"/>
        <v>805.69</v>
      </c>
      <c r="H36" s="5">
        <f t="shared" si="6"/>
        <v>916.97260869565218</v>
      </c>
      <c r="I36" s="5">
        <f t="shared" si="7"/>
        <v>1248.3152173913045</v>
      </c>
      <c r="L36">
        <v>782.48</v>
      </c>
      <c r="M36">
        <v>1108.82</v>
      </c>
      <c r="N36">
        <f t="shared" si="3"/>
        <v>945.65</v>
      </c>
      <c r="Q36" s="5">
        <f t="shared" si="8"/>
        <v>830.55043478260836</v>
      </c>
      <c r="R36" s="5">
        <f t="shared" si="9"/>
        <v>1388.735652173913</v>
      </c>
    </row>
    <row r="37" spans="1:18" x14ac:dyDescent="0.2">
      <c r="A37" t="s">
        <v>203</v>
      </c>
      <c r="B37">
        <v>2</v>
      </c>
      <c r="C37">
        <v>775.47</v>
      </c>
      <c r="D37">
        <v>941.21</v>
      </c>
      <c r="E37">
        <f t="shared" si="0"/>
        <v>858.34</v>
      </c>
      <c r="H37" s="5">
        <f t="shared" si="6"/>
        <v>914.05260869565222</v>
      </c>
      <c r="I37" s="5">
        <f t="shared" si="7"/>
        <v>1251.2352173913046</v>
      </c>
      <c r="L37">
        <v>901.19</v>
      </c>
      <c r="M37">
        <v>1056.1400000000001</v>
      </c>
      <c r="N37">
        <f t="shared" si="3"/>
        <v>978.66500000000008</v>
      </c>
      <c r="Q37" s="5">
        <f t="shared" si="8"/>
        <v>916.2454347826083</v>
      </c>
      <c r="R37" s="5">
        <f t="shared" si="9"/>
        <v>1303.0406521739128</v>
      </c>
    </row>
    <row r="38" spans="1:18" x14ac:dyDescent="0.2">
      <c r="A38" t="s">
        <v>204</v>
      </c>
      <c r="B38">
        <v>2</v>
      </c>
      <c r="C38">
        <v>1265.47</v>
      </c>
      <c r="D38">
        <v>1044.57</v>
      </c>
      <c r="E38">
        <f t="shared" si="0"/>
        <v>1155.02</v>
      </c>
      <c r="H38" s="5">
        <f t="shared" si="6"/>
        <v>1107.3726086956522</v>
      </c>
      <c r="I38" s="5">
        <f t="shared" si="7"/>
        <v>1057.9152173913046</v>
      </c>
      <c r="L38">
        <v>865.01</v>
      </c>
      <c r="M38">
        <v>1346.32</v>
      </c>
      <c r="N38">
        <f t="shared" si="3"/>
        <v>1105.665</v>
      </c>
      <c r="Q38" s="5">
        <f t="shared" si="8"/>
        <v>753.06543478260835</v>
      </c>
      <c r="R38" s="5">
        <f t="shared" si="9"/>
        <v>1466.2206521739129</v>
      </c>
    </row>
    <row r="39" spans="1:18" x14ac:dyDescent="0.2">
      <c r="A39" t="s">
        <v>205</v>
      </c>
      <c r="B39">
        <v>2</v>
      </c>
      <c r="C39">
        <v>742.86</v>
      </c>
      <c r="D39">
        <v>878.18</v>
      </c>
      <c r="E39">
        <f t="shared" si="0"/>
        <v>810.52</v>
      </c>
      <c r="H39" s="5">
        <f t="shared" si="6"/>
        <v>929.26260869565226</v>
      </c>
      <c r="I39" s="5">
        <f t="shared" si="7"/>
        <v>1236.0252173913045</v>
      </c>
      <c r="L39">
        <v>823.85</v>
      </c>
      <c r="M39">
        <v>1115.57</v>
      </c>
      <c r="N39">
        <f t="shared" si="3"/>
        <v>969.71</v>
      </c>
      <c r="Q39" s="5">
        <f t="shared" si="8"/>
        <v>847.86043478260831</v>
      </c>
      <c r="R39" s="5">
        <f t="shared" si="9"/>
        <v>1371.4256521739128</v>
      </c>
    </row>
    <row r="40" spans="1:18" x14ac:dyDescent="0.2">
      <c r="A40" t="s">
        <v>206</v>
      </c>
      <c r="B40">
        <v>2</v>
      </c>
      <c r="C40">
        <v>1044.7</v>
      </c>
      <c r="D40">
        <v>1693.82</v>
      </c>
      <c r="E40">
        <f t="shared" si="0"/>
        <v>1369.26</v>
      </c>
      <c r="H40" s="5">
        <f t="shared" si="6"/>
        <v>672.36260869565228</v>
      </c>
      <c r="I40" s="5">
        <f t="shared" si="7"/>
        <v>1492.9252173913046</v>
      </c>
      <c r="L40">
        <v>1271.31</v>
      </c>
      <c r="M40">
        <v>1781.74</v>
      </c>
      <c r="N40">
        <f t="shared" si="3"/>
        <v>1526.5250000000001</v>
      </c>
      <c r="Q40" s="5">
        <f t="shared" si="8"/>
        <v>738.50543478260818</v>
      </c>
      <c r="R40" s="5">
        <f t="shared" si="9"/>
        <v>1480.7806521739128</v>
      </c>
    </row>
    <row r="41" spans="1:18" x14ac:dyDescent="0.2">
      <c r="A41" t="s">
        <v>207</v>
      </c>
      <c r="B41">
        <v>2</v>
      </c>
      <c r="C41">
        <v>915.93</v>
      </c>
      <c r="D41">
        <v>1050.58</v>
      </c>
      <c r="E41">
        <f t="shared" si="0"/>
        <v>983.25499999999988</v>
      </c>
      <c r="H41" s="5">
        <f t="shared" si="6"/>
        <v>929.5976086956523</v>
      </c>
      <c r="I41" s="5">
        <f t="shared" si="7"/>
        <v>1235.6902173913047</v>
      </c>
      <c r="L41">
        <v>1354.86</v>
      </c>
      <c r="M41">
        <v>1703.24</v>
      </c>
      <c r="N41">
        <f t="shared" si="3"/>
        <v>1529.05</v>
      </c>
      <c r="Q41" s="5">
        <f t="shared" si="8"/>
        <v>819.53043478260827</v>
      </c>
      <c r="R41" s="5">
        <f t="shared" si="9"/>
        <v>1399.7556521739129</v>
      </c>
    </row>
    <row r="42" spans="1:18" x14ac:dyDescent="0.2">
      <c r="A42" t="s">
        <v>208</v>
      </c>
      <c r="B42">
        <v>2</v>
      </c>
      <c r="C42">
        <v>1435.67</v>
      </c>
      <c r="D42">
        <v>1214.1099999999999</v>
      </c>
      <c r="E42">
        <f t="shared" si="0"/>
        <v>1324.8899999999999</v>
      </c>
      <c r="H42" s="5">
        <f t="shared" si="6"/>
        <v>1107.7026086956525</v>
      </c>
      <c r="I42" s="5">
        <f t="shared" si="7"/>
        <v>1057.5852173913047</v>
      </c>
      <c r="L42">
        <v>1709.94</v>
      </c>
      <c r="M42">
        <v>1429.28</v>
      </c>
      <c r="N42">
        <f t="shared" si="3"/>
        <v>1569.6100000000001</v>
      </c>
      <c r="Q42" s="5">
        <f t="shared" si="8"/>
        <v>1134.0504347826081</v>
      </c>
      <c r="R42" s="5">
        <f t="shared" si="9"/>
        <v>1085.2356521739127</v>
      </c>
    </row>
    <row r="43" spans="1:18" x14ac:dyDescent="0.2">
      <c r="A43" t="s">
        <v>209</v>
      </c>
      <c r="B43">
        <v>2</v>
      </c>
      <c r="C43">
        <v>602.17999999999995</v>
      </c>
      <c r="D43">
        <v>793.39</v>
      </c>
      <c r="E43">
        <f t="shared" si="0"/>
        <v>697.78499999999997</v>
      </c>
      <c r="H43" s="5">
        <f t="shared" si="6"/>
        <v>901.31760869565221</v>
      </c>
      <c r="I43" s="5">
        <f t="shared" si="7"/>
        <v>1263.9702173913047</v>
      </c>
      <c r="L43">
        <v>776.25</v>
      </c>
      <c r="M43">
        <v>844.32</v>
      </c>
      <c r="N43">
        <f t="shared" si="3"/>
        <v>810.28500000000008</v>
      </c>
      <c r="Q43" s="5">
        <f t="shared" si="8"/>
        <v>959.68543478260824</v>
      </c>
      <c r="R43" s="5">
        <f t="shared" si="9"/>
        <v>1259.6006521739127</v>
      </c>
    </row>
    <row r="44" spans="1:18" x14ac:dyDescent="0.2">
      <c r="A44" t="s">
        <v>210</v>
      </c>
      <c r="B44">
        <v>2</v>
      </c>
      <c r="C44">
        <v>980.89</v>
      </c>
      <c r="D44">
        <v>1374.45</v>
      </c>
      <c r="E44">
        <f t="shared" si="0"/>
        <v>1177.67</v>
      </c>
      <c r="H44" s="5">
        <f t="shared" si="6"/>
        <v>800.14260869565214</v>
      </c>
      <c r="I44" s="5">
        <f t="shared" si="7"/>
        <v>1365.1452173913046</v>
      </c>
      <c r="L44">
        <v>944.06</v>
      </c>
      <c r="M44">
        <v>1362.03</v>
      </c>
      <c r="N44">
        <f t="shared" si="3"/>
        <v>1153.0450000000001</v>
      </c>
      <c r="Q44" s="5">
        <f t="shared" si="8"/>
        <v>784.73543478260819</v>
      </c>
      <c r="R44" s="5">
        <f t="shared" si="9"/>
        <v>1434.5506521739128</v>
      </c>
    </row>
    <row r="45" spans="1:18" x14ac:dyDescent="0.2">
      <c r="A45" t="s">
        <v>211</v>
      </c>
      <c r="B45">
        <v>2</v>
      </c>
      <c r="C45">
        <v>902.73</v>
      </c>
      <c r="D45">
        <v>902.23</v>
      </c>
      <c r="E45">
        <f t="shared" si="0"/>
        <v>902.48</v>
      </c>
      <c r="H45" s="5">
        <f t="shared" si="6"/>
        <v>997.17260869565223</v>
      </c>
      <c r="I45" s="5">
        <f t="shared" si="7"/>
        <v>1168.1152173913047</v>
      </c>
      <c r="L45">
        <v>835.54</v>
      </c>
      <c r="M45">
        <v>1053.68</v>
      </c>
      <c r="N45">
        <f t="shared" si="3"/>
        <v>944.61</v>
      </c>
      <c r="Q45" s="5">
        <f t="shared" si="8"/>
        <v>884.65043478260827</v>
      </c>
      <c r="R45" s="5">
        <f t="shared" si="9"/>
        <v>1334.6356521739131</v>
      </c>
    </row>
    <row r="46" spans="1:18" x14ac:dyDescent="0.2">
      <c r="A46" t="s">
        <v>212</v>
      </c>
      <c r="B46">
        <v>2</v>
      </c>
      <c r="C46">
        <v>814.41</v>
      </c>
      <c r="D46">
        <v>1685.99</v>
      </c>
      <c r="E46">
        <f t="shared" si="0"/>
        <v>1250.2</v>
      </c>
      <c r="H46" s="5">
        <f t="shared" si="6"/>
        <v>561.13260869565215</v>
      </c>
      <c r="I46" s="5">
        <f t="shared" si="7"/>
        <v>1604.1552173913046</v>
      </c>
      <c r="L46">
        <v>896.56</v>
      </c>
      <c r="M46">
        <v>1306.28</v>
      </c>
      <c r="N46">
        <f t="shared" si="3"/>
        <v>1101.42</v>
      </c>
      <c r="Q46" s="5">
        <f t="shared" si="8"/>
        <v>788.86043478260819</v>
      </c>
      <c r="R46" s="5">
        <f t="shared" si="9"/>
        <v>1430.4256521739128</v>
      </c>
    </row>
    <row r="47" spans="1:18" x14ac:dyDescent="0.2">
      <c r="A47" t="s">
        <v>213</v>
      </c>
      <c r="B47">
        <v>2</v>
      </c>
      <c r="C47">
        <v>876.89</v>
      </c>
      <c r="D47">
        <v>1037.33</v>
      </c>
      <c r="E47">
        <f t="shared" si="0"/>
        <v>957.1099999999999</v>
      </c>
      <c r="H47" s="5">
        <f t="shared" si="6"/>
        <v>916.70260869565232</v>
      </c>
      <c r="I47" s="5">
        <f t="shared" si="7"/>
        <v>1248.5852173913047</v>
      </c>
      <c r="L47">
        <v>938.86</v>
      </c>
      <c r="M47">
        <v>1107.52</v>
      </c>
      <c r="N47">
        <f t="shared" si="3"/>
        <v>1023.19</v>
      </c>
      <c r="Q47" s="5">
        <f t="shared" si="8"/>
        <v>909.39043478260828</v>
      </c>
      <c r="R47" s="5">
        <f t="shared" si="9"/>
        <v>1309.8956521739128</v>
      </c>
    </row>
    <row r="48" spans="1:18" x14ac:dyDescent="0.2">
      <c r="A48" t="s">
        <v>214</v>
      </c>
      <c r="B48">
        <v>2</v>
      </c>
      <c r="C48">
        <v>1154.77</v>
      </c>
      <c r="D48">
        <v>760.66</v>
      </c>
      <c r="E48">
        <f t="shared" si="0"/>
        <v>957.71499999999992</v>
      </c>
      <c r="H48" s="5">
        <f t="shared" si="6"/>
        <v>1193.9776086956522</v>
      </c>
      <c r="I48" s="5">
        <f t="shared" si="7"/>
        <v>971.31021739130472</v>
      </c>
      <c r="L48">
        <v>968.69</v>
      </c>
      <c r="M48">
        <v>758.5</v>
      </c>
      <c r="N48">
        <f t="shared" si="3"/>
        <v>863.59500000000003</v>
      </c>
      <c r="Q48" s="5">
        <f t="shared" si="8"/>
        <v>1098.8154347826085</v>
      </c>
      <c r="R48" s="5">
        <f t="shared" si="9"/>
        <v>1120.4706521739129</v>
      </c>
    </row>
    <row r="49" spans="1:19" x14ac:dyDescent="0.2">
      <c r="D49" s="8"/>
      <c r="H49" s="5"/>
      <c r="I49" s="5"/>
      <c r="Q49" s="5"/>
      <c r="R49" s="5"/>
    </row>
    <row r="50" spans="1:19" x14ac:dyDescent="0.2">
      <c r="C50" s="8"/>
      <c r="H50" s="5"/>
      <c r="I50" s="5"/>
      <c r="Q50" s="5"/>
      <c r="R50" s="5"/>
    </row>
    <row r="51" spans="1:19" x14ac:dyDescent="0.2">
      <c r="A51" t="s">
        <v>217</v>
      </c>
      <c r="B51">
        <v>2</v>
      </c>
      <c r="C51">
        <v>974.7</v>
      </c>
      <c r="D51">
        <v>1219.3</v>
      </c>
      <c r="E51">
        <f t="shared" si="0"/>
        <v>1097</v>
      </c>
      <c r="H51" s="5">
        <f t="shared" si="6"/>
        <v>874.62260869565227</v>
      </c>
      <c r="I51" s="5">
        <f t="shared" si="7"/>
        <v>1290.6652173913046</v>
      </c>
      <c r="L51">
        <v>1029.4100000000001</v>
      </c>
      <c r="M51">
        <v>957.85</v>
      </c>
      <c r="N51">
        <f t="shared" si="3"/>
        <v>993.63000000000011</v>
      </c>
      <c r="Q51" s="5">
        <f t="shared" si="8"/>
        <v>1029.5004347826084</v>
      </c>
      <c r="R51" s="5">
        <f t="shared" si="9"/>
        <v>1189.7856521739127</v>
      </c>
    </row>
    <row r="52" spans="1:19" x14ac:dyDescent="0.2">
      <c r="A52" t="s">
        <v>218</v>
      </c>
      <c r="B52">
        <v>2</v>
      </c>
      <c r="C52">
        <v>800.77</v>
      </c>
      <c r="D52">
        <v>1581.75</v>
      </c>
      <c r="E52">
        <f t="shared" si="0"/>
        <v>1191.26</v>
      </c>
      <c r="H52" s="5">
        <f t="shared" si="6"/>
        <v>606.43260869565222</v>
      </c>
      <c r="I52" s="5">
        <f t="shared" si="7"/>
        <v>1558.8552173913047</v>
      </c>
      <c r="L52">
        <v>932.1</v>
      </c>
      <c r="M52">
        <v>1458.76</v>
      </c>
      <c r="N52">
        <f t="shared" si="3"/>
        <v>1195.43</v>
      </c>
      <c r="Q52" s="5">
        <f t="shared" si="8"/>
        <v>730.39043478260828</v>
      </c>
      <c r="R52" s="5">
        <f t="shared" si="9"/>
        <v>1488.8956521739128</v>
      </c>
    </row>
    <row r="53" spans="1:19" x14ac:dyDescent="0.2">
      <c r="A53" t="s">
        <v>219</v>
      </c>
      <c r="B53">
        <v>2</v>
      </c>
      <c r="C53">
        <v>1163.76</v>
      </c>
      <c r="D53">
        <v>1148.8800000000001</v>
      </c>
      <c r="E53">
        <f t="shared" si="0"/>
        <v>1156.3200000000002</v>
      </c>
      <c r="H53" s="5">
        <f t="shared" si="6"/>
        <v>1004.3626086956521</v>
      </c>
      <c r="I53" s="5">
        <f t="shared" si="7"/>
        <v>1160.9252173913046</v>
      </c>
      <c r="L53">
        <v>967.26</v>
      </c>
      <c r="M53">
        <v>1258.4000000000001</v>
      </c>
      <c r="N53">
        <f t="shared" si="3"/>
        <v>1112.83</v>
      </c>
      <c r="Q53" s="5">
        <f t="shared" si="8"/>
        <v>848.15043478260839</v>
      </c>
      <c r="R53" s="5">
        <f t="shared" si="9"/>
        <v>1371.1356521739131</v>
      </c>
    </row>
    <row r="54" spans="1:19" x14ac:dyDescent="0.2">
      <c r="A54" t="s">
        <v>220</v>
      </c>
      <c r="B54">
        <v>2</v>
      </c>
      <c r="C54">
        <v>1800.36</v>
      </c>
      <c r="D54">
        <v>876.27</v>
      </c>
      <c r="E54">
        <f t="shared" si="0"/>
        <v>1338.3150000000001</v>
      </c>
      <c r="H54" s="5">
        <f t="shared" si="6"/>
        <v>1458.967608695652</v>
      </c>
      <c r="I54" s="5">
        <f t="shared" si="7"/>
        <v>706.3202173913046</v>
      </c>
      <c r="L54">
        <v>922.46</v>
      </c>
      <c r="M54">
        <v>1094.55</v>
      </c>
      <c r="N54">
        <f t="shared" si="3"/>
        <v>1008.505</v>
      </c>
      <c r="Q54" s="5">
        <f t="shared" si="8"/>
        <v>907.67543478260836</v>
      </c>
      <c r="R54" s="5">
        <f t="shared" si="9"/>
        <v>1311.610652173913</v>
      </c>
    </row>
    <row r="55" spans="1:19" x14ac:dyDescent="0.2">
      <c r="A55" t="s">
        <v>221</v>
      </c>
      <c r="B55">
        <v>2</v>
      </c>
      <c r="C55">
        <v>1031.27</v>
      </c>
      <c r="D55">
        <v>1432.13</v>
      </c>
      <c r="E55">
        <f t="shared" si="0"/>
        <v>1231.7</v>
      </c>
      <c r="H55" s="5">
        <f t="shared" si="6"/>
        <v>796.49260869565217</v>
      </c>
      <c r="I55" s="5">
        <f t="shared" si="7"/>
        <v>1368.7952173913047</v>
      </c>
      <c r="L55">
        <v>810.37</v>
      </c>
      <c r="M55">
        <v>1121.3900000000001</v>
      </c>
      <c r="N55">
        <f t="shared" si="3"/>
        <v>965.88000000000011</v>
      </c>
      <c r="Q55" s="5">
        <f t="shared" si="8"/>
        <v>838.21043478260822</v>
      </c>
      <c r="R55" s="5">
        <f t="shared" si="9"/>
        <v>1381.0756521739129</v>
      </c>
    </row>
    <row r="56" spans="1:19" x14ac:dyDescent="0.2">
      <c r="A56" t="s">
        <v>222</v>
      </c>
      <c r="B56">
        <v>3</v>
      </c>
      <c r="C56">
        <v>648.04</v>
      </c>
      <c r="D56">
        <v>700.95</v>
      </c>
      <c r="E56" s="10">
        <f t="shared" si="0"/>
        <v>674.495</v>
      </c>
      <c r="F56" s="5">
        <f>AVERAGE(C56:C81)</f>
        <v>770.64319999999975</v>
      </c>
      <c r="G56" s="5">
        <f>AVERAGE(D56:D81)</f>
        <v>904.95879999999988</v>
      </c>
      <c r="H56" s="5">
        <f>C56-$E56+F$56</f>
        <v>744.18819999999971</v>
      </c>
      <c r="I56" s="5">
        <f>D56-$E56+G$56</f>
        <v>931.41379999999992</v>
      </c>
      <c r="J56">
        <f>1.96*STDEV(H56:H81)/SQRT(COUNT(H56:H81))</f>
        <v>23.19202647166788</v>
      </c>
      <c r="L56">
        <v>812.54</v>
      </c>
      <c r="M56">
        <v>825.7</v>
      </c>
      <c r="N56" s="10">
        <f t="shared" si="3"/>
        <v>819.12</v>
      </c>
      <c r="O56" s="5">
        <f>AVERAGE(L56:L81)</f>
        <v>781.74720000000002</v>
      </c>
      <c r="P56" s="5">
        <f>AVERAGE(M56:M81)</f>
        <v>861.66160000000002</v>
      </c>
      <c r="Q56" s="5">
        <f>L56-$N56+O$56</f>
        <v>775.16719999999998</v>
      </c>
      <c r="R56" s="5">
        <f>M56-$N56+P$56</f>
        <v>868.24160000000006</v>
      </c>
      <c r="S56">
        <f>1.96*STDEV(Q56:Q81)/SQRT(COUNT(Q56:Q81))</f>
        <v>24.02881256375932</v>
      </c>
    </row>
    <row r="57" spans="1:19" x14ac:dyDescent="0.2">
      <c r="A57" t="s">
        <v>224</v>
      </c>
      <c r="B57">
        <v>3</v>
      </c>
      <c r="C57">
        <v>577.04999999999995</v>
      </c>
      <c r="D57">
        <v>814.63</v>
      </c>
      <c r="E57">
        <f t="shared" si="0"/>
        <v>695.83999999999992</v>
      </c>
      <c r="F57">
        <f>1.96*STDEV(C56:C81)/SQRT(COUNT(C56:C81))</f>
        <v>79.017318588288617</v>
      </c>
      <c r="G57">
        <f>1.96*STDEV(D56:D81)/SQRT(COUNT(D56:D81))</f>
        <v>88.600096015127406</v>
      </c>
      <c r="H57" s="5">
        <f t="shared" ref="H57:H81" si="10">C57-$E57+F$56</f>
        <v>651.85319999999979</v>
      </c>
      <c r="I57" s="5">
        <f t="shared" ref="I57:I81" si="11">D57-$E57+G$56</f>
        <v>1023.7488</v>
      </c>
      <c r="L57">
        <v>647</v>
      </c>
      <c r="M57">
        <v>830.74</v>
      </c>
      <c r="N57">
        <f t="shared" si="3"/>
        <v>738.87</v>
      </c>
      <c r="Q57" s="5">
        <f t="shared" ref="Q57:Q81" si="12">L57-$N57+O$56</f>
        <v>689.87720000000002</v>
      </c>
      <c r="R57" s="5">
        <f t="shared" ref="R57:R81" si="13">M57-$N57+P$56</f>
        <v>953.53160000000003</v>
      </c>
    </row>
    <row r="58" spans="1:19" x14ac:dyDescent="0.2">
      <c r="A58" t="s">
        <v>225</v>
      </c>
      <c r="B58">
        <v>3</v>
      </c>
      <c r="C58">
        <v>1292.45</v>
      </c>
      <c r="D58">
        <v>1659.5</v>
      </c>
      <c r="E58">
        <f t="shared" si="0"/>
        <v>1475.9749999999999</v>
      </c>
      <c r="H58" s="5">
        <f t="shared" si="10"/>
        <v>587.11819999999989</v>
      </c>
      <c r="I58" s="5">
        <f t="shared" si="11"/>
        <v>1088.4838</v>
      </c>
      <c r="L58">
        <v>1089.25</v>
      </c>
      <c r="M58">
        <v>968.08</v>
      </c>
      <c r="N58">
        <f t="shared" si="3"/>
        <v>1028.665</v>
      </c>
      <c r="Q58" s="5">
        <f t="shared" si="12"/>
        <v>842.33220000000006</v>
      </c>
      <c r="R58" s="5">
        <f t="shared" si="13"/>
        <v>801.0766000000001</v>
      </c>
    </row>
    <row r="59" spans="1:19" x14ac:dyDescent="0.2">
      <c r="A59" t="s">
        <v>226</v>
      </c>
      <c r="B59">
        <v>3</v>
      </c>
      <c r="C59">
        <v>766.76</v>
      </c>
      <c r="D59">
        <v>1043.8</v>
      </c>
      <c r="E59">
        <f t="shared" si="0"/>
        <v>905.28</v>
      </c>
      <c r="H59" s="5">
        <f t="shared" si="10"/>
        <v>632.12319999999977</v>
      </c>
      <c r="I59" s="5">
        <f t="shared" si="11"/>
        <v>1043.4787999999999</v>
      </c>
      <c r="L59">
        <v>824.53</v>
      </c>
      <c r="M59">
        <v>1093.43</v>
      </c>
      <c r="N59">
        <f t="shared" si="3"/>
        <v>958.98</v>
      </c>
      <c r="Q59" s="5">
        <f t="shared" si="12"/>
        <v>647.29719999999998</v>
      </c>
      <c r="R59" s="5">
        <f t="shared" si="13"/>
        <v>996.11160000000007</v>
      </c>
    </row>
    <row r="60" spans="1:19" x14ac:dyDescent="0.2">
      <c r="A60" t="s">
        <v>227</v>
      </c>
      <c r="B60">
        <v>3</v>
      </c>
      <c r="C60">
        <v>1018.27</v>
      </c>
      <c r="D60">
        <v>1131.03</v>
      </c>
      <c r="E60">
        <f t="shared" si="0"/>
        <v>1074.6500000000001</v>
      </c>
      <c r="H60" s="5">
        <f t="shared" si="10"/>
        <v>714.26319999999964</v>
      </c>
      <c r="I60" s="5">
        <f t="shared" si="11"/>
        <v>961.33879999999976</v>
      </c>
      <c r="L60">
        <v>813.85</v>
      </c>
      <c r="M60">
        <v>743.97</v>
      </c>
      <c r="N60">
        <f t="shared" si="3"/>
        <v>778.91000000000008</v>
      </c>
      <c r="Q60" s="5">
        <f t="shared" si="12"/>
        <v>816.68719999999996</v>
      </c>
      <c r="R60" s="5">
        <f t="shared" si="13"/>
        <v>826.72159999999997</v>
      </c>
    </row>
    <row r="61" spans="1:19" x14ac:dyDescent="0.2">
      <c r="A61" t="s">
        <v>228</v>
      </c>
      <c r="B61">
        <v>3</v>
      </c>
      <c r="C61">
        <v>725.12</v>
      </c>
      <c r="D61">
        <v>828.08</v>
      </c>
      <c r="E61">
        <f t="shared" si="0"/>
        <v>776.6</v>
      </c>
      <c r="H61" s="5">
        <f t="shared" si="10"/>
        <v>719.16319999999973</v>
      </c>
      <c r="I61" s="5">
        <f t="shared" si="11"/>
        <v>956.4387999999999</v>
      </c>
      <c r="L61">
        <v>919.12</v>
      </c>
      <c r="M61">
        <v>970.99</v>
      </c>
      <c r="N61">
        <f t="shared" si="3"/>
        <v>945.05500000000006</v>
      </c>
      <c r="Q61" s="5">
        <f t="shared" si="12"/>
        <v>755.81219999999996</v>
      </c>
      <c r="R61" s="5">
        <f t="shared" si="13"/>
        <v>887.59659999999997</v>
      </c>
    </row>
    <row r="62" spans="1:19" x14ac:dyDescent="0.2">
      <c r="A62" t="s">
        <v>229</v>
      </c>
      <c r="B62">
        <v>3</v>
      </c>
      <c r="C62">
        <v>539.23</v>
      </c>
      <c r="D62">
        <v>802.59</v>
      </c>
      <c r="E62">
        <f t="shared" si="0"/>
        <v>670.91000000000008</v>
      </c>
      <c r="H62" s="5">
        <f t="shared" si="10"/>
        <v>638.96319999999969</v>
      </c>
      <c r="I62" s="5">
        <f t="shared" si="11"/>
        <v>1036.6387999999997</v>
      </c>
      <c r="L62">
        <v>479.09</v>
      </c>
      <c r="M62">
        <v>522.82000000000005</v>
      </c>
      <c r="N62">
        <f t="shared" si="3"/>
        <v>500.95500000000004</v>
      </c>
      <c r="Q62" s="5">
        <f t="shared" si="12"/>
        <v>759.88220000000001</v>
      </c>
      <c r="R62" s="5">
        <f t="shared" si="13"/>
        <v>883.52660000000003</v>
      </c>
    </row>
    <row r="63" spans="1:19" x14ac:dyDescent="0.2">
      <c r="A63" t="s">
        <v>230</v>
      </c>
      <c r="B63">
        <v>3</v>
      </c>
      <c r="C63">
        <v>1033.68</v>
      </c>
      <c r="D63">
        <v>1121.68</v>
      </c>
      <c r="E63">
        <f t="shared" si="0"/>
        <v>1077.68</v>
      </c>
      <c r="H63" s="5">
        <f t="shared" si="10"/>
        <v>726.64319999999975</v>
      </c>
      <c r="I63" s="5">
        <f t="shared" si="11"/>
        <v>948.95879999999988</v>
      </c>
      <c r="L63">
        <v>1144.25</v>
      </c>
      <c r="M63">
        <v>1193.5999999999999</v>
      </c>
      <c r="N63">
        <f t="shared" si="3"/>
        <v>1168.925</v>
      </c>
      <c r="Q63" s="5">
        <f t="shared" si="12"/>
        <v>757.07220000000007</v>
      </c>
      <c r="R63" s="5">
        <f t="shared" si="13"/>
        <v>886.33659999999998</v>
      </c>
    </row>
    <row r="64" spans="1:19" x14ac:dyDescent="0.2">
      <c r="A64" t="s">
        <v>231</v>
      </c>
      <c r="B64">
        <v>3</v>
      </c>
      <c r="C64">
        <v>580.16999999999996</v>
      </c>
      <c r="D64">
        <v>863.91</v>
      </c>
      <c r="E64">
        <f t="shared" si="0"/>
        <v>722.04</v>
      </c>
      <c r="H64" s="5">
        <f t="shared" si="10"/>
        <v>628.77319999999975</v>
      </c>
      <c r="I64" s="5">
        <f t="shared" si="11"/>
        <v>1046.8287999999998</v>
      </c>
      <c r="L64">
        <v>608.05999999999995</v>
      </c>
      <c r="M64">
        <v>862.41</v>
      </c>
      <c r="N64">
        <f t="shared" si="3"/>
        <v>735.2349999999999</v>
      </c>
      <c r="Q64" s="5">
        <f t="shared" si="12"/>
        <v>654.57220000000007</v>
      </c>
      <c r="R64" s="5">
        <f t="shared" si="13"/>
        <v>988.83660000000009</v>
      </c>
    </row>
    <row r="65" spans="1:18" x14ac:dyDescent="0.2">
      <c r="A65" t="s">
        <v>232</v>
      </c>
      <c r="B65">
        <v>3</v>
      </c>
      <c r="C65">
        <v>567.95000000000005</v>
      </c>
      <c r="D65">
        <v>985.14</v>
      </c>
      <c r="E65">
        <f t="shared" si="0"/>
        <v>776.54500000000007</v>
      </c>
      <c r="H65" s="5">
        <f t="shared" si="10"/>
        <v>562.04819999999972</v>
      </c>
      <c r="I65" s="5">
        <f t="shared" si="11"/>
        <v>1113.5537999999997</v>
      </c>
      <c r="L65">
        <v>543.29999999999995</v>
      </c>
      <c r="M65">
        <v>680.94</v>
      </c>
      <c r="N65">
        <f t="shared" si="3"/>
        <v>612.12</v>
      </c>
      <c r="Q65" s="5">
        <f t="shared" si="12"/>
        <v>712.92719999999997</v>
      </c>
      <c r="R65" s="5">
        <f t="shared" si="13"/>
        <v>930.48160000000007</v>
      </c>
    </row>
    <row r="66" spans="1:18" x14ac:dyDescent="0.2">
      <c r="A66" t="s">
        <v>233</v>
      </c>
      <c r="B66">
        <v>3</v>
      </c>
      <c r="C66">
        <v>500</v>
      </c>
      <c r="D66">
        <v>512.76</v>
      </c>
      <c r="E66">
        <f t="shared" si="0"/>
        <v>506.38</v>
      </c>
      <c r="H66" s="5">
        <f t="shared" si="10"/>
        <v>764.26319999999976</v>
      </c>
      <c r="I66" s="5">
        <f t="shared" si="11"/>
        <v>911.33879999999988</v>
      </c>
      <c r="L66">
        <v>469.79</v>
      </c>
      <c r="M66">
        <v>548.44000000000005</v>
      </c>
      <c r="N66">
        <f t="shared" si="3"/>
        <v>509.11500000000001</v>
      </c>
      <c r="Q66" s="5">
        <f t="shared" si="12"/>
        <v>742.42219999999998</v>
      </c>
      <c r="R66" s="5">
        <f t="shared" si="13"/>
        <v>900.98660000000007</v>
      </c>
    </row>
    <row r="67" spans="1:18" x14ac:dyDescent="0.2">
      <c r="A67" t="s">
        <v>234</v>
      </c>
      <c r="B67">
        <v>3</v>
      </c>
      <c r="C67">
        <v>1083.9100000000001</v>
      </c>
      <c r="D67">
        <v>1105.94</v>
      </c>
      <c r="E67">
        <f t="shared" ref="E67:E81" si="14">(C67+D67)/2</f>
        <v>1094.9250000000002</v>
      </c>
      <c r="H67" s="5">
        <f t="shared" si="10"/>
        <v>759.62819999999965</v>
      </c>
      <c r="I67" s="5">
        <f t="shared" si="11"/>
        <v>915.97379999999976</v>
      </c>
      <c r="L67">
        <v>1770.25</v>
      </c>
      <c r="M67">
        <v>1683.85</v>
      </c>
      <c r="N67">
        <f t="shared" ref="N67:N81" si="15">(L67+M67)/2</f>
        <v>1727.05</v>
      </c>
      <c r="Q67" s="5">
        <f t="shared" si="12"/>
        <v>824.94720000000007</v>
      </c>
      <c r="R67" s="5">
        <f t="shared" si="13"/>
        <v>818.46159999999998</v>
      </c>
    </row>
    <row r="68" spans="1:18" x14ac:dyDescent="0.2">
      <c r="A68" t="s">
        <v>235</v>
      </c>
      <c r="B68">
        <v>3</v>
      </c>
      <c r="C68">
        <v>840.41</v>
      </c>
      <c r="D68">
        <v>1017.66</v>
      </c>
      <c r="E68">
        <f t="shared" si="14"/>
        <v>929.03499999999997</v>
      </c>
      <c r="H68" s="5">
        <f t="shared" si="10"/>
        <v>682.01819999999975</v>
      </c>
      <c r="I68" s="5">
        <f t="shared" si="11"/>
        <v>993.58379999999988</v>
      </c>
      <c r="L68">
        <v>737.04</v>
      </c>
      <c r="M68">
        <v>827.2</v>
      </c>
      <c r="N68">
        <f t="shared" si="15"/>
        <v>782.12</v>
      </c>
      <c r="Q68" s="5">
        <f t="shared" si="12"/>
        <v>736.66719999999998</v>
      </c>
      <c r="R68" s="5">
        <f t="shared" si="13"/>
        <v>906.74160000000006</v>
      </c>
    </row>
    <row r="69" spans="1:18" x14ac:dyDescent="0.2">
      <c r="A69" t="s">
        <v>236</v>
      </c>
      <c r="B69">
        <v>3</v>
      </c>
      <c r="C69">
        <v>609.5</v>
      </c>
      <c r="D69">
        <v>662.29</v>
      </c>
      <c r="E69">
        <f t="shared" si="14"/>
        <v>635.89499999999998</v>
      </c>
      <c r="H69" s="5">
        <f t="shared" si="10"/>
        <v>744.24819999999977</v>
      </c>
      <c r="I69" s="5">
        <f t="shared" si="11"/>
        <v>931.35379999999986</v>
      </c>
      <c r="L69">
        <v>623.80999999999995</v>
      </c>
      <c r="M69">
        <v>681.74</v>
      </c>
      <c r="N69">
        <f t="shared" si="15"/>
        <v>652.77499999999998</v>
      </c>
      <c r="Q69" s="5">
        <f t="shared" si="12"/>
        <v>752.78219999999999</v>
      </c>
      <c r="R69" s="5">
        <f t="shared" si="13"/>
        <v>890.62660000000005</v>
      </c>
    </row>
    <row r="70" spans="1:18" x14ac:dyDescent="0.2">
      <c r="A70" t="s">
        <v>237</v>
      </c>
      <c r="B70">
        <v>3</v>
      </c>
      <c r="C70">
        <v>823.52</v>
      </c>
      <c r="D70">
        <v>749.54</v>
      </c>
      <c r="E70">
        <f t="shared" si="14"/>
        <v>786.53</v>
      </c>
      <c r="H70" s="5">
        <f t="shared" si="10"/>
        <v>807.63319999999976</v>
      </c>
      <c r="I70" s="5">
        <f t="shared" si="11"/>
        <v>867.96879999999987</v>
      </c>
      <c r="L70">
        <v>649.1</v>
      </c>
      <c r="M70">
        <v>749.29</v>
      </c>
      <c r="N70">
        <f t="shared" si="15"/>
        <v>699.19499999999994</v>
      </c>
      <c r="Q70" s="5">
        <f t="shared" si="12"/>
        <v>731.65220000000011</v>
      </c>
      <c r="R70" s="5">
        <f t="shared" si="13"/>
        <v>911.75660000000005</v>
      </c>
    </row>
    <row r="71" spans="1:18" x14ac:dyDescent="0.2">
      <c r="A71" t="s">
        <v>238</v>
      </c>
      <c r="B71">
        <v>3</v>
      </c>
      <c r="C71">
        <v>818.56</v>
      </c>
      <c r="D71">
        <v>965.61</v>
      </c>
      <c r="E71">
        <f t="shared" si="14"/>
        <v>892.08500000000004</v>
      </c>
      <c r="H71" s="5">
        <f t="shared" si="10"/>
        <v>697.11819999999966</v>
      </c>
      <c r="I71" s="5">
        <f t="shared" si="11"/>
        <v>978.48379999999986</v>
      </c>
      <c r="L71">
        <v>876.62</v>
      </c>
      <c r="M71">
        <v>972.59</v>
      </c>
      <c r="N71">
        <f t="shared" si="15"/>
        <v>924.60500000000002</v>
      </c>
      <c r="Q71" s="5">
        <f t="shared" si="12"/>
        <v>733.76220000000001</v>
      </c>
      <c r="R71" s="5">
        <f t="shared" si="13"/>
        <v>909.64660000000003</v>
      </c>
    </row>
    <row r="72" spans="1:18" x14ac:dyDescent="0.2">
      <c r="A72" t="s">
        <v>239</v>
      </c>
      <c r="B72">
        <v>3</v>
      </c>
      <c r="C72">
        <v>632.79</v>
      </c>
      <c r="D72">
        <v>838.97</v>
      </c>
      <c r="E72">
        <f t="shared" si="14"/>
        <v>735.88</v>
      </c>
      <c r="H72" s="5">
        <f t="shared" si="10"/>
        <v>667.55319999999972</v>
      </c>
      <c r="I72" s="5">
        <f t="shared" si="11"/>
        <v>1008.0487999999999</v>
      </c>
      <c r="L72">
        <v>545.20000000000005</v>
      </c>
      <c r="M72">
        <v>597.88</v>
      </c>
      <c r="N72">
        <f t="shared" si="15"/>
        <v>571.54</v>
      </c>
      <c r="Q72" s="5">
        <f t="shared" si="12"/>
        <v>755.4072000000001</v>
      </c>
      <c r="R72" s="5">
        <f t="shared" si="13"/>
        <v>888.00160000000005</v>
      </c>
    </row>
    <row r="73" spans="1:18" x14ac:dyDescent="0.2">
      <c r="A73" t="s">
        <v>240</v>
      </c>
      <c r="B73">
        <v>3</v>
      </c>
      <c r="C73">
        <v>768.49</v>
      </c>
      <c r="D73">
        <v>823.51</v>
      </c>
      <c r="E73">
        <f t="shared" si="14"/>
        <v>796</v>
      </c>
      <c r="H73" s="5">
        <f t="shared" si="10"/>
        <v>743.13319999999976</v>
      </c>
      <c r="I73" s="5">
        <f t="shared" si="11"/>
        <v>932.46879999999987</v>
      </c>
      <c r="L73">
        <v>921.55</v>
      </c>
      <c r="M73">
        <v>984.11</v>
      </c>
      <c r="N73">
        <f t="shared" si="15"/>
        <v>952.82999999999993</v>
      </c>
      <c r="Q73" s="5">
        <f t="shared" si="12"/>
        <v>750.46720000000005</v>
      </c>
      <c r="R73" s="5">
        <f t="shared" si="13"/>
        <v>892.94160000000011</v>
      </c>
    </row>
    <row r="74" spans="1:18" x14ac:dyDescent="0.2">
      <c r="A74" t="s">
        <v>241</v>
      </c>
      <c r="B74">
        <v>3</v>
      </c>
      <c r="C74">
        <v>744.69</v>
      </c>
      <c r="D74">
        <v>837.35</v>
      </c>
      <c r="E74">
        <f t="shared" si="14"/>
        <v>791.02</v>
      </c>
      <c r="H74" s="5">
        <f t="shared" si="10"/>
        <v>724.31319999999982</v>
      </c>
      <c r="I74" s="5">
        <f t="shared" si="11"/>
        <v>951.28879999999992</v>
      </c>
      <c r="L74">
        <v>848.86</v>
      </c>
      <c r="M74">
        <v>837.34</v>
      </c>
      <c r="N74">
        <f t="shared" si="15"/>
        <v>843.1</v>
      </c>
      <c r="Q74" s="5">
        <f t="shared" si="12"/>
        <v>787.50720000000001</v>
      </c>
      <c r="R74" s="5">
        <f t="shared" si="13"/>
        <v>855.90160000000003</v>
      </c>
    </row>
    <row r="75" spans="1:18" x14ac:dyDescent="0.2">
      <c r="A75" t="s">
        <v>242</v>
      </c>
      <c r="B75">
        <v>3</v>
      </c>
      <c r="C75">
        <v>888.93</v>
      </c>
      <c r="D75">
        <v>925.58</v>
      </c>
      <c r="E75">
        <f t="shared" si="14"/>
        <v>907.255</v>
      </c>
      <c r="H75" s="5">
        <f t="shared" si="10"/>
        <v>752.31819999999971</v>
      </c>
      <c r="I75" s="5">
        <f t="shared" si="11"/>
        <v>923.28379999999993</v>
      </c>
      <c r="L75">
        <v>866.27</v>
      </c>
      <c r="M75">
        <v>866.47</v>
      </c>
      <c r="N75">
        <f t="shared" si="15"/>
        <v>866.37</v>
      </c>
      <c r="Q75" s="5">
        <f t="shared" si="12"/>
        <v>781.6472</v>
      </c>
      <c r="R75" s="5">
        <f t="shared" si="13"/>
        <v>861.76160000000004</v>
      </c>
    </row>
    <row r="76" spans="1:18" x14ac:dyDescent="0.2">
      <c r="D76" s="8"/>
      <c r="H76" s="5"/>
      <c r="I76" s="5"/>
      <c r="Q76" s="5"/>
      <c r="R76" s="5"/>
    </row>
    <row r="77" spans="1:18" x14ac:dyDescent="0.2">
      <c r="A77" t="s">
        <v>244</v>
      </c>
      <c r="B77">
        <v>3</v>
      </c>
      <c r="C77">
        <v>455.23</v>
      </c>
      <c r="D77">
        <v>558.91999999999996</v>
      </c>
      <c r="E77">
        <f t="shared" si="14"/>
        <v>507.07499999999999</v>
      </c>
      <c r="H77" s="5">
        <f t="shared" si="10"/>
        <v>718.79819999999972</v>
      </c>
      <c r="I77" s="5">
        <f t="shared" si="11"/>
        <v>956.80379999999991</v>
      </c>
      <c r="L77">
        <v>444.69</v>
      </c>
      <c r="M77">
        <v>512.69000000000005</v>
      </c>
      <c r="N77">
        <f t="shared" si="15"/>
        <v>478.69000000000005</v>
      </c>
      <c r="Q77" s="5">
        <f t="shared" si="12"/>
        <v>747.74720000000002</v>
      </c>
      <c r="R77" s="5">
        <f t="shared" si="13"/>
        <v>895.66160000000002</v>
      </c>
    </row>
    <row r="78" spans="1:18" x14ac:dyDescent="0.2">
      <c r="A78" t="s">
        <v>245</v>
      </c>
      <c r="B78">
        <v>3</v>
      </c>
      <c r="C78">
        <v>793.76</v>
      </c>
      <c r="D78">
        <v>915.64</v>
      </c>
      <c r="E78">
        <f t="shared" si="14"/>
        <v>854.7</v>
      </c>
      <c r="H78" s="5">
        <f t="shared" si="10"/>
        <v>709.7031999999997</v>
      </c>
      <c r="I78" s="5">
        <f t="shared" si="11"/>
        <v>965.89879999999982</v>
      </c>
      <c r="L78">
        <v>677.31</v>
      </c>
      <c r="M78">
        <v>1152.8800000000001</v>
      </c>
      <c r="N78">
        <f t="shared" si="15"/>
        <v>915.09500000000003</v>
      </c>
      <c r="Q78" s="5">
        <f t="shared" si="12"/>
        <v>543.96219999999994</v>
      </c>
      <c r="R78" s="5">
        <f t="shared" si="13"/>
        <v>1099.4466000000002</v>
      </c>
    </row>
    <row r="79" spans="1:18" x14ac:dyDescent="0.2">
      <c r="A79" t="s">
        <v>246</v>
      </c>
      <c r="B79">
        <v>3</v>
      </c>
      <c r="C79">
        <v>840.69</v>
      </c>
      <c r="D79">
        <v>962.14</v>
      </c>
      <c r="E79">
        <f t="shared" si="14"/>
        <v>901.41499999999996</v>
      </c>
      <c r="H79" s="5">
        <f t="shared" si="10"/>
        <v>709.91819999999984</v>
      </c>
      <c r="I79" s="5">
        <f t="shared" si="11"/>
        <v>965.68379999999991</v>
      </c>
      <c r="L79">
        <v>773.12</v>
      </c>
      <c r="M79">
        <v>828.04</v>
      </c>
      <c r="N79">
        <f t="shared" si="15"/>
        <v>800.57999999999993</v>
      </c>
      <c r="Q79" s="5">
        <f t="shared" si="12"/>
        <v>754.2872000000001</v>
      </c>
      <c r="R79" s="5">
        <f t="shared" si="13"/>
        <v>889.12160000000006</v>
      </c>
    </row>
    <row r="80" spans="1:18" x14ac:dyDescent="0.2">
      <c r="A80" t="s">
        <v>247</v>
      </c>
      <c r="B80">
        <v>3</v>
      </c>
      <c r="C80">
        <v>745.42</v>
      </c>
      <c r="D80">
        <v>771.4</v>
      </c>
      <c r="E80">
        <f t="shared" si="14"/>
        <v>758.41</v>
      </c>
      <c r="H80" s="5">
        <f t="shared" si="10"/>
        <v>757.65319999999974</v>
      </c>
      <c r="I80" s="5">
        <f t="shared" si="11"/>
        <v>917.94879999999989</v>
      </c>
      <c r="L80">
        <v>823.91</v>
      </c>
      <c r="M80">
        <v>834.16</v>
      </c>
      <c r="N80">
        <f t="shared" si="15"/>
        <v>829.03499999999997</v>
      </c>
      <c r="Q80" s="5">
        <f t="shared" si="12"/>
        <v>776.62220000000002</v>
      </c>
      <c r="R80" s="5">
        <f t="shared" si="13"/>
        <v>866.78660000000002</v>
      </c>
    </row>
    <row r="81" spans="1:19" x14ac:dyDescent="0.2">
      <c r="A81" t="s">
        <v>248</v>
      </c>
      <c r="B81">
        <v>3</v>
      </c>
      <c r="C81">
        <v>971.46</v>
      </c>
      <c r="D81">
        <v>1025.3499999999999</v>
      </c>
      <c r="E81">
        <f t="shared" si="14"/>
        <v>998.40499999999997</v>
      </c>
      <c r="H81" s="5">
        <f t="shared" si="10"/>
        <v>743.69819999999982</v>
      </c>
      <c r="I81" s="5">
        <f t="shared" si="11"/>
        <v>931.90379999999982</v>
      </c>
      <c r="L81">
        <v>635.16999999999996</v>
      </c>
      <c r="M81">
        <v>772.18</v>
      </c>
      <c r="N81">
        <f t="shared" si="15"/>
        <v>703.67499999999995</v>
      </c>
      <c r="Q81" s="5">
        <f t="shared" si="12"/>
        <v>713.24220000000003</v>
      </c>
      <c r="R81" s="5">
        <f t="shared" si="13"/>
        <v>930.16660000000002</v>
      </c>
    </row>
    <row r="84" spans="1:19" x14ac:dyDescent="0.2">
      <c r="E84" s="11" t="s">
        <v>259</v>
      </c>
      <c r="F84" s="11" t="s">
        <v>317</v>
      </c>
      <c r="G84" s="11" t="s">
        <v>318</v>
      </c>
      <c r="H84" s="11" t="s">
        <v>252</v>
      </c>
      <c r="I84" s="11"/>
      <c r="J84" s="11"/>
      <c r="N84" s="11" t="s">
        <v>319</v>
      </c>
      <c r="O84" s="11" t="s">
        <v>320</v>
      </c>
      <c r="P84" s="11" t="s">
        <v>321</v>
      </c>
      <c r="Q84" s="11" t="s">
        <v>252</v>
      </c>
      <c r="R84" s="11"/>
      <c r="S84" s="11"/>
    </row>
    <row r="85" spans="1:19" x14ac:dyDescent="0.2">
      <c r="E85" s="11" t="s">
        <v>258</v>
      </c>
      <c r="F85" s="12">
        <f>F56</f>
        <v>770.64319999999975</v>
      </c>
      <c r="G85" s="12">
        <f>G56</f>
        <v>904.95879999999988</v>
      </c>
      <c r="H85" s="11">
        <f>J56</f>
        <v>23.19202647166788</v>
      </c>
      <c r="J85" s="11"/>
      <c r="N85" s="11" t="s">
        <v>258</v>
      </c>
      <c r="O85" s="12">
        <f>O56</f>
        <v>781.74720000000002</v>
      </c>
      <c r="P85" s="12">
        <f>P56</f>
        <v>861.66160000000002</v>
      </c>
      <c r="Q85" s="11">
        <f>S56</f>
        <v>24.02881256375932</v>
      </c>
      <c r="R85" s="11"/>
      <c r="S85" s="11"/>
    </row>
    <row r="86" spans="1:19" x14ac:dyDescent="0.2">
      <c r="E86" s="11" t="s">
        <v>257</v>
      </c>
      <c r="F86" s="12">
        <f>F31</f>
        <v>996.92260869565223</v>
      </c>
      <c r="G86" s="12">
        <f>G31</f>
        <v>1168.3652173913047</v>
      </c>
      <c r="H86" s="11">
        <f>J31</f>
        <v>78.911959775581934</v>
      </c>
      <c r="J86" s="11"/>
      <c r="N86" s="11" t="s">
        <v>257</v>
      </c>
      <c r="O86" s="12">
        <f>O31</f>
        <v>993.72043478260832</v>
      </c>
      <c r="P86" s="12">
        <f>P31</f>
        <v>1225.5656521739129</v>
      </c>
      <c r="Q86" s="11">
        <f>S31</f>
        <v>43.414550188485883</v>
      </c>
      <c r="R86" s="11"/>
      <c r="S86" s="11"/>
    </row>
    <row r="87" spans="1:19" x14ac:dyDescent="0.2">
      <c r="E87" s="11" t="s">
        <v>256</v>
      </c>
      <c r="F87" s="12">
        <f>F2</f>
        <v>1579.1735714285714</v>
      </c>
      <c r="G87" s="12">
        <f>G2</f>
        <v>1640.652142857143</v>
      </c>
      <c r="H87" s="11">
        <f>J2</f>
        <v>75.685933066975707</v>
      </c>
      <c r="J87" s="11"/>
      <c r="N87" s="11" t="s">
        <v>256</v>
      </c>
      <c r="O87" s="12">
        <f>O2</f>
        <v>1411.2589285714287</v>
      </c>
      <c r="P87" s="12">
        <f>P2</f>
        <v>1718.7817857142857</v>
      </c>
      <c r="Q87" s="11">
        <f>S2</f>
        <v>50.488731551652172</v>
      </c>
      <c r="R87" s="11"/>
      <c r="S87" s="1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topLeftCell="A54" workbookViewId="0">
      <selection activeCell="K26" sqref="K26"/>
    </sheetView>
  </sheetViews>
  <sheetFormatPr baseColWidth="10" defaultRowHeight="15" x14ac:dyDescent="0.2"/>
  <cols>
    <col min="18" max="18" width="9.1640625" customWidth="1"/>
  </cols>
  <sheetData>
    <row r="1" spans="1:19" x14ac:dyDescent="0.2">
      <c r="A1" t="s">
        <v>2</v>
      </c>
      <c r="B1" t="s">
        <v>11</v>
      </c>
      <c r="C1" t="s">
        <v>17</v>
      </c>
      <c r="D1" t="s">
        <v>249</v>
      </c>
      <c r="E1" t="s">
        <v>253</v>
      </c>
      <c r="F1" t="s">
        <v>254</v>
      </c>
      <c r="G1" t="s">
        <v>250</v>
      </c>
      <c r="H1" t="s">
        <v>251</v>
      </c>
      <c r="I1" t="s">
        <v>252</v>
      </c>
      <c r="K1" t="s">
        <v>261</v>
      </c>
      <c r="L1" t="s">
        <v>17</v>
      </c>
      <c r="M1" t="s">
        <v>13</v>
      </c>
      <c r="N1" t="s">
        <v>249</v>
      </c>
      <c r="O1" t="s">
        <v>253</v>
      </c>
      <c r="P1" t="s">
        <v>254</v>
      </c>
      <c r="Q1" t="s">
        <v>250</v>
      </c>
      <c r="R1" t="s">
        <v>251</v>
      </c>
      <c r="S1" t="s">
        <v>252</v>
      </c>
    </row>
    <row r="2" spans="1:19" x14ac:dyDescent="0.2">
      <c r="A2" t="s">
        <v>165</v>
      </c>
      <c r="B2" s="5">
        <v>0.69443999999999995</v>
      </c>
      <c r="C2" s="5">
        <v>0.86667000000000005</v>
      </c>
      <c r="D2">
        <f>(B2+C2)/2</f>
        <v>0.780555</v>
      </c>
      <c r="E2" s="5">
        <f>AVERAGE(B2:B30)</f>
        <v>0.84386931034482759</v>
      </c>
      <c r="F2" s="5">
        <f>AVERAGE(C2:C30)</f>
        <v>0.85241413793103471</v>
      </c>
      <c r="G2" s="5">
        <f>B2-$D2+E$2</f>
        <v>0.75775431034482754</v>
      </c>
      <c r="H2" s="5">
        <f>C2-$D2+F$2</f>
        <v>0.93852913793103476</v>
      </c>
      <c r="I2">
        <f>1.96*STDEV(G2:G30)/SQRT(COUNT(G2:G30))</f>
        <v>2.0157365176289126E-2</v>
      </c>
      <c r="L2" s="5">
        <v>0.86667000000000005</v>
      </c>
      <c r="M2" s="2">
        <v>0.8</v>
      </c>
      <c r="N2">
        <f>(L2+M2)/2</f>
        <v>0.83333500000000005</v>
      </c>
      <c r="O2" s="5">
        <f>AVERAGE(L2:L30)</f>
        <v>0.85241413793103471</v>
      </c>
      <c r="P2" s="5">
        <f>AVERAGE(M2:M30)</f>
        <v>0.81241379310344852</v>
      </c>
      <c r="Q2" s="5">
        <f>L2-$N2+O$2</f>
        <v>0.88574913793103471</v>
      </c>
      <c r="R2" s="4">
        <f>M2-$N2+P$2</f>
        <v>0.77907879310344852</v>
      </c>
      <c r="S2">
        <f>1.96*STDEV(Q2:Q30)/SQRT(COUNT(Q2:Q30))</f>
        <v>1.5536615498270335E-2</v>
      </c>
    </row>
    <row r="3" spans="1:19" x14ac:dyDescent="0.2">
      <c r="A3" t="s">
        <v>165</v>
      </c>
      <c r="B3" s="5">
        <v>0.75</v>
      </c>
      <c r="C3" s="5">
        <v>0.89332999999999996</v>
      </c>
      <c r="D3">
        <f t="shared" ref="D3:D66" si="0">(B3+C3)/2</f>
        <v>0.82166499999999998</v>
      </c>
      <c r="G3" s="5">
        <f t="shared" ref="G3:G30" si="1">B3-$D3+E$2</f>
        <v>0.77220431034482762</v>
      </c>
      <c r="H3" s="5">
        <f t="shared" ref="H3:H30" si="2">C3-$D3+F$2</f>
        <v>0.92407913793103469</v>
      </c>
      <c r="L3" s="5">
        <v>0.89332999999999996</v>
      </c>
      <c r="M3" s="2">
        <v>0.96</v>
      </c>
      <c r="N3">
        <f t="shared" ref="N3:N66" si="3">(L3+M3)/2</f>
        <v>0.92666499999999996</v>
      </c>
      <c r="Q3" s="5">
        <f t="shared" ref="Q3:Q30" si="4">L3-$N3+O$2</f>
        <v>0.81907913793103471</v>
      </c>
      <c r="R3" s="4">
        <f t="shared" ref="R3:R30" si="5">M3-$N3+P$2</f>
        <v>0.84574879310344853</v>
      </c>
    </row>
    <row r="4" spans="1:19" x14ac:dyDescent="0.2">
      <c r="A4" t="s">
        <v>165</v>
      </c>
      <c r="B4" s="5">
        <v>0.75</v>
      </c>
      <c r="C4" s="5">
        <v>0.93332999999999999</v>
      </c>
      <c r="D4">
        <f t="shared" si="0"/>
        <v>0.841665</v>
      </c>
      <c r="G4" s="5">
        <f t="shared" si="1"/>
        <v>0.7522043103448276</v>
      </c>
      <c r="H4" s="5">
        <f t="shared" si="2"/>
        <v>0.94407913793103471</v>
      </c>
      <c r="L4" s="5">
        <v>0.93332999999999999</v>
      </c>
      <c r="M4" s="2">
        <v>0.88</v>
      </c>
      <c r="N4">
        <f t="shared" si="3"/>
        <v>0.90666500000000005</v>
      </c>
      <c r="Q4" s="5">
        <f t="shared" si="4"/>
        <v>0.87907913793103465</v>
      </c>
      <c r="R4" s="4">
        <f t="shared" si="5"/>
        <v>0.78574879310344847</v>
      </c>
    </row>
    <row r="5" spans="1:19" x14ac:dyDescent="0.2">
      <c r="A5" t="s">
        <v>165</v>
      </c>
      <c r="B5" s="5">
        <v>0.69443999999999995</v>
      </c>
      <c r="C5" s="5">
        <v>0.70667000000000002</v>
      </c>
      <c r="D5">
        <f t="shared" si="0"/>
        <v>0.70055500000000004</v>
      </c>
      <c r="G5" s="5">
        <f t="shared" si="1"/>
        <v>0.8377543103448275</v>
      </c>
      <c r="H5" s="5">
        <f t="shared" si="2"/>
        <v>0.85852913793103469</v>
      </c>
      <c r="L5" s="5">
        <v>0.70667000000000002</v>
      </c>
      <c r="M5" s="2">
        <v>0.84</v>
      </c>
      <c r="N5">
        <f t="shared" si="3"/>
        <v>0.77333499999999999</v>
      </c>
      <c r="Q5" s="5">
        <f t="shared" si="4"/>
        <v>0.78574913793103474</v>
      </c>
      <c r="R5" s="4">
        <f t="shared" si="5"/>
        <v>0.8790787931034485</v>
      </c>
    </row>
    <row r="6" spans="1:19" x14ac:dyDescent="0.2">
      <c r="A6" t="s">
        <v>165</v>
      </c>
      <c r="B6" s="5">
        <v>0.77778000000000003</v>
      </c>
      <c r="C6" s="5">
        <v>0.84</v>
      </c>
      <c r="D6">
        <f t="shared" si="0"/>
        <v>0.80889</v>
      </c>
      <c r="G6" s="5">
        <f t="shared" si="1"/>
        <v>0.81275931034482762</v>
      </c>
      <c r="H6" s="5">
        <f t="shared" si="2"/>
        <v>0.88352413793103468</v>
      </c>
      <c r="L6" s="5">
        <v>0.84</v>
      </c>
      <c r="M6" s="2">
        <v>0.8</v>
      </c>
      <c r="N6">
        <f t="shared" si="3"/>
        <v>0.82000000000000006</v>
      </c>
      <c r="Q6" s="5">
        <f t="shared" si="4"/>
        <v>0.87241413793103462</v>
      </c>
      <c r="R6" s="4">
        <f t="shared" si="5"/>
        <v>0.7924137931034485</v>
      </c>
    </row>
    <row r="7" spans="1:19" x14ac:dyDescent="0.2">
      <c r="A7" t="s">
        <v>165</v>
      </c>
      <c r="B7" s="5">
        <v>1</v>
      </c>
      <c r="C7" s="5">
        <v>0.94667000000000001</v>
      </c>
      <c r="D7">
        <f t="shared" si="0"/>
        <v>0.97333500000000006</v>
      </c>
      <c r="G7" s="5">
        <f t="shared" si="1"/>
        <v>0.87053431034482753</v>
      </c>
      <c r="H7" s="5">
        <f t="shared" si="2"/>
        <v>0.82574913793103466</v>
      </c>
      <c r="L7" s="5">
        <v>0.94667000000000001</v>
      </c>
      <c r="M7" s="2">
        <v>0.88</v>
      </c>
      <c r="N7">
        <f t="shared" si="3"/>
        <v>0.91333500000000001</v>
      </c>
      <c r="Q7" s="5">
        <f t="shared" si="4"/>
        <v>0.88574913793103471</v>
      </c>
      <c r="R7" s="4">
        <f t="shared" si="5"/>
        <v>0.77907879310344852</v>
      </c>
    </row>
    <row r="8" spans="1:19" x14ac:dyDescent="0.2">
      <c r="A8" t="s">
        <v>165</v>
      </c>
      <c r="B8" s="5">
        <v>0.97221999999999997</v>
      </c>
      <c r="C8" s="5">
        <v>0.94667000000000001</v>
      </c>
      <c r="D8">
        <f t="shared" si="0"/>
        <v>0.95944499999999999</v>
      </c>
      <c r="G8" s="5">
        <f t="shared" si="1"/>
        <v>0.85664431034482758</v>
      </c>
      <c r="H8" s="5">
        <f t="shared" si="2"/>
        <v>0.83963913793103473</v>
      </c>
      <c r="L8" s="5">
        <v>0.94667000000000001</v>
      </c>
      <c r="M8" s="2">
        <v>0.96</v>
      </c>
      <c r="N8">
        <f t="shared" si="3"/>
        <v>0.95333500000000004</v>
      </c>
      <c r="Q8" s="5">
        <f t="shared" si="4"/>
        <v>0.84574913793103468</v>
      </c>
      <c r="R8" s="4">
        <f t="shared" si="5"/>
        <v>0.81907879310344844</v>
      </c>
    </row>
    <row r="9" spans="1:19" x14ac:dyDescent="0.2">
      <c r="A9" t="s">
        <v>165</v>
      </c>
      <c r="B9" s="5">
        <v>0.72221999999999997</v>
      </c>
      <c r="C9" s="5">
        <v>0.89332999999999996</v>
      </c>
      <c r="D9">
        <f t="shared" si="0"/>
        <v>0.80777499999999991</v>
      </c>
      <c r="G9" s="5">
        <f t="shared" si="1"/>
        <v>0.75831431034482766</v>
      </c>
      <c r="H9" s="5">
        <f t="shared" si="2"/>
        <v>0.93796913793103476</v>
      </c>
      <c r="L9" s="5">
        <v>0.89332999999999996</v>
      </c>
      <c r="M9" s="2">
        <v>0.8</v>
      </c>
      <c r="N9">
        <f t="shared" si="3"/>
        <v>0.846665</v>
      </c>
      <c r="Q9" s="5">
        <f t="shared" si="4"/>
        <v>0.89907913793103467</v>
      </c>
      <c r="R9" s="4">
        <f t="shared" si="5"/>
        <v>0.76574879310344857</v>
      </c>
    </row>
    <row r="10" spans="1:19" x14ac:dyDescent="0.2">
      <c r="A10" t="s">
        <v>165</v>
      </c>
      <c r="B10" s="5">
        <v>0.80556000000000005</v>
      </c>
      <c r="C10" s="5">
        <v>0.82667000000000002</v>
      </c>
      <c r="D10">
        <f t="shared" si="0"/>
        <v>0.81611500000000003</v>
      </c>
      <c r="G10" s="5">
        <f t="shared" si="1"/>
        <v>0.83331431034482761</v>
      </c>
      <c r="H10" s="5">
        <f t="shared" si="2"/>
        <v>0.86296913793103469</v>
      </c>
      <c r="L10" s="5">
        <v>0.82667000000000002</v>
      </c>
      <c r="M10" s="2">
        <v>0.72</v>
      </c>
      <c r="N10">
        <f t="shared" si="3"/>
        <v>0.77333499999999999</v>
      </c>
      <c r="Q10" s="5">
        <f t="shared" si="4"/>
        <v>0.90574913793103473</v>
      </c>
      <c r="R10" s="4">
        <f t="shared" si="5"/>
        <v>0.7590787931034485</v>
      </c>
    </row>
    <row r="11" spans="1:19" x14ac:dyDescent="0.2">
      <c r="A11" t="s">
        <v>165</v>
      </c>
      <c r="B11" s="5">
        <v>0.88888999999999996</v>
      </c>
      <c r="C11" s="5">
        <v>0.85333000000000003</v>
      </c>
      <c r="D11">
        <f t="shared" si="0"/>
        <v>0.87111000000000005</v>
      </c>
      <c r="G11" s="5">
        <f t="shared" si="1"/>
        <v>0.8616493103448275</v>
      </c>
      <c r="H11" s="5">
        <f t="shared" si="2"/>
        <v>0.83463413793103469</v>
      </c>
      <c r="L11" s="5">
        <v>0.85333000000000003</v>
      </c>
      <c r="M11" s="2">
        <v>0.8</v>
      </c>
      <c r="N11">
        <f t="shared" si="3"/>
        <v>0.82666499999999998</v>
      </c>
      <c r="Q11" s="5">
        <f t="shared" si="4"/>
        <v>0.87907913793103476</v>
      </c>
      <c r="R11" s="4">
        <f t="shared" si="5"/>
        <v>0.78574879310344858</v>
      </c>
    </row>
    <row r="12" spans="1:19" x14ac:dyDescent="0.2">
      <c r="A12" t="s">
        <v>165</v>
      </c>
      <c r="B12" s="5">
        <v>0.75</v>
      </c>
      <c r="C12" s="5">
        <v>0.70667000000000002</v>
      </c>
      <c r="D12">
        <f t="shared" si="0"/>
        <v>0.72833499999999995</v>
      </c>
      <c r="G12" s="5">
        <f t="shared" si="1"/>
        <v>0.86553431034482764</v>
      </c>
      <c r="H12" s="5">
        <f t="shared" si="2"/>
        <v>0.83074913793103478</v>
      </c>
      <c r="L12" s="5">
        <v>0.70667000000000002</v>
      </c>
      <c r="M12" s="2">
        <v>0.68</v>
      </c>
      <c r="N12">
        <f t="shared" si="3"/>
        <v>0.69333500000000003</v>
      </c>
      <c r="Q12" s="5">
        <f t="shared" si="4"/>
        <v>0.8657491379310347</v>
      </c>
      <c r="R12" s="4">
        <f t="shared" si="5"/>
        <v>0.79907879310344854</v>
      </c>
    </row>
    <row r="13" spans="1:19" x14ac:dyDescent="0.2">
      <c r="A13" t="s">
        <v>165</v>
      </c>
      <c r="B13" s="5">
        <v>0.97221999999999997</v>
      </c>
      <c r="C13" s="5">
        <v>0.97333000000000003</v>
      </c>
      <c r="D13">
        <f t="shared" si="0"/>
        <v>0.97277499999999995</v>
      </c>
      <c r="G13" s="5">
        <f t="shared" si="1"/>
        <v>0.84331431034482762</v>
      </c>
      <c r="H13" s="5">
        <f t="shared" si="2"/>
        <v>0.85296913793103479</v>
      </c>
      <c r="L13" s="5">
        <v>0.97333000000000003</v>
      </c>
      <c r="M13" s="2">
        <v>0.88</v>
      </c>
      <c r="N13">
        <f t="shared" si="3"/>
        <v>0.92666500000000007</v>
      </c>
      <c r="Q13" s="5">
        <f t="shared" si="4"/>
        <v>0.89907913793103467</v>
      </c>
      <c r="R13" s="4">
        <f t="shared" si="5"/>
        <v>0.76574879310344846</v>
      </c>
    </row>
    <row r="14" spans="1:19" x14ac:dyDescent="0.2">
      <c r="A14" t="s">
        <v>165</v>
      </c>
      <c r="B14" s="5">
        <v>0.91666999999999998</v>
      </c>
      <c r="C14" s="5">
        <v>0.84</v>
      </c>
      <c r="D14">
        <f t="shared" si="0"/>
        <v>0.87833499999999998</v>
      </c>
      <c r="G14" s="5">
        <f t="shared" si="1"/>
        <v>0.8822043103448276</v>
      </c>
      <c r="H14" s="5">
        <f t="shared" si="2"/>
        <v>0.8140791379310347</v>
      </c>
      <c r="L14" s="5">
        <v>0.84</v>
      </c>
      <c r="M14" s="2">
        <v>0.92</v>
      </c>
      <c r="N14">
        <f t="shared" si="3"/>
        <v>0.88</v>
      </c>
      <c r="Q14" s="5">
        <f t="shared" si="4"/>
        <v>0.81241413793103467</v>
      </c>
      <c r="R14" s="4">
        <f t="shared" si="5"/>
        <v>0.85241379310344856</v>
      </c>
    </row>
    <row r="15" spans="1:19" x14ac:dyDescent="0.2">
      <c r="A15" t="s">
        <v>165</v>
      </c>
      <c r="B15" s="5">
        <v>0.88888999999999996</v>
      </c>
      <c r="C15" s="5">
        <v>0.74666999999999994</v>
      </c>
      <c r="D15">
        <f t="shared" si="0"/>
        <v>0.81777999999999995</v>
      </c>
      <c r="G15" s="5">
        <f t="shared" si="1"/>
        <v>0.9149793103448276</v>
      </c>
      <c r="H15" s="5">
        <f t="shared" si="2"/>
        <v>0.7813041379310347</v>
      </c>
      <c r="L15" s="5">
        <v>0.74666999999999994</v>
      </c>
      <c r="M15" s="2">
        <v>0.8</v>
      </c>
      <c r="N15">
        <f t="shared" si="3"/>
        <v>0.77333499999999999</v>
      </c>
      <c r="Q15" s="5">
        <f t="shared" si="4"/>
        <v>0.82574913793103466</v>
      </c>
      <c r="R15" s="4">
        <f t="shared" si="5"/>
        <v>0.83907879310344857</v>
      </c>
    </row>
    <row r="16" spans="1:19" x14ac:dyDescent="0.2">
      <c r="A16" t="s">
        <v>165</v>
      </c>
      <c r="B16" s="5">
        <v>1</v>
      </c>
      <c r="C16" s="5">
        <v>0.93332999999999999</v>
      </c>
      <c r="D16">
        <f t="shared" si="0"/>
        <v>0.966665</v>
      </c>
      <c r="G16" s="5">
        <f t="shared" si="1"/>
        <v>0.8772043103448276</v>
      </c>
      <c r="H16" s="5">
        <f t="shared" si="2"/>
        <v>0.81907913793103471</v>
      </c>
      <c r="L16" s="5">
        <v>0.93332999999999999</v>
      </c>
      <c r="M16" s="2">
        <v>0.72</v>
      </c>
      <c r="N16">
        <f t="shared" si="3"/>
        <v>0.82666499999999998</v>
      </c>
      <c r="Q16" s="5">
        <f t="shared" si="4"/>
        <v>0.95907913793103472</v>
      </c>
      <c r="R16" s="4">
        <f t="shared" si="5"/>
        <v>0.70574879310344851</v>
      </c>
    </row>
    <row r="17" spans="1:19" x14ac:dyDescent="0.2">
      <c r="A17" t="s">
        <v>165</v>
      </c>
      <c r="B17" s="5">
        <v>0.80556000000000005</v>
      </c>
      <c r="C17" s="5">
        <v>0.93332999999999999</v>
      </c>
      <c r="D17">
        <f t="shared" si="0"/>
        <v>0.86944500000000002</v>
      </c>
      <c r="G17" s="5">
        <f t="shared" si="1"/>
        <v>0.77998431034482762</v>
      </c>
      <c r="H17" s="5">
        <f t="shared" si="2"/>
        <v>0.91629913793103468</v>
      </c>
      <c r="L17" s="5">
        <v>0.93332999999999999</v>
      </c>
      <c r="M17" s="2">
        <v>0.88</v>
      </c>
      <c r="N17">
        <f t="shared" si="3"/>
        <v>0.90666500000000005</v>
      </c>
      <c r="Q17" s="5">
        <f t="shared" si="4"/>
        <v>0.87907913793103465</v>
      </c>
      <c r="R17" s="4">
        <f t="shared" si="5"/>
        <v>0.78574879310344847</v>
      </c>
    </row>
    <row r="18" spans="1:19" x14ac:dyDescent="0.2">
      <c r="A18" t="s">
        <v>165</v>
      </c>
      <c r="B18" s="5">
        <v>0.97221999999999997</v>
      </c>
      <c r="C18" s="5">
        <v>0.98667000000000005</v>
      </c>
      <c r="D18">
        <f t="shared" si="0"/>
        <v>0.97944500000000001</v>
      </c>
      <c r="G18" s="5">
        <f t="shared" si="1"/>
        <v>0.83664431034482756</v>
      </c>
      <c r="H18" s="5">
        <f t="shared" si="2"/>
        <v>0.85963913793103475</v>
      </c>
      <c r="L18" s="5">
        <v>0.98667000000000005</v>
      </c>
      <c r="M18" s="2">
        <v>0.84</v>
      </c>
      <c r="N18">
        <f t="shared" si="3"/>
        <v>0.91333500000000001</v>
      </c>
      <c r="Q18" s="5">
        <f t="shared" si="4"/>
        <v>0.92574913793103475</v>
      </c>
      <c r="R18" s="4">
        <f t="shared" si="5"/>
        <v>0.73907879310344848</v>
      </c>
    </row>
    <row r="19" spans="1:19" x14ac:dyDescent="0.2">
      <c r="A19" t="s">
        <v>165</v>
      </c>
      <c r="B19" s="5">
        <v>1</v>
      </c>
      <c r="C19" s="5">
        <v>0.84</v>
      </c>
      <c r="D19">
        <f t="shared" si="0"/>
        <v>0.91999999999999993</v>
      </c>
      <c r="G19" s="5">
        <f t="shared" si="1"/>
        <v>0.92386931034482767</v>
      </c>
      <c r="H19" s="5">
        <f t="shared" si="2"/>
        <v>0.77241413793103475</v>
      </c>
      <c r="L19" s="5">
        <v>0.84</v>
      </c>
      <c r="M19" s="2">
        <v>0.8</v>
      </c>
      <c r="N19">
        <f t="shared" si="3"/>
        <v>0.82000000000000006</v>
      </c>
      <c r="Q19" s="5">
        <f t="shared" si="4"/>
        <v>0.87241413793103462</v>
      </c>
      <c r="R19" s="4">
        <f t="shared" si="5"/>
        <v>0.7924137931034485</v>
      </c>
    </row>
    <row r="20" spans="1:19" x14ac:dyDescent="0.2">
      <c r="A20" t="s">
        <v>165</v>
      </c>
      <c r="B20" s="5">
        <v>0.94443999999999995</v>
      </c>
      <c r="C20" s="5">
        <v>0.88</v>
      </c>
      <c r="D20">
        <f t="shared" si="0"/>
        <v>0.91222000000000003</v>
      </c>
      <c r="G20" s="5">
        <f t="shared" si="1"/>
        <v>0.87608931034482751</v>
      </c>
      <c r="H20" s="5">
        <f t="shared" si="2"/>
        <v>0.82019413793103468</v>
      </c>
      <c r="L20" s="5">
        <v>0.88</v>
      </c>
      <c r="M20" s="2">
        <v>0.8</v>
      </c>
      <c r="N20">
        <f t="shared" si="3"/>
        <v>0.84000000000000008</v>
      </c>
      <c r="Q20" s="5">
        <f t="shared" si="4"/>
        <v>0.89241413793103463</v>
      </c>
      <c r="R20" s="4">
        <f t="shared" si="5"/>
        <v>0.77241379310344849</v>
      </c>
    </row>
    <row r="21" spans="1:19" x14ac:dyDescent="0.2">
      <c r="A21" t="s">
        <v>165</v>
      </c>
      <c r="B21" s="5">
        <v>0.88888999999999996</v>
      </c>
      <c r="C21" s="5">
        <v>0.70667000000000002</v>
      </c>
      <c r="D21">
        <f t="shared" si="0"/>
        <v>0.79777999999999993</v>
      </c>
      <c r="G21" s="5">
        <f t="shared" si="1"/>
        <v>0.93497931034482762</v>
      </c>
      <c r="H21" s="5">
        <f t="shared" si="2"/>
        <v>0.7613041379310348</v>
      </c>
      <c r="L21" s="5">
        <v>0.70667000000000002</v>
      </c>
      <c r="M21" s="2">
        <v>0.52</v>
      </c>
      <c r="N21">
        <f t="shared" si="3"/>
        <v>0.61333499999999996</v>
      </c>
      <c r="Q21" s="5">
        <f t="shared" si="4"/>
        <v>0.94574913793103477</v>
      </c>
      <c r="R21" s="4">
        <f t="shared" si="5"/>
        <v>0.71907879310344858</v>
      </c>
    </row>
    <row r="22" spans="1:19" x14ac:dyDescent="0.2">
      <c r="A22" t="s">
        <v>165</v>
      </c>
      <c r="B22" s="5">
        <v>0.69443999999999995</v>
      </c>
      <c r="C22" s="5">
        <v>0.78666999999999998</v>
      </c>
      <c r="D22">
        <f t="shared" si="0"/>
        <v>0.74055499999999996</v>
      </c>
      <c r="G22" s="5">
        <f t="shared" si="1"/>
        <v>0.79775431034482758</v>
      </c>
      <c r="H22" s="5">
        <f t="shared" si="2"/>
        <v>0.89852913793103473</v>
      </c>
      <c r="L22" s="5">
        <v>0.78666999999999998</v>
      </c>
      <c r="M22" s="2">
        <v>0.72</v>
      </c>
      <c r="N22">
        <f t="shared" si="3"/>
        <v>0.75333499999999998</v>
      </c>
      <c r="Q22" s="5">
        <f t="shared" si="4"/>
        <v>0.88574913793103471</v>
      </c>
      <c r="R22" s="4">
        <f t="shared" si="5"/>
        <v>0.77907879310344852</v>
      </c>
    </row>
    <row r="23" spans="1:19" x14ac:dyDescent="0.2">
      <c r="A23" t="s">
        <v>165</v>
      </c>
      <c r="B23" s="5">
        <v>0.63888999999999996</v>
      </c>
      <c r="C23" s="5">
        <v>0.81333</v>
      </c>
      <c r="D23">
        <f t="shared" si="0"/>
        <v>0.72611000000000003</v>
      </c>
      <c r="G23" s="5">
        <f t="shared" si="1"/>
        <v>0.75664931034482752</v>
      </c>
      <c r="H23" s="5">
        <f t="shared" si="2"/>
        <v>0.93963413793103467</v>
      </c>
      <c r="L23" s="5">
        <v>0.81333</v>
      </c>
      <c r="M23" s="2">
        <v>0.76</v>
      </c>
      <c r="N23">
        <f t="shared" si="3"/>
        <v>0.78666499999999995</v>
      </c>
      <c r="Q23" s="5">
        <f t="shared" si="4"/>
        <v>0.87907913793103476</v>
      </c>
      <c r="R23" s="4">
        <f t="shared" si="5"/>
        <v>0.78574879310344858</v>
      </c>
    </row>
    <row r="24" spans="1:19" x14ac:dyDescent="0.2">
      <c r="A24" t="s">
        <v>165</v>
      </c>
      <c r="B24" s="5">
        <v>0.83333000000000002</v>
      </c>
      <c r="C24" s="5">
        <v>0.82667000000000002</v>
      </c>
      <c r="D24">
        <f t="shared" si="0"/>
        <v>0.83000000000000007</v>
      </c>
      <c r="G24" s="5">
        <f t="shared" si="1"/>
        <v>0.84719931034482754</v>
      </c>
      <c r="H24" s="5">
        <f t="shared" si="2"/>
        <v>0.84908413793103465</v>
      </c>
      <c r="L24" s="5">
        <v>0.82667000000000002</v>
      </c>
      <c r="M24" s="2">
        <v>0.8</v>
      </c>
      <c r="N24">
        <f t="shared" si="3"/>
        <v>0.81333500000000003</v>
      </c>
      <c r="Q24" s="5">
        <f t="shared" si="4"/>
        <v>0.8657491379310347</v>
      </c>
      <c r="R24" s="4">
        <f t="shared" si="5"/>
        <v>0.79907879310344854</v>
      </c>
    </row>
    <row r="25" spans="1:19" x14ac:dyDescent="0.2">
      <c r="A25" t="s">
        <v>165</v>
      </c>
      <c r="B25" s="5">
        <v>0.86111000000000004</v>
      </c>
      <c r="C25" s="5">
        <v>0.76</v>
      </c>
      <c r="D25">
        <f t="shared" si="0"/>
        <v>0.81055500000000003</v>
      </c>
      <c r="G25" s="5">
        <f t="shared" si="1"/>
        <v>0.89442431034482761</v>
      </c>
      <c r="H25" s="5">
        <f t="shared" si="2"/>
        <v>0.80185913793103469</v>
      </c>
      <c r="L25" s="5">
        <v>0.76</v>
      </c>
      <c r="M25" s="2">
        <v>0.84</v>
      </c>
      <c r="N25">
        <f t="shared" si="3"/>
        <v>0.8</v>
      </c>
      <c r="Q25" s="5">
        <f t="shared" si="4"/>
        <v>0.81241413793103467</v>
      </c>
      <c r="R25" s="4">
        <f t="shared" si="5"/>
        <v>0.85241379310344845</v>
      </c>
    </row>
    <row r="26" spans="1:19" x14ac:dyDescent="0.2">
      <c r="A26" t="s">
        <v>165</v>
      </c>
      <c r="B26" s="5">
        <v>0.72221999999999997</v>
      </c>
      <c r="C26" s="5">
        <v>0.70667000000000002</v>
      </c>
      <c r="D26">
        <f t="shared" si="0"/>
        <v>0.714445</v>
      </c>
      <c r="G26" s="5">
        <f t="shared" si="1"/>
        <v>0.85164431034482757</v>
      </c>
      <c r="H26" s="5">
        <f t="shared" si="2"/>
        <v>0.84463913793103473</v>
      </c>
      <c r="L26" s="5">
        <v>0.70667000000000002</v>
      </c>
      <c r="M26" s="2">
        <v>0.64</v>
      </c>
      <c r="N26">
        <f t="shared" si="3"/>
        <v>0.67333500000000002</v>
      </c>
      <c r="Q26" s="5">
        <f t="shared" si="4"/>
        <v>0.88574913793103471</v>
      </c>
      <c r="R26" s="4">
        <f t="shared" si="5"/>
        <v>0.77907879310344852</v>
      </c>
    </row>
    <row r="27" spans="1:19" x14ac:dyDescent="0.2">
      <c r="A27" t="s">
        <v>165</v>
      </c>
      <c r="B27" s="5">
        <v>0.88888999999999996</v>
      </c>
      <c r="C27" s="5">
        <v>0.85333000000000003</v>
      </c>
      <c r="D27">
        <f t="shared" si="0"/>
        <v>0.87111000000000005</v>
      </c>
      <c r="G27" s="5">
        <f t="shared" si="1"/>
        <v>0.8616493103448275</v>
      </c>
      <c r="H27" s="5">
        <f t="shared" si="2"/>
        <v>0.83463413793103469</v>
      </c>
      <c r="L27" s="5">
        <v>0.85333000000000003</v>
      </c>
      <c r="M27" s="2">
        <v>0.8</v>
      </c>
      <c r="N27">
        <f t="shared" si="3"/>
        <v>0.82666499999999998</v>
      </c>
      <c r="Q27" s="5">
        <f t="shared" si="4"/>
        <v>0.87907913793103476</v>
      </c>
      <c r="R27" s="4">
        <f t="shared" si="5"/>
        <v>0.78574879310344858</v>
      </c>
    </row>
    <row r="28" spans="1:19" x14ac:dyDescent="0.2">
      <c r="A28" t="s">
        <v>165</v>
      </c>
      <c r="B28" s="5">
        <v>0.72221999999999997</v>
      </c>
      <c r="C28" s="5">
        <v>0.94667000000000001</v>
      </c>
      <c r="D28">
        <f t="shared" si="0"/>
        <v>0.83444499999999999</v>
      </c>
      <c r="G28" s="5">
        <f t="shared" si="1"/>
        <v>0.73164431034482758</v>
      </c>
      <c r="H28" s="5">
        <f t="shared" si="2"/>
        <v>0.96463913793103473</v>
      </c>
      <c r="L28" s="5">
        <v>0.94667000000000001</v>
      </c>
      <c r="M28" s="2">
        <v>0.88</v>
      </c>
      <c r="N28">
        <f t="shared" si="3"/>
        <v>0.91333500000000001</v>
      </c>
      <c r="Q28" s="5">
        <f t="shared" si="4"/>
        <v>0.88574913793103471</v>
      </c>
      <c r="R28" s="4">
        <f t="shared" si="5"/>
        <v>0.77907879310344852</v>
      </c>
    </row>
    <row r="29" spans="1:19" x14ac:dyDescent="0.2">
      <c r="A29" t="s">
        <v>165</v>
      </c>
      <c r="B29" s="5">
        <v>0.91666999999999998</v>
      </c>
      <c r="C29" s="5">
        <v>0.84</v>
      </c>
      <c r="D29">
        <f t="shared" si="0"/>
        <v>0.87833499999999998</v>
      </c>
      <c r="G29" s="5">
        <f t="shared" si="1"/>
        <v>0.8822043103448276</v>
      </c>
      <c r="H29" s="5">
        <f t="shared" si="2"/>
        <v>0.8140791379310347</v>
      </c>
      <c r="L29" s="5">
        <v>0.84</v>
      </c>
      <c r="M29" s="2">
        <v>1</v>
      </c>
      <c r="N29">
        <f t="shared" si="3"/>
        <v>0.91999999999999993</v>
      </c>
      <c r="Q29" s="5">
        <f t="shared" si="4"/>
        <v>0.77241413793103475</v>
      </c>
      <c r="R29" s="4">
        <f t="shared" si="5"/>
        <v>0.89241379310344859</v>
      </c>
    </row>
    <row r="30" spans="1:19" x14ac:dyDescent="0.2">
      <c r="A30" t="s">
        <v>165</v>
      </c>
      <c r="B30" s="5">
        <v>1</v>
      </c>
      <c r="C30" s="5">
        <v>0.93332999999999999</v>
      </c>
      <c r="D30">
        <f t="shared" si="0"/>
        <v>0.966665</v>
      </c>
      <c r="G30" s="5">
        <f t="shared" si="1"/>
        <v>0.8772043103448276</v>
      </c>
      <c r="H30" s="5">
        <f t="shared" si="2"/>
        <v>0.81907913793103471</v>
      </c>
      <c r="L30" s="5">
        <v>0.93332999999999999</v>
      </c>
      <c r="M30" s="2">
        <v>0.84</v>
      </c>
      <c r="N30">
        <f t="shared" si="3"/>
        <v>0.88666500000000004</v>
      </c>
      <c r="Q30" s="5">
        <f t="shared" si="4"/>
        <v>0.89907913793103467</v>
      </c>
      <c r="R30" s="4">
        <f t="shared" si="5"/>
        <v>0.76574879310344846</v>
      </c>
    </row>
    <row r="31" spans="1:19" s="8" customFormat="1" x14ac:dyDescent="0.2">
      <c r="A31" s="8" t="s">
        <v>197</v>
      </c>
      <c r="B31" s="9">
        <v>0.94443999999999995</v>
      </c>
      <c r="C31" s="9">
        <v>0.97333000000000003</v>
      </c>
      <c r="D31" s="8">
        <f t="shared" si="0"/>
        <v>0.95888499999999999</v>
      </c>
      <c r="E31" s="5">
        <f>AVERAGE(B31:B55)</f>
        <v>0.95999880000000004</v>
      </c>
      <c r="F31" s="5">
        <f>AVERAGE(C31:C55)</f>
        <v>0.95680000000000021</v>
      </c>
      <c r="G31" s="5">
        <f>B31-$D31+E$31</f>
        <v>0.9455538</v>
      </c>
      <c r="H31" s="5">
        <f>C31-$D31+F$31</f>
        <v>0.97124500000000025</v>
      </c>
      <c r="I31">
        <f>1.96*STDEV(G31:G55)/SQRT(COUNT(G31:G55))</f>
        <v>7.768699346920478E-3</v>
      </c>
      <c r="L31" s="9">
        <v>0.97333000000000003</v>
      </c>
      <c r="M31" s="2">
        <v>0.8</v>
      </c>
      <c r="N31" s="8">
        <f t="shared" si="3"/>
        <v>0.88666500000000004</v>
      </c>
      <c r="O31" s="5">
        <f>AVERAGE(L31:L55)</f>
        <v>0.95680000000000021</v>
      </c>
      <c r="P31" s="5">
        <f>AVERAGE(M31:M55)</f>
        <v>0.88160000000000016</v>
      </c>
      <c r="Q31" s="5">
        <f>L31-$N31+O$31</f>
        <v>1.0434650000000003</v>
      </c>
      <c r="R31" s="6">
        <f>M31-$N31+P$31</f>
        <v>0.79493500000000017</v>
      </c>
      <c r="S31">
        <f>1.96*STDEV(Q31:Q55)/SQRT(COUNT(Q31:Q55))</f>
        <v>1.330149336935269E-2</v>
      </c>
    </row>
    <row r="32" spans="1:19" x14ac:dyDescent="0.2">
      <c r="A32" t="s">
        <v>197</v>
      </c>
      <c r="B32" s="5">
        <v>1</v>
      </c>
      <c r="C32" s="5">
        <v>1</v>
      </c>
      <c r="D32">
        <f t="shared" si="0"/>
        <v>1</v>
      </c>
      <c r="G32" s="5">
        <f t="shared" ref="G32:G55" si="6">B32-$D32+E$31</f>
        <v>0.95999880000000004</v>
      </c>
      <c r="H32" s="5">
        <f t="shared" ref="H32:H55" si="7">C32-$D32+F$31</f>
        <v>0.95680000000000021</v>
      </c>
      <c r="L32" s="5">
        <v>1</v>
      </c>
      <c r="M32" s="2">
        <v>0.92</v>
      </c>
      <c r="N32" s="10">
        <f t="shared" si="3"/>
        <v>0.96</v>
      </c>
      <c r="Q32" s="5">
        <f t="shared" ref="Q32:Q55" si="8">L32-$N32+O$31</f>
        <v>0.99680000000000024</v>
      </c>
      <c r="R32" s="6">
        <f t="shared" ref="R32:R55" si="9">M32-$N32+P$31</f>
        <v>0.84160000000000024</v>
      </c>
    </row>
    <row r="33" spans="1:18" x14ac:dyDescent="0.2">
      <c r="A33" t="s">
        <v>197</v>
      </c>
      <c r="B33" s="5">
        <v>1</v>
      </c>
      <c r="C33" s="5">
        <v>0.97333000000000003</v>
      </c>
      <c r="D33">
        <f t="shared" si="0"/>
        <v>0.98666500000000001</v>
      </c>
      <c r="G33" s="5">
        <f t="shared" si="6"/>
        <v>0.97333380000000003</v>
      </c>
      <c r="H33" s="5">
        <f t="shared" si="7"/>
        <v>0.94346500000000022</v>
      </c>
      <c r="L33" s="5">
        <v>0.97333000000000003</v>
      </c>
      <c r="M33" s="2">
        <v>0.84</v>
      </c>
      <c r="N33" s="10">
        <f t="shared" si="3"/>
        <v>0.90666500000000005</v>
      </c>
      <c r="Q33" s="5">
        <f t="shared" si="8"/>
        <v>1.0234650000000003</v>
      </c>
      <c r="R33" s="6">
        <f t="shared" si="9"/>
        <v>0.81493500000000008</v>
      </c>
    </row>
    <row r="34" spans="1:18" x14ac:dyDescent="0.2">
      <c r="A34" t="s">
        <v>197</v>
      </c>
      <c r="B34" s="5">
        <v>0.94443999999999995</v>
      </c>
      <c r="C34" s="5">
        <v>0.97333000000000003</v>
      </c>
      <c r="D34">
        <f t="shared" si="0"/>
        <v>0.95888499999999999</v>
      </c>
      <c r="G34" s="5">
        <f t="shared" si="6"/>
        <v>0.9455538</v>
      </c>
      <c r="H34" s="5">
        <f t="shared" si="7"/>
        <v>0.97124500000000025</v>
      </c>
      <c r="L34" s="5">
        <v>0.97333000000000003</v>
      </c>
      <c r="M34" s="2">
        <v>0.92</v>
      </c>
      <c r="N34" s="10">
        <f t="shared" si="3"/>
        <v>0.94666500000000009</v>
      </c>
      <c r="Q34" s="5">
        <f t="shared" si="8"/>
        <v>0.98346500000000014</v>
      </c>
      <c r="R34" s="6">
        <f t="shared" si="9"/>
        <v>0.85493500000000011</v>
      </c>
    </row>
    <row r="35" spans="1:18" x14ac:dyDescent="0.2">
      <c r="A35" t="s">
        <v>197</v>
      </c>
      <c r="B35" s="5">
        <v>0.91666999999999998</v>
      </c>
      <c r="C35" s="5">
        <v>0.97333000000000003</v>
      </c>
      <c r="D35">
        <f t="shared" si="0"/>
        <v>0.94500000000000006</v>
      </c>
      <c r="G35" s="5">
        <f t="shared" si="6"/>
        <v>0.93166879999999996</v>
      </c>
      <c r="H35" s="5">
        <f t="shared" si="7"/>
        <v>0.98513000000000017</v>
      </c>
      <c r="L35" s="5">
        <v>0.97333000000000003</v>
      </c>
      <c r="M35" s="2">
        <v>0.84</v>
      </c>
      <c r="N35" s="10">
        <f t="shared" si="3"/>
        <v>0.90666500000000005</v>
      </c>
      <c r="Q35" s="5">
        <f t="shared" si="8"/>
        <v>1.0234650000000003</v>
      </c>
      <c r="R35" s="6">
        <f t="shared" si="9"/>
        <v>0.81493500000000008</v>
      </c>
    </row>
    <row r="36" spans="1:18" x14ac:dyDescent="0.2">
      <c r="A36" t="s">
        <v>197</v>
      </c>
      <c r="B36" s="5">
        <v>1</v>
      </c>
      <c r="C36" s="5">
        <v>0.98667000000000005</v>
      </c>
      <c r="D36">
        <f t="shared" si="0"/>
        <v>0.99333500000000008</v>
      </c>
      <c r="G36" s="5">
        <f t="shared" si="6"/>
        <v>0.96666379999999996</v>
      </c>
      <c r="H36" s="5">
        <f t="shared" si="7"/>
        <v>0.95013500000000017</v>
      </c>
      <c r="L36" s="5">
        <v>0.98667000000000005</v>
      </c>
      <c r="M36" s="2">
        <v>0.76</v>
      </c>
      <c r="N36" s="10">
        <f t="shared" si="3"/>
        <v>0.87333499999999997</v>
      </c>
      <c r="Q36" s="5">
        <f t="shared" si="8"/>
        <v>1.0701350000000003</v>
      </c>
      <c r="R36" s="6">
        <f t="shared" si="9"/>
        <v>0.7682650000000002</v>
      </c>
    </row>
    <row r="37" spans="1:18" x14ac:dyDescent="0.2">
      <c r="A37" t="s">
        <v>197</v>
      </c>
      <c r="B37" s="5">
        <v>0.97221999999999997</v>
      </c>
      <c r="C37" s="5">
        <v>0.97333000000000003</v>
      </c>
      <c r="D37">
        <f t="shared" si="0"/>
        <v>0.97277499999999995</v>
      </c>
      <c r="G37" s="5">
        <f t="shared" si="6"/>
        <v>0.95944380000000007</v>
      </c>
      <c r="H37" s="5">
        <f t="shared" si="7"/>
        <v>0.95735500000000029</v>
      </c>
      <c r="L37" s="5">
        <v>0.97333000000000003</v>
      </c>
      <c r="M37" s="2">
        <v>0.92</v>
      </c>
      <c r="N37" s="10">
        <f t="shared" si="3"/>
        <v>0.94666500000000009</v>
      </c>
      <c r="Q37" s="5">
        <f t="shared" si="8"/>
        <v>0.98346500000000014</v>
      </c>
      <c r="R37" s="6">
        <f t="shared" si="9"/>
        <v>0.85493500000000011</v>
      </c>
    </row>
    <row r="38" spans="1:18" x14ac:dyDescent="0.2">
      <c r="A38" t="s">
        <v>197</v>
      </c>
      <c r="B38" s="5">
        <v>0.91666999999999998</v>
      </c>
      <c r="C38" s="5">
        <v>0.8</v>
      </c>
      <c r="D38">
        <f t="shared" si="0"/>
        <v>0.85833500000000007</v>
      </c>
      <c r="G38" s="5">
        <f t="shared" si="6"/>
        <v>1.0183338</v>
      </c>
      <c r="H38" s="5">
        <f t="shared" si="7"/>
        <v>0.89846500000000018</v>
      </c>
      <c r="L38" s="5">
        <v>0.8</v>
      </c>
      <c r="M38" s="2">
        <v>0.88</v>
      </c>
      <c r="N38" s="10">
        <f t="shared" si="3"/>
        <v>0.84000000000000008</v>
      </c>
      <c r="Q38" s="5">
        <f t="shared" si="8"/>
        <v>0.91680000000000017</v>
      </c>
      <c r="R38" s="6">
        <f t="shared" si="9"/>
        <v>0.92160000000000009</v>
      </c>
    </row>
    <row r="39" spans="1:18" x14ac:dyDescent="0.2">
      <c r="A39" t="s">
        <v>197</v>
      </c>
      <c r="B39" s="5">
        <v>0.97221999999999997</v>
      </c>
      <c r="C39" s="5">
        <v>0.94667000000000001</v>
      </c>
      <c r="D39">
        <f t="shared" si="0"/>
        <v>0.95944499999999999</v>
      </c>
      <c r="G39" s="5">
        <f t="shared" si="6"/>
        <v>0.97277380000000002</v>
      </c>
      <c r="H39" s="5">
        <f t="shared" si="7"/>
        <v>0.94402500000000023</v>
      </c>
      <c r="L39" s="5">
        <v>0.94667000000000001</v>
      </c>
      <c r="M39" s="2">
        <v>0.8</v>
      </c>
      <c r="N39" s="10">
        <f t="shared" si="3"/>
        <v>0.87333499999999997</v>
      </c>
      <c r="Q39" s="5">
        <f t="shared" si="8"/>
        <v>1.0301350000000002</v>
      </c>
      <c r="R39" s="6">
        <f t="shared" si="9"/>
        <v>0.80826500000000023</v>
      </c>
    </row>
    <row r="40" spans="1:18" x14ac:dyDescent="0.2">
      <c r="A40" t="s">
        <v>197</v>
      </c>
      <c r="B40" s="5">
        <v>0.91666999999999998</v>
      </c>
      <c r="C40" s="5">
        <v>0.90666999999999998</v>
      </c>
      <c r="D40">
        <f t="shared" si="0"/>
        <v>0.91166999999999998</v>
      </c>
      <c r="G40" s="5">
        <f t="shared" si="6"/>
        <v>0.96499880000000005</v>
      </c>
      <c r="H40" s="5">
        <f t="shared" si="7"/>
        <v>0.9518000000000002</v>
      </c>
      <c r="L40" s="5">
        <v>0.90666999999999998</v>
      </c>
      <c r="M40" s="2">
        <v>0.84</v>
      </c>
      <c r="N40" s="10">
        <f t="shared" si="3"/>
        <v>0.87333499999999997</v>
      </c>
      <c r="Q40" s="5">
        <f t="shared" si="8"/>
        <v>0.99013500000000021</v>
      </c>
      <c r="R40" s="6">
        <f t="shared" si="9"/>
        <v>0.84826500000000016</v>
      </c>
    </row>
    <row r="41" spans="1:18" x14ac:dyDescent="0.2">
      <c r="A41" t="s">
        <v>197</v>
      </c>
      <c r="B41" s="5">
        <v>0.97221999999999997</v>
      </c>
      <c r="C41" s="5">
        <v>0.96</v>
      </c>
      <c r="D41">
        <f t="shared" si="0"/>
        <v>0.96611000000000002</v>
      </c>
      <c r="G41" s="5">
        <f t="shared" si="6"/>
        <v>0.96610879999999999</v>
      </c>
      <c r="H41" s="5">
        <f t="shared" si="7"/>
        <v>0.95069000000000015</v>
      </c>
      <c r="L41" s="5">
        <v>0.96</v>
      </c>
      <c r="M41" s="2">
        <v>0.92</v>
      </c>
      <c r="N41" s="10">
        <f t="shared" si="3"/>
        <v>0.94</v>
      </c>
      <c r="Q41" s="5">
        <f t="shared" si="8"/>
        <v>0.97680000000000022</v>
      </c>
      <c r="R41" s="6">
        <f t="shared" si="9"/>
        <v>0.86160000000000025</v>
      </c>
    </row>
    <row r="42" spans="1:18" x14ac:dyDescent="0.2">
      <c r="A42" t="s">
        <v>197</v>
      </c>
      <c r="B42" s="5">
        <v>1</v>
      </c>
      <c r="C42" s="5">
        <v>1</v>
      </c>
      <c r="D42">
        <f t="shared" si="0"/>
        <v>1</v>
      </c>
      <c r="G42" s="5">
        <f t="shared" si="6"/>
        <v>0.95999880000000004</v>
      </c>
      <c r="H42" s="5">
        <f t="shared" si="7"/>
        <v>0.95680000000000021</v>
      </c>
      <c r="L42" s="5">
        <v>1</v>
      </c>
      <c r="M42" s="2">
        <v>0.92</v>
      </c>
      <c r="N42" s="10">
        <f t="shared" si="3"/>
        <v>0.96</v>
      </c>
      <c r="Q42" s="5">
        <f t="shared" si="8"/>
        <v>0.99680000000000024</v>
      </c>
      <c r="R42" s="6">
        <f t="shared" si="9"/>
        <v>0.84160000000000024</v>
      </c>
    </row>
    <row r="43" spans="1:18" x14ac:dyDescent="0.2">
      <c r="A43" t="s">
        <v>197</v>
      </c>
      <c r="B43" s="5">
        <v>1</v>
      </c>
      <c r="C43" s="5">
        <v>0.97333000000000003</v>
      </c>
      <c r="D43">
        <f t="shared" si="0"/>
        <v>0.98666500000000001</v>
      </c>
      <c r="G43" s="5">
        <f t="shared" si="6"/>
        <v>0.97333380000000003</v>
      </c>
      <c r="H43" s="5">
        <f t="shared" si="7"/>
        <v>0.94346500000000022</v>
      </c>
      <c r="L43" s="5">
        <v>0.97333000000000003</v>
      </c>
      <c r="M43" s="2">
        <v>0.84</v>
      </c>
      <c r="N43" s="10">
        <f t="shared" si="3"/>
        <v>0.90666500000000005</v>
      </c>
      <c r="Q43" s="5">
        <f t="shared" si="8"/>
        <v>1.0234650000000003</v>
      </c>
      <c r="R43" s="6">
        <f t="shared" si="9"/>
        <v>0.81493500000000008</v>
      </c>
    </row>
    <row r="44" spans="1:18" x14ac:dyDescent="0.2">
      <c r="A44" t="s">
        <v>197</v>
      </c>
      <c r="B44" s="5">
        <v>1</v>
      </c>
      <c r="C44" s="5">
        <v>0.96</v>
      </c>
      <c r="D44">
        <f t="shared" si="0"/>
        <v>0.98</v>
      </c>
      <c r="G44" s="5">
        <f t="shared" si="6"/>
        <v>0.97999880000000006</v>
      </c>
      <c r="H44" s="5">
        <f t="shared" si="7"/>
        <v>0.93680000000000019</v>
      </c>
      <c r="L44" s="5">
        <v>0.96</v>
      </c>
      <c r="M44" s="2">
        <v>0.92</v>
      </c>
      <c r="N44" s="10">
        <f t="shared" si="3"/>
        <v>0.94</v>
      </c>
      <c r="Q44" s="5">
        <f t="shared" si="8"/>
        <v>0.97680000000000022</v>
      </c>
      <c r="R44" s="6">
        <f t="shared" si="9"/>
        <v>0.86160000000000025</v>
      </c>
    </row>
    <row r="45" spans="1:18" x14ac:dyDescent="0.2">
      <c r="A45" t="s">
        <v>197</v>
      </c>
      <c r="B45" s="5">
        <v>0.97221999999999997</v>
      </c>
      <c r="C45" s="5">
        <v>0.98667000000000005</v>
      </c>
      <c r="D45">
        <f t="shared" si="0"/>
        <v>0.97944500000000001</v>
      </c>
      <c r="G45" s="5">
        <f t="shared" si="6"/>
        <v>0.9527738</v>
      </c>
      <c r="H45" s="5">
        <f t="shared" si="7"/>
        <v>0.96402500000000024</v>
      </c>
      <c r="L45" s="5">
        <v>0.98667000000000005</v>
      </c>
      <c r="M45" s="2">
        <v>0.8</v>
      </c>
      <c r="N45" s="10">
        <f t="shared" si="3"/>
        <v>0.89333499999999999</v>
      </c>
      <c r="Q45" s="5">
        <f t="shared" si="8"/>
        <v>1.0501350000000003</v>
      </c>
      <c r="R45" s="6">
        <f t="shared" si="9"/>
        <v>0.78826500000000022</v>
      </c>
    </row>
    <row r="46" spans="1:18" x14ac:dyDescent="0.2">
      <c r="A46" t="s">
        <v>197</v>
      </c>
      <c r="B46" s="5">
        <v>0.97221999999999997</v>
      </c>
      <c r="C46" s="5">
        <v>0.92</v>
      </c>
      <c r="D46">
        <f t="shared" si="0"/>
        <v>0.94611000000000001</v>
      </c>
      <c r="G46" s="5">
        <f t="shared" si="6"/>
        <v>0.98610880000000001</v>
      </c>
      <c r="H46" s="5">
        <f t="shared" si="7"/>
        <v>0.93069000000000024</v>
      </c>
      <c r="L46" s="5">
        <v>0.92</v>
      </c>
      <c r="M46" s="2">
        <v>0.96</v>
      </c>
      <c r="N46" s="10">
        <f t="shared" si="3"/>
        <v>0.94</v>
      </c>
      <c r="Q46" s="5">
        <f t="shared" si="8"/>
        <v>0.9368000000000003</v>
      </c>
      <c r="R46" s="6">
        <f t="shared" si="9"/>
        <v>0.90160000000000018</v>
      </c>
    </row>
    <row r="47" spans="1:18" x14ac:dyDescent="0.2">
      <c r="A47" t="s">
        <v>197</v>
      </c>
      <c r="B47" s="5">
        <v>0.97221999999999997</v>
      </c>
      <c r="C47" s="5">
        <v>0.94667000000000001</v>
      </c>
      <c r="D47">
        <f t="shared" si="0"/>
        <v>0.95944499999999999</v>
      </c>
      <c r="G47" s="5">
        <f t="shared" si="6"/>
        <v>0.97277380000000002</v>
      </c>
      <c r="H47" s="5">
        <f t="shared" si="7"/>
        <v>0.94402500000000023</v>
      </c>
      <c r="L47" s="5">
        <v>0.94667000000000001</v>
      </c>
      <c r="M47" s="2">
        <v>0.92</v>
      </c>
      <c r="N47" s="10">
        <f t="shared" si="3"/>
        <v>0.93333500000000003</v>
      </c>
      <c r="Q47" s="5">
        <f t="shared" si="8"/>
        <v>0.97013500000000019</v>
      </c>
      <c r="R47" s="6">
        <f t="shared" si="9"/>
        <v>0.86826500000000018</v>
      </c>
    </row>
    <row r="48" spans="1:18" x14ac:dyDescent="0.2">
      <c r="A48" t="s">
        <v>197</v>
      </c>
      <c r="B48" s="5">
        <v>0.91666999999999998</v>
      </c>
      <c r="C48" s="5">
        <v>0.98667000000000005</v>
      </c>
      <c r="D48">
        <f t="shared" si="0"/>
        <v>0.95167000000000002</v>
      </c>
      <c r="G48" s="5">
        <f t="shared" si="6"/>
        <v>0.92499880000000001</v>
      </c>
      <c r="H48" s="5">
        <f t="shared" si="7"/>
        <v>0.99180000000000024</v>
      </c>
      <c r="L48" s="5">
        <v>0.98667000000000005</v>
      </c>
      <c r="M48" s="2">
        <v>0.96</v>
      </c>
      <c r="N48" s="10">
        <f t="shared" si="3"/>
        <v>0.97333500000000006</v>
      </c>
      <c r="Q48" s="5">
        <f t="shared" si="8"/>
        <v>0.97013500000000019</v>
      </c>
      <c r="R48" s="6">
        <f t="shared" si="9"/>
        <v>0.86826500000000006</v>
      </c>
    </row>
    <row r="49" spans="1:19" x14ac:dyDescent="0.2">
      <c r="A49" t="s">
        <v>197</v>
      </c>
      <c r="B49" s="5">
        <v>0.94443999999999995</v>
      </c>
      <c r="C49" s="5">
        <v>0.97333000000000003</v>
      </c>
      <c r="D49">
        <f t="shared" si="0"/>
        <v>0.95888499999999999</v>
      </c>
      <c r="G49" s="5">
        <f t="shared" si="6"/>
        <v>0.9455538</v>
      </c>
      <c r="H49" s="5">
        <f t="shared" si="7"/>
        <v>0.97124500000000025</v>
      </c>
      <c r="L49" s="5">
        <v>0.97333000000000003</v>
      </c>
      <c r="M49" s="2">
        <v>0.92</v>
      </c>
      <c r="N49" s="10">
        <f t="shared" si="3"/>
        <v>0.94666500000000009</v>
      </c>
      <c r="Q49" s="5">
        <f t="shared" si="8"/>
        <v>0.98346500000000014</v>
      </c>
      <c r="R49" s="6">
        <f t="shared" si="9"/>
        <v>0.85493500000000011</v>
      </c>
    </row>
    <row r="50" spans="1:19" x14ac:dyDescent="0.2">
      <c r="A50" t="s">
        <v>197</v>
      </c>
      <c r="B50" s="5">
        <v>0.94443999999999995</v>
      </c>
      <c r="C50" s="5">
        <v>0.94667000000000001</v>
      </c>
      <c r="D50">
        <f t="shared" si="0"/>
        <v>0.94555499999999992</v>
      </c>
      <c r="G50" s="5">
        <f t="shared" si="6"/>
        <v>0.95888380000000006</v>
      </c>
      <c r="H50" s="5">
        <f t="shared" si="7"/>
        <v>0.95791500000000029</v>
      </c>
      <c r="L50" s="5">
        <v>0.94667000000000001</v>
      </c>
      <c r="M50" s="2">
        <v>0.88</v>
      </c>
      <c r="N50" s="10">
        <f t="shared" si="3"/>
        <v>0.91333500000000001</v>
      </c>
      <c r="Q50" s="5">
        <f t="shared" si="8"/>
        <v>0.99013500000000021</v>
      </c>
      <c r="R50" s="6">
        <f t="shared" si="9"/>
        <v>0.84826500000000016</v>
      </c>
    </row>
    <row r="51" spans="1:19" x14ac:dyDescent="0.2">
      <c r="A51" t="s">
        <v>197</v>
      </c>
      <c r="B51" s="5">
        <v>1</v>
      </c>
      <c r="C51" s="5">
        <v>0.96</v>
      </c>
      <c r="D51">
        <f t="shared" si="0"/>
        <v>0.98</v>
      </c>
      <c r="G51" s="5">
        <f t="shared" si="6"/>
        <v>0.97999880000000006</v>
      </c>
      <c r="H51" s="5">
        <f t="shared" si="7"/>
        <v>0.93680000000000019</v>
      </c>
      <c r="L51" s="5">
        <v>0.96</v>
      </c>
      <c r="M51" s="2">
        <v>0.88</v>
      </c>
      <c r="N51" s="10">
        <f t="shared" si="3"/>
        <v>0.91999999999999993</v>
      </c>
      <c r="Q51" s="5">
        <f t="shared" si="8"/>
        <v>0.99680000000000024</v>
      </c>
      <c r="R51" s="6">
        <f t="shared" si="9"/>
        <v>0.84160000000000024</v>
      </c>
    </row>
    <row r="52" spans="1:19" x14ac:dyDescent="0.2">
      <c r="A52" t="s">
        <v>197</v>
      </c>
      <c r="B52" s="5">
        <v>0.94443999999999995</v>
      </c>
      <c r="C52" s="5">
        <v>0.97333000000000003</v>
      </c>
      <c r="D52">
        <f t="shared" si="0"/>
        <v>0.95888499999999999</v>
      </c>
      <c r="G52" s="5">
        <f t="shared" si="6"/>
        <v>0.9455538</v>
      </c>
      <c r="H52" s="5">
        <f t="shared" si="7"/>
        <v>0.97124500000000025</v>
      </c>
      <c r="L52" s="5">
        <v>0.97333000000000003</v>
      </c>
      <c r="M52" s="2">
        <v>0.92</v>
      </c>
      <c r="N52" s="10">
        <f t="shared" si="3"/>
        <v>0.94666500000000009</v>
      </c>
      <c r="Q52" s="5">
        <f t="shared" si="8"/>
        <v>0.98346500000000014</v>
      </c>
      <c r="R52" s="6">
        <f t="shared" si="9"/>
        <v>0.85493500000000011</v>
      </c>
    </row>
    <row r="53" spans="1:19" x14ac:dyDescent="0.2">
      <c r="A53" t="s">
        <v>197</v>
      </c>
      <c r="B53" s="5">
        <v>0.97221999999999997</v>
      </c>
      <c r="C53" s="5">
        <v>1</v>
      </c>
      <c r="D53">
        <f t="shared" si="0"/>
        <v>0.98611000000000004</v>
      </c>
      <c r="G53" s="5">
        <f t="shared" si="6"/>
        <v>0.94610879999999997</v>
      </c>
      <c r="H53" s="5">
        <f t="shared" si="7"/>
        <v>0.97069000000000016</v>
      </c>
      <c r="L53" s="5">
        <v>1</v>
      </c>
      <c r="M53" s="2">
        <v>0.92</v>
      </c>
      <c r="N53" s="10">
        <f t="shared" si="3"/>
        <v>0.96</v>
      </c>
      <c r="Q53" s="5">
        <f t="shared" si="8"/>
        <v>0.99680000000000024</v>
      </c>
      <c r="R53" s="6">
        <f t="shared" si="9"/>
        <v>0.84160000000000024</v>
      </c>
    </row>
    <row r="54" spans="1:19" x14ac:dyDescent="0.2">
      <c r="A54" t="s">
        <v>197</v>
      </c>
      <c r="B54" s="5">
        <v>0.97221999999999997</v>
      </c>
      <c r="C54" s="5">
        <v>0.94667000000000001</v>
      </c>
      <c r="D54">
        <f t="shared" si="0"/>
        <v>0.95944499999999999</v>
      </c>
      <c r="G54" s="5">
        <f t="shared" si="6"/>
        <v>0.97277380000000002</v>
      </c>
      <c r="H54" s="5">
        <f t="shared" si="7"/>
        <v>0.94402500000000023</v>
      </c>
      <c r="L54" s="5">
        <v>0.94667000000000001</v>
      </c>
      <c r="M54" s="2">
        <v>0.92</v>
      </c>
      <c r="N54" s="10">
        <f t="shared" si="3"/>
        <v>0.93333500000000003</v>
      </c>
      <c r="Q54" s="5">
        <f t="shared" si="8"/>
        <v>0.97013500000000019</v>
      </c>
      <c r="R54" s="6">
        <f t="shared" si="9"/>
        <v>0.86826500000000018</v>
      </c>
    </row>
    <row r="55" spans="1:19" x14ac:dyDescent="0.2">
      <c r="A55" t="s">
        <v>197</v>
      </c>
      <c r="B55" s="5">
        <v>0.83333000000000002</v>
      </c>
      <c r="C55" s="5">
        <v>0.88</v>
      </c>
      <c r="D55">
        <f t="shared" si="0"/>
        <v>0.85666500000000001</v>
      </c>
      <c r="G55" s="5">
        <f t="shared" si="6"/>
        <v>0.93666380000000005</v>
      </c>
      <c r="H55" s="5">
        <f t="shared" si="7"/>
        <v>0.9801350000000002</v>
      </c>
      <c r="L55" s="5">
        <v>0.88</v>
      </c>
      <c r="M55" s="2">
        <v>0.84</v>
      </c>
      <c r="N55" s="10">
        <f t="shared" si="3"/>
        <v>0.86</v>
      </c>
      <c r="Q55" s="5">
        <f t="shared" si="8"/>
        <v>0.97680000000000022</v>
      </c>
      <c r="R55" s="6">
        <f t="shared" si="9"/>
        <v>0.86160000000000014</v>
      </c>
    </row>
    <row r="56" spans="1:19" s="8" customFormat="1" x14ac:dyDescent="0.2">
      <c r="A56" s="8" t="s">
        <v>223</v>
      </c>
      <c r="B56" s="9">
        <v>1</v>
      </c>
      <c r="C56" s="9">
        <v>1</v>
      </c>
      <c r="D56" s="8">
        <f t="shared" si="0"/>
        <v>1</v>
      </c>
      <c r="E56" s="5">
        <f>AVERAGE(B56:B81)</f>
        <v>0.98183692307692305</v>
      </c>
      <c r="F56" s="5">
        <f>AVERAGE(C56:C81)</f>
        <v>0.98512884615384622</v>
      </c>
      <c r="G56" s="5">
        <f>B56-$D56+E$56</f>
        <v>0.98183692307692305</v>
      </c>
      <c r="H56" s="5">
        <f>C56-$D56+F$56</f>
        <v>0.98512884615384622</v>
      </c>
      <c r="I56">
        <f>1.96*STDEV(G56:G81)/SQRT(COUNT(G56:G81))</f>
        <v>6.5592107723852853E-3</v>
      </c>
      <c r="L56" s="9">
        <v>1</v>
      </c>
      <c r="M56" s="2">
        <v>0.96</v>
      </c>
      <c r="N56" s="8">
        <f t="shared" si="3"/>
        <v>0.98</v>
      </c>
      <c r="O56" s="5">
        <f>AVERAGE(L56:L81)</f>
        <v>0.98512884615384622</v>
      </c>
      <c r="P56" s="5">
        <f>AVERAGE(M56:M81)</f>
        <v>0.96923076923076934</v>
      </c>
      <c r="Q56" s="5">
        <f>L56-$N56+O$56</f>
        <v>1.0051288461538461</v>
      </c>
      <c r="R56" s="6">
        <f>M56-$N56+P$56</f>
        <v>0.94923076923076932</v>
      </c>
      <c r="S56">
        <f>1.96*STDEV(Q56:Q81)/SQRT(COUNT(Q56:Q81))</f>
        <v>8.7584985378873631E-3</v>
      </c>
    </row>
    <row r="57" spans="1:19" x14ac:dyDescent="0.2">
      <c r="A57" t="s">
        <v>223</v>
      </c>
      <c r="B57" s="5">
        <v>1</v>
      </c>
      <c r="C57" s="5">
        <v>0.98667000000000005</v>
      </c>
      <c r="D57">
        <f t="shared" si="0"/>
        <v>0.99333500000000008</v>
      </c>
      <c r="G57" s="5">
        <f t="shared" ref="G57:G81" si="10">B57-$D57+E$56</f>
        <v>0.98850192307692297</v>
      </c>
      <c r="H57" s="5">
        <f t="shared" ref="H57:H81" si="11">C57-$D57+F$56</f>
        <v>0.97846384615384618</v>
      </c>
      <c r="L57" s="5">
        <v>0.98667000000000005</v>
      </c>
      <c r="M57" s="2">
        <v>0.96</v>
      </c>
      <c r="N57" s="10">
        <f t="shared" si="3"/>
        <v>0.97333500000000006</v>
      </c>
      <c r="O57" s="10"/>
      <c r="P57" s="10"/>
      <c r="Q57" s="5">
        <f t="shared" ref="Q57:Q81" si="12">L57-$N57+O$56</f>
        <v>0.9984638461538462</v>
      </c>
      <c r="R57" s="6">
        <f t="shared" ref="R57:R81" si="13">M57-$N57+P$56</f>
        <v>0.95589576923076924</v>
      </c>
    </row>
    <row r="58" spans="1:19" x14ac:dyDescent="0.2">
      <c r="A58" t="s">
        <v>223</v>
      </c>
      <c r="B58" s="5">
        <v>1</v>
      </c>
      <c r="C58" s="5">
        <v>0.97333000000000003</v>
      </c>
      <c r="D58">
        <f t="shared" si="0"/>
        <v>0.98666500000000001</v>
      </c>
      <c r="G58" s="5">
        <f t="shared" si="10"/>
        <v>0.99517192307692304</v>
      </c>
      <c r="H58" s="5">
        <f t="shared" si="11"/>
        <v>0.97179384615384623</v>
      </c>
      <c r="L58" s="5">
        <v>0.97333000000000003</v>
      </c>
      <c r="M58" s="2">
        <v>0.92</v>
      </c>
      <c r="N58" s="10">
        <f t="shared" si="3"/>
        <v>0.94666500000000009</v>
      </c>
      <c r="O58" s="10"/>
      <c r="P58" s="10"/>
      <c r="Q58" s="5">
        <f t="shared" si="12"/>
        <v>1.011793846153846</v>
      </c>
      <c r="R58" s="6">
        <f t="shared" si="13"/>
        <v>0.94256576923076929</v>
      </c>
    </row>
    <row r="59" spans="1:19" x14ac:dyDescent="0.2">
      <c r="A59" t="s">
        <v>223</v>
      </c>
      <c r="B59" s="5">
        <v>0.94443999999999995</v>
      </c>
      <c r="C59" s="5">
        <v>1</v>
      </c>
      <c r="D59">
        <f t="shared" si="0"/>
        <v>0.97221999999999997</v>
      </c>
      <c r="G59" s="5">
        <f t="shared" si="10"/>
        <v>0.95405692307692302</v>
      </c>
      <c r="H59" s="5">
        <f t="shared" si="11"/>
        <v>1.0129088461538462</v>
      </c>
      <c r="L59" s="5">
        <v>1</v>
      </c>
      <c r="M59" s="2">
        <v>1</v>
      </c>
      <c r="N59" s="10">
        <f t="shared" si="3"/>
        <v>1</v>
      </c>
      <c r="O59" s="10"/>
      <c r="P59" s="10"/>
      <c r="Q59" s="5">
        <f t="shared" si="12"/>
        <v>0.98512884615384622</v>
      </c>
      <c r="R59" s="6">
        <f t="shared" si="13"/>
        <v>0.96923076923076934</v>
      </c>
    </row>
    <row r="60" spans="1:19" x14ac:dyDescent="0.2">
      <c r="A60" t="s">
        <v>223</v>
      </c>
      <c r="B60" s="5">
        <v>1</v>
      </c>
      <c r="C60" s="5">
        <v>0.98667000000000005</v>
      </c>
      <c r="D60">
        <f t="shared" si="0"/>
        <v>0.99333500000000008</v>
      </c>
      <c r="G60" s="5">
        <f t="shared" si="10"/>
        <v>0.98850192307692297</v>
      </c>
      <c r="H60" s="5">
        <f t="shared" si="11"/>
        <v>0.97846384615384618</v>
      </c>
      <c r="L60" s="5">
        <v>0.98667000000000005</v>
      </c>
      <c r="M60" s="2">
        <v>0.92</v>
      </c>
      <c r="N60" s="10">
        <f t="shared" si="3"/>
        <v>0.95333500000000004</v>
      </c>
      <c r="O60" s="10"/>
      <c r="P60" s="10"/>
      <c r="Q60" s="5">
        <f t="shared" si="12"/>
        <v>1.0184638461538462</v>
      </c>
      <c r="R60" s="6">
        <f t="shared" si="13"/>
        <v>0.93589576923076934</v>
      </c>
    </row>
    <row r="61" spans="1:19" x14ac:dyDescent="0.2">
      <c r="A61" t="s">
        <v>223</v>
      </c>
      <c r="B61" s="5">
        <v>1</v>
      </c>
      <c r="C61" s="5">
        <v>1</v>
      </c>
      <c r="D61">
        <f t="shared" si="0"/>
        <v>1</v>
      </c>
      <c r="G61" s="5">
        <f t="shared" si="10"/>
        <v>0.98183692307692305</v>
      </c>
      <c r="H61" s="5">
        <f t="shared" si="11"/>
        <v>0.98512884615384622</v>
      </c>
      <c r="L61" s="5">
        <v>1</v>
      </c>
      <c r="M61" s="2">
        <v>0.96</v>
      </c>
      <c r="N61" s="10">
        <f t="shared" si="3"/>
        <v>0.98</v>
      </c>
      <c r="O61" s="10"/>
      <c r="P61" s="10"/>
      <c r="Q61" s="5">
        <f t="shared" si="12"/>
        <v>1.0051288461538461</v>
      </c>
      <c r="R61" s="6">
        <f t="shared" si="13"/>
        <v>0.94923076923076932</v>
      </c>
    </row>
    <row r="62" spans="1:19" x14ac:dyDescent="0.2">
      <c r="A62" t="s">
        <v>223</v>
      </c>
      <c r="B62" s="5">
        <v>0.97221999999999997</v>
      </c>
      <c r="C62" s="5">
        <v>0.96</v>
      </c>
      <c r="D62">
        <f t="shared" si="0"/>
        <v>0.96611000000000002</v>
      </c>
      <c r="G62" s="5">
        <f t="shared" si="10"/>
        <v>0.987946923076923</v>
      </c>
      <c r="H62" s="5">
        <f t="shared" si="11"/>
        <v>0.97901884615384616</v>
      </c>
      <c r="L62" s="5">
        <v>0.96</v>
      </c>
      <c r="M62" s="2">
        <v>1</v>
      </c>
      <c r="N62" s="10">
        <f t="shared" si="3"/>
        <v>0.98</v>
      </c>
      <c r="O62" s="10"/>
      <c r="P62" s="10"/>
      <c r="Q62" s="5">
        <f t="shared" si="12"/>
        <v>0.9651288461538462</v>
      </c>
      <c r="R62" s="6">
        <f t="shared" si="13"/>
        <v>0.98923076923076936</v>
      </c>
    </row>
    <row r="63" spans="1:19" x14ac:dyDescent="0.2">
      <c r="A63" t="s">
        <v>223</v>
      </c>
      <c r="B63" s="5">
        <v>1</v>
      </c>
      <c r="C63" s="5">
        <v>0.97333000000000003</v>
      </c>
      <c r="D63">
        <f t="shared" si="0"/>
        <v>0.98666500000000001</v>
      </c>
      <c r="G63" s="5">
        <f t="shared" si="10"/>
        <v>0.99517192307692304</v>
      </c>
      <c r="H63" s="5">
        <f t="shared" si="11"/>
        <v>0.97179384615384623</v>
      </c>
      <c r="L63" s="5">
        <v>0.97333000000000003</v>
      </c>
      <c r="M63" s="2">
        <v>0.92</v>
      </c>
      <c r="N63" s="10">
        <f t="shared" si="3"/>
        <v>0.94666500000000009</v>
      </c>
      <c r="O63" s="10"/>
      <c r="P63" s="10"/>
      <c r="Q63" s="5">
        <f t="shared" si="12"/>
        <v>1.011793846153846</v>
      </c>
      <c r="R63" s="6">
        <f t="shared" si="13"/>
        <v>0.94256576923076929</v>
      </c>
    </row>
    <row r="64" spans="1:19" x14ac:dyDescent="0.2">
      <c r="A64" t="s">
        <v>223</v>
      </c>
      <c r="B64" s="5">
        <v>1</v>
      </c>
      <c r="C64" s="5">
        <v>0.96</v>
      </c>
      <c r="D64">
        <f t="shared" si="0"/>
        <v>0.98</v>
      </c>
      <c r="G64" s="5">
        <f t="shared" si="10"/>
        <v>1.0018369230769231</v>
      </c>
      <c r="H64" s="5">
        <f t="shared" si="11"/>
        <v>0.9651288461538462</v>
      </c>
      <c r="L64" s="5">
        <v>0.96</v>
      </c>
      <c r="M64" s="2">
        <v>1</v>
      </c>
      <c r="N64" s="10">
        <f t="shared" si="3"/>
        <v>0.98</v>
      </c>
      <c r="O64" s="10"/>
      <c r="P64" s="10"/>
      <c r="Q64" s="5">
        <f t="shared" si="12"/>
        <v>0.9651288461538462</v>
      </c>
      <c r="R64" s="6">
        <f t="shared" si="13"/>
        <v>0.98923076923076936</v>
      </c>
    </row>
    <row r="65" spans="1:18" x14ac:dyDescent="0.2">
      <c r="A65" t="s">
        <v>223</v>
      </c>
      <c r="B65" s="5">
        <v>0.97221999999999997</v>
      </c>
      <c r="C65" s="5">
        <v>0.94667000000000001</v>
      </c>
      <c r="D65">
        <f t="shared" si="0"/>
        <v>0.95944499999999999</v>
      </c>
      <c r="G65" s="5">
        <f t="shared" si="10"/>
        <v>0.99461192307692303</v>
      </c>
      <c r="H65" s="5">
        <f t="shared" si="11"/>
        <v>0.97235384615384624</v>
      </c>
      <c r="L65" s="5">
        <v>0.94667000000000001</v>
      </c>
      <c r="M65" s="2">
        <v>0.8</v>
      </c>
      <c r="N65" s="10">
        <f t="shared" si="3"/>
        <v>0.87333499999999997</v>
      </c>
      <c r="O65" s="10"/>
      <c r="P65" s="10"/>
      <c r="Q65" s="5">
        <f t="shared" si="12"/>
        <v>1.0584638461538463</v>
      </c>
      <c r="R65" s="6">
        <f t="shared" si="13"/>
        <v>0.89589576923076941</v>
      </c>
    </row>
    <row r="66" spans="1:18" x14ac:dyDescent="0.2">
      <c r="A66" t="s">
        <v>223</v>
      </c>
      <c r="B66" s="5">
        <v>1</v>
      </c>
      <c r="C66" s="5">
        <v>0.97333000000000003</v>
      </c>
      <c r="D66">
        <f t="shared" si="0"/>
        <v>0.98666500000000001</v>
      </c>
      <c r="G66" s="5">
        <f t="shared" si="10"/>
        <v>0.99517192307692304</v>
      </c>
      <c r="H66" s="5">
        <f t="shared" si="11"/>
        <v>0.97179384615384623</v>
      </c>
      <c r="L66" s="5">
        <v>0.97333000000000003</v>
      </c>
      <c r="M66" s="2">
        <v>1</v>
      </c>
      <c r="N66" s="10">
        <f t="shared" si="3"/>
        <v>0.98666500000000001</v>
      </c>
      <c r="O66" s="10"/>
      <c r="P66" s="10"/>
      <c r="Q66" s="5">
        <f t="shared" si="12"/>
        <v>0.97179384615384623</v>
      </c>
      <c r="R66" s="6">
        <f t="shared" si="13"/>
        <v>0.98256576923076933</v>
      </c>
    </row>
    <row r="67" spans="1:18" x14ac:dyDescent="0.2">
      <c r="A67" t="s">
        <v>223</v>
      </c>
      <c r="B67" s="5">
        <v>0.94443999999999995</v>
      </c>
      <c r="C67" s="5">
        <v>0.96</v>
      </c>
      <c r="D67">
        <f t="shared" ref="D67:D81" si="14">(B67+C67)/2</f>
        <v>0.95221999999999996</v>
      </c>
      <c r="G67" s="5">
        <f t="shared" si="10"/>
        <v>0.97405692307692304</v>
      </c>
      <c r="H67" s="5">
        <f t="shared" si="11"/>
        <v>0.99290884615384623</v>
      </c>
      <c r="L67" s="5">
        <v>0.96</v>
      </c>
      <c r="M67" s="2">
        <v>1</v>
      </c>
      <c r="N67" s="10">
        <f t="shared" ref="N67:N81" si="15">(L67+M67)/2</f>
        <v>0.98</v>
      </c>
      <c r="O67" s="10"/>
      <c r="P67" s="10"/>
      <c r="Q67" s="5">
        <f t="shared" si="12"/>
        <v>0.9651288461538462</v>
      </c>
      <c r="R67" s="6">
        <f t="shared" si="13"/>
        <v>0.98923076923076936</v>
      </c>
    </row>
    <row r="68" spans="1:18" x14ac:dyDescent="0.2">
      <c r="A68" t="s">
        <v>223</v>
      </c>
      <c r="B68" s="5">
        <v>1</v>
      </c>
      <c r="C68" s="5">
        <v>1</v>
      </c>
      <c r="D68">
        <f t="shared" si="14"/>
        <v>1</v>
      </c>
      <c r="G68" s="5">
        <f t="shared" si="10"/>
        <v>0.98183692307692305</v>
      </c>
      <c r="H68" s="5">
        <f t="shared" si="11"/>
        <v>0.98512884615384622</v>
      </c>
      <c r="L68" s="5">
        <v>1</v>
      </c>
      <c r="M68" s="2">
        <v>1</v>
      </c>
      <c r="N68" s="10">
        <f t="shared" si="15"/>
        <v>1</v>
      </c>
      <c r="O68" s="10"/>
      <c r="P68" s="10"/>
      <c r="Q68" s="5">
        <f t="shared" si="12"/>
        <v>0.98512884615384622</v>
      </c>
      <c r="R68" s="6">
        <f t="shared" si="13"/>
        <v>0.96923076923076934</v>
      </c>
    </row>
    <row r="69" spans="1:18" x14ac:dyDescent="0.2">
      <c r="A69" t="s">
        <v>223</v>
      </c>
      <c r="B69" s="5">
        <v>1</v>
      </c>
      <c r="C69" s="5">
        <v>0.98667000000000005</v>
      </c>
      <c r="D69">
        <f t="shared" si="14"/>
        <v>0.99333500000000008</v>
      </c>
      <c r="G69" s="5">
        <f t="shared" si="10"/>
        <v>0.98850192307692297</v>
      </c>
      <c r="H69" s="5">
        <f t="shared" si="11"/>
        <v>0.97846384615384618</v>
      </c>
      <c r="L69" s="5">
        <v>0.98667000000000005</v>
      </c>
      <c r="M69" s="2">
        <v>1</v>
      </c>
      <c r="N69" s="10">
        <f t="shared" si="15"/>
        <v>0.99333500000000008</v>
      </c>
      <c r="O69" s="10"/>
      <c r="P69" s="10"/>
      <c r="Q69" s="5">
        <f t="shared" si="12"/>
        <v>0.97846384615384618</v>
      </c>
      <c r="R69" s="6">
        <f t="shared" si="13"/>
        <v>0.97589576923076926</v>
      </c>
    </row>
    <row r="70" spans="1:18" x14ac:dyDescent="0.2">
      <c r="A70" t="s">
        <v>223</v>
      </c>
      <c r="B70" s="5">
        <v>1</v>
      </c>
      <c r="C70" s="5">
        <v>1</v>
      </c>
      <c r="D70">
        <f t="shared" si="14"/>
        <v>1</v>
      </c>
      <c r="G70" s="5">
        <f t="shared" si="10"/>
        <v>0.98183692307692305</v>
      </c>
      <c r="H70" s="5">
        <f t="shared" si="11"/>
        <v>0.98512884615384622</v>
      </c>
      <c r="L70" s="5">
        <v>1</v>
      </c>
      <c r="M70" s="2">
        <v>1</v>
      </c>
      <c r="N70" s="10">
        <f t="shared" si="15"/>
        <v>1</v>
      </c>
      <c r="O70" s="10"/>
      <c r="P70" s="10"/>
      <c r="Q70" s="5">
        <f t="shared" si="12"/>
        <v>0.98512884615384622</v>
      </c>
      <c r="R70" s="6">
        <f t="shared" si="13"/>
        <v>0.96923076923076934</v>
      </c>
    </row>
    <row r="71" spans="1:18" x14ac:dyDescent="0.2">
      <c r="A71" t="s">
        <v>223</v>
      </c>
      <c r="B71" s="5">
        <v>1</v>
      </c>
      <c r="C71" s="5">
        <v>1</v>
      </c>
      <c r="D71">
        <f t="shared" si="14"/>
        <v>1</v>
      </c>
      <c r="G71" s="5">
        <f t="shared" si="10"/>
        <v>0.98183692307692305</v>
      </c>
      <c r="H71" s="5">
        <f t="shared" si="11"/>
        <v>0.98512884615384622</v>
      </c>
      <c r="L71" s="5">
        <v>1</v>
      </c>
      <c r="M71" s="2">
        <v>0.88</v>
      </c>
      <c r="N71" s="10">
        <f t="shared" si="15"/>
        <v>0.94</v>
      </c>
      <c r="O71" s="10"/>
      <c r="P71" s="10"/>
      <c r="Q71" s="5">
        <f t="shared" si="12"/>
        <v>1.0451288461538462</v>
      </c>
      <c r="R71" s="6">
        <f t="shared" si="13"/>
        <v>0.9092307692307694</v>
      </c>
    </row>
    <row r="72" spans="1:18" x14ac:dyDescent="0.2">
      <c r="A72" t="s">
        <v>223</v>
      </c>
      <c r="B72" s="5">
        <v>1</v>
      </c>
      <c r="C72" s="5">
        <v>1</v>
      </c>
      <c r="D72">
        <f t="shared" si="14"/>
        <v>1</v>
      </c>
      <c r="G72" s="5">
        <f t="shared" si="10"/>
        <v>0.98183692307692305</v>
      </c>
      <c r="H72" s="5">
        <f t="shared" si="11"/>
        <v>0.98512884615384622</v>
      </c>
      <c r="L72" s="5">
        <v>1</v>
      </c>
      <c r="M72" s="2">
        <v>1</v>
      </c>
      <c r="N72" s="10">
        <f t="shared" si="15"/>
        <v>1</v>
      </c>
      <c r="O72" s="10"/>
      <c r="P72" s="10"/>
      <c r="Q72" s="5">
        <f t="shared" si="12"/>
        <v>0.98512884615384622</v>
      </c>
      <c r="R72" s="6">
        <f t="shared" si="13"/>
        <v>0.96923076923076934</v>
      </c>
    </row>
    <row r="73" spans="1:18" x14ac:dyDescent="0.2">
      <c r="A73" t="s">
        <v>223</v>
      </c>
      <c r="B73" s="5">
        <v>1</v>
      </c>
      <c r="C73" s="5">
        <v>0.98667000000000005</v>
      </c>
      <c r="D73">
        <f t="shared" si="14"/>
        <v>0.99333500000000008</v>
      </c>
      <c r="G73" s="5">
        <f t="shared" si="10"/>
        <v>0.98850192307692297</v>
      </c>
      <c r="H73" s="5">
        <f t="shared" si="11"/>
        <v>0.97846384615384618</v>
      </c>
      <c r="L73" s="5">
        <v>0.98667000000000005</v>
      </c>
      <c r="M73" s="2">
        <v>1</v>
      </c>
      <c r="N73" s="10">
        <f t="shared" si="15"/>
        <v>0.99333500000000008</v>
      </c>
      <c r="O73" s="10"/>
      <c r="P73" s="10"/>
      <c r="Q73" s="5">
        <f t="shared" si="12"/>
        <v>0.97846384615384618</v>
      </c>
      <c r="R73" s="6">
        <f t="shared" si="13"/>
        <v>0.97589576923076926</v>
      </c>
    </row>
    <row r="74" spans="1:18" x14ac:dyDescent="0.2">
      <c r="A74" t="s">
        <v>223</v>
      </c>
      <c r="B74" s="5">
        <v>1</v>
      </c>
      <c r="C74" s="5">
        <v>0.98667000000000005</v>
      </c>
      <c r="D74">
        <f t="shared" si="14"/>
        <v>0.99333500000000008</v>
      </c>
      <c r="G74" s="5">
        <f t="shared" si="10"/>
        <v>0.98850192307692297</v>
      </c>
      <c r="H74" s="5">
        <f t="shared" si="11"/>
        <v>0.97846384615384618</v>
      </c>
      <c r="L74" s="5">
        <v>0.98667000000000005</v>
      </c>
      <c r="M74" s="2">
        <v>1</v>
      </c>
      <c r="N74" s="10">
        <f t="shared" si="15"/>
        <v>0.99333500000000008</v>
      </c>
      <c r="O74" s="10"/>
      <c r="P74" s="10"/>
      <c r="Q74" s="5">
        <f t="shared" si="12"/>
        <v>0.97846384615384618</v>
      </c>
      <c r="R74" s="6">
        <f t="shared" si="13"/>
        <v>0.97589576923076926</v>
      </c>
    </row>
    <row r="75" spans="1:18" x14ac:dyDescent="0.2">
      <c r="A75" t="s">
        <v>223</v>
      </c>
      <c r="B75" s="5">
        <v>0.97221999999999997</v>
      </c>
      <c r="C75" s="5">
        <v>1</v>
      </c>
      <c r="D75">
        <f t="shared" si="14"/>
        <v>0.98611000000000004</v>
      </c>
      <c r="G75" s="5">
        <f t="shared" si="10"/>
        <v>0.96794692307692298</v>
      </c>
      <c r="H75" s="5">
        <f t="shared" si="11"/>
        <v>0.99901884615384617</v>
      </c>
      <c r="L75" s="5">
        <v>1</v>
      </c>
      <c r="M75" s="2">
        <v>1</v>
      </c>
      <c r="N75" s="10">
        <f t="shared" si="15"/>
        <v>1</v>
      </c>
      <c r="O75" s="10"/>
      <c r="P75" s="10"/>
      <c r="Q75" s="5">
        <f t="shared" si="12"/>
        <v>0.98512884615384622</v>
      </c>
      <c r="R75" s="6">
        <f t="shared" si="13"/>
        <v>0.96923076923076934</v>
      </c>
    </row>
    <row r="76" spans="1:18" x14ac:dyDescent="0.2">
      <c r="A76" t="s">
        <v>223</v>
      </c>
      <c r="B76" s="5">
        <v>0.88888999999999996</v>
      </c>
      <c r="C76" s="5">
        <v>1</v>
      </c>
      <c r="D76">
        <f t="shared" si="14"/>
        <v>0.94444499999999998</v>
      </c>
      <c r="G76" s="5">
        <f t="shared" si="10"/>
        <v>0.92628192307692303</v>
      </c>
      <c r="H76" s="5">
        <f t="shared" si="11"/>
        <v>1.0406838461538461</v>
      </c>
      <c r="L76" s="5">
        <v>1</v>
      </c>
      <c r="M76" s="2">
        <v>1</v>
      </c>
      <c r="N76" s="10">
        <f t="shared" si="15"/>
        <v>1</v>
      </c>
      <c r="O76" s="10"/>
      <c r="P76" s="10"/>
      <c r="Q76" s="5">
        <f t="shared" si="12"/>
        <v>0.98512884615384622</v>
      </c>
      <c r="R76" s="6">
        <f t="shared" si="13"/>
        <v>0.96923076923076934</v>
      </c>
    </row>
    <row r="77" spans="1:18" x14ac:dyDescent="0.2">
      <c r="A77" t="s">
        <v>223</v>
      </c>
      <c r="B77" s="5">
        <v>0.97221999999999997</v>
      </c>
      <c r="C77" s="5">
        <v>0.98667000000000005</v>
      </c>
      <c r="D77">
        <f t="shared" si="14"/>
        <v>0.97944500000000001</v>
      </c>
      <c r="G77" s="5">
        <f t="shared" si="10"/>
        <v>0.97461192307692301</v>
      </c>
      <c r="H77" s="5">
        <f t="shared" si="11"/>
        <v>0.99235384615384625</v>
      </c>
      <c r="L77" s="5">
        <v>0.98667000000000005</v>
      </c>
      <c r="M77" s="2">
        <v>1</v>
      </c>
      <c r="N77" s="10">
        <f t="shared" si="15"/>
        <v>0.99333500000000008</v>
      </c>
      <c r="O77" s="10"/>
      <c r="P77" s="10"/>
      <c r="Q77" s="5">
        <f t="shared" si="12"/>
        <v>0.97846384615384618</v>
      </c>
      <c r="R77" s="6">
        <f t="shared" si="13"/>
        <v>0.97589576923076926</v>
      </c>
    </row>
    <row r="78" spans="1:18" x14ac:dyDescent="0.2">
      <c r="A78" t="s">
        <v>223</v>
      </c>
      <c r="B78" s="5">
        <v>0.86111000000000004</v>
      </c>
      <c r="C78" s="5">
        <v>0.94667000000000001</v>
      </c>
      <c r="D78">
        <f t="shared" si="14"/>
        <v>0.90389000000000008</v>
      </c>
      <c r="G78" s="5">
        <f t="shared" si="10"/>
        <v>0.93905692307692301</v>
      </c>
      <c r="H78" s="5">
        <f t="shared" si="11"/>
        <v>1.0279088461538461</v>
      </c>
      <c r="L78" s="5">
        <v>0.94667000000000001</v>
      </c>
      <c r="M78" s="2">
        <v>0.92</v>
      </c>
      <c r="N78" s="10">
        <f t="shared" si="15"/>
        <v>0.93333500000000003</v>
      </c>
      <c r="O78" s="10"/>
      <c r="P78" s="10"/>
      <c r="Q78" s="5">
        <f t="shared" si="12"/>
        <v>0.9984638461538462</v>
      </c>
      <c r="R78" s="6">
        <f t="shared" si="13"/>
        <v>0.95589576923076935</v>
      </c>
    </row>
    <row r="79" spans="1:18" x14ac:dyDescent="0.2">
      <c r="A79" t="s">
        <v>223</v>
      </c>
      <c r="B79" s="5">
        <v>1</v>
      </c>
      <c r="C79" s="5">
        <v>1</v>
      </c>
      <c r="D79">
        <f t="shared" si="14"/>
        <v>1</v>
      </c>
      <c r="G79" s="5">
        <f t="shared" si="10"/>
        <v>0.98183692307692305</v>
      </c>
      <c r="H79" s="5">
        <f t="shared" si="11"/>
        <v>0.98512884615384622</v>
      </c>
      <c r="L79" s="5">
        <v>1</v>
      </c>
      <c r="M79" s="2">
        <v>1</v>
      </c>
      <c r="N79" s="10">
        <f t="shared" si="15"/>
        <v>1</v>
      </c>
      <c r="O79" s="10"/>
      <c r="P79" s="10"/>
      <c r="Q79" s="5">
        <f t="shared" si="12"/>
        <v>0.98512884615384622</v>
      </c>
      <c r="R79" s="6">
        <f t="shared" si="13"/>
        <v>0.96923076923076934</v>
      </c>
    </row>
    <row r="80" spans="1:18" x14ac:dyDescent="0.2">
      <c r="A80" t="s">
        <v>223</v>
      </c>
      <c r="B80" s="5">
        <v>1</v>
      </c>
      <c r="C80" s="5">
        <v>1</v>
      </c>
      <c r="D80">
        <f t="shared" si="14"/>
        <v>1</v>
      </c>
      <c r="G80" s="5">
        <f t="shared" si="10"/>
        <v>0.98183692307692305</v>
      </c>
      <c r="H80" s="5">
        <f t="shared" si="11"/>
        <v>0.98512884615384622</v>
      </c>
      <c r="L80" s="5">
        <v>1</v>
      </c>
      <c r="M80" s="2">
        <v>1</v>
      </c>
      <c r="N80" s="10">
        <f t="shared" si="15"/>
        <v>1</v>
      </c>
      <c r="O80" s="10"/>
      <c r="P80" s="10"/>
      <c r="Q80" s="5">
        <f t="shared" si="12"/>
        <v>0.98512884615384622</v>
      </c>
      <c r="R80" s="6">
        <f t="shared" si="13"/>
        <v>0.96923076923076934</v>
      </c>
    </row>
    <row r="81" spans="1:18" x14ac:dyDescent="0.2">
      <c r="A81" t="s">
        <v>223</v>
      </c>
      <c r="B81" s="5">
        <v>1</v>
      </c>
      <c r="C81" s="5">
        <v>1</v>
      </c>
      <c r="D81">
        <f t="shared" si="14"/>
        <v>1</v>
      </c>
      <c r="G81" s="5">
        <f t="shared" si="10"/>
        <v>0.98183692307692305</v>
      </c>
      <c r="H81" s="5">
        <f t="shared" si="11"/>
        <v>0.98512884615384622</v>
      </c>
      <c r="L81" s="5">
        <v>1</v>
      </c>
      <c r="M81" s="2">
        <v>0.96</v>
      </c>
      <c r="N81" s="10">
        <f t="shared" si="15"/>
        <v>0.98</v>
      </c>
      <c r="O81" s="10"/>
      <c r="P81" s="10"/>
      <c r="Q81" s="5">
        <f t="shared" si="12"/>
        <v>1.0051288461538461</v>
      </c>
      <c r="R81" s="6">
        <f t="shared" si="13"/>
        <v>0.94923076923076932</v>
      </c>
    </row>
    <row r="84" spans="1:18" s="11" customFormat="1" x14ac:dyDescent="0.2">
      <c r="D84" s="11" t="s">
        <v>255</v>
      </c>
      <c r="E84" s="11" t="s">
        <v>259</v>
      </c>
      <c r="F84" s="11" t="s">
        <v>260</v>
      </c>
      <c r="G84" s="11" t="s">
        <v>252</v>
      </c>
      <c r="N84" s="11" t="s">
        <v>261</v>
      </c>
      <c r="O84" s="11" t="s">
        <v>262</v>
      </c>
      <c r="P84" s="11" t="s">
        <v>263</v>
      </c>
      <c r="Q84" s="11" t="s">
        <v>252</v>
      </c>
    </row>
    <row r="85" spans="1:18" s="11" customFormat="1" x14ac:dyDescent="0.2">
      <c r="D85" s="11" t="s">
        <v>256</v>
      </c>
      <c r="E85" s="11">
        <f>E2*100</f>
        <v>84.386931034482757</v>
      </c>
      <c r="F85" s="11">
        <f>F2*100</f>
        <v>85.241413793103476</v>
      </c>
      <c r="G85" s="11">
        <f>I2*100</f>
        <v>2.0157365176289126</v>
      </c>
      <c r="N85" s="11" t="s">
        <v>256</v>
      </c>
      <c r="O85" s="11">
        <f>O2*100</f>
        <v>85.241413793103476</v>
      </c>
      <c r="P85" s="11">
        <f>P2*100</f>
        <v>81.241379310344854</v>
      </c>
      <c r="Q85" s="11">
        <f>S2*100</f>
        <v>1.5536615498270334</v>
      </c>
    </row>
    <row r="86" spans="1:18" s="11" customFormat="1" x14ac:dyDescent="0.2">
      <c r="D86" s="11" t="s">
        <v>257</v>
      </c>
      <c r="E86" s="11">
        <f>E31*100</f>
        <v>95.999880000000005</v>
      </c>
      <c r="F86" s="11">
        <f>F31*100</f>
        <v>95.680000000000021</v>
      </c>
      <c r="G86" s="11">
        <f>I31*100</f>
        <v>0.77686993469204779</v>
      </c>
      <c r="N86" s="11" t="s">
        <v>257</v>
      </c>
      <c r="O86" s="11">
        <f>O31*100</f>
        <v>95.680000000000021</v>
      </c>
      <c r="P86" s="11">
        <f>P31*100</f>
        <v>88.160000000000011</v>
      </c>
      <c r="Q86" s="11">
        <f>S31*100</f>
        <v>1.330149336935269</v>
      </c>
    </row>
    <row r="87" spans="1:18" s="11" customFormat="1" x14ac:dyDescent="0.2">
      <c r="D87" s="11" t="s">
        <v>258</v>
      </c>
      <c r="E87" s="11">
        <f>E56*100</f>
        <v>98.183692307692311</v>
      </c>
      <c r="F87" s="11">
        <f>F56*100</f>
        <v>98.512884615384621</v>
      </c>
      <c r="G87" s="11">
        <f>I56*100</f>
        <v>0.65592107723852855</v>
      </c>
      <c r="N87" s="11" t="s">
        <v>258</v>
      </c>
      <c r="O87" s="11">
        <f>O56*100</f>
        <v>98.512884615384621</v>
      </c>
      <c r="P87" s="11">
        <f>P56*100</f>
        <v>96.923076923076934</v>
      </c>
      <c r="Q87" s="11">
        <f>S56*100</f>
        <v>0.87584985378873625</v>
      </c>
    </row>
    <row r="89" spans="1:18" x14ac:dyDescent="0.2">
      <c r="D89" s="11" t="s">
        <v>255</v>
      </c>
      <c r="E89" s="11" t="s">
        <v>259</v>
      </c>
      <c r="F89" s="11" t="s">
        <v>260</v>
      </c>
      <c r="G89" s="11" t="s">
        <v>252</v>
      </c>
      <c r="N89" s="11" t="str">
        <f>N84</f>
        <v>Switch Costs</v>
      </c>
      <c r="O89" s="11" t="str">
        <f t="shared" ref="O89:P89" si="16">O84</f>
        <v>Rep</v>
      </c>
      <c r="P89" s="11" t="str">
        <f t="shared" si="16"/>
        <v>Switch</v>
      </c>
      <c r="Q89" s="11" t="s">
        <v>252</v>
      </c>
    </row>
    <row r="90" spans="1:18" x14ac:dyDescent="0.2">
      <c r="D90" s="11" t="s">
        <v>256</v>
      </c>
      <c r="E90" s="11">
        <f>100-E85</f>
        <v>15.613068965517243</v>
      </c>
      <c r="F90" s="11">
        <f>100-F85</f>
        <v>14.758586206896524</v>
      </c>
      <c r="G90" s="11">
        <f>G85</f>
        <v>2.0157365176289126</v>
      </c>
      <c r="N90" s="11" t="s">
        <v>256</v>
      </c>
      <c r="O90" s="11">
        <f>100-O85</f>
        <v>14.758586206896524</v>
      </c>
      <c r="P90" s="11">
        <f>100-P85</f>
        <v>18.758620689655146</v>
      </c>
      <c r="Q90" s="11">
        <f>Q85</f>
        <v>1.5536615498270334</v>
      </c>
    </row>
    <row r="91" spans="1:18" x14ac:dyDescent="0.2">
      <c r="D91" s="11" t="s">
        <v>257</v>
      </c>
      <c r="E91" s="11">
        <f t="shared" ref="E91:F91" si="17">100-E86</f>
        <v>4.0001199999999955</v>
      </c>
      <c r="F91" s="11">
        <f t="shared" si="17"/>
        <v>4.319999999999979</v>
      </c>
      <c r="G91" s="11">
        <f t="shared" ref="G91:G92" si="18">G86</f>
        <v>0.77686993469204779</v>
      </c>
      <c r="N91" s="11" t="s">
        <v>257</v>
      </c>
      <c r="O91" s="11">
        <f t="shared" ref="O91:P91" si="19">100-O86</f>
        <v>4.319999999999979</v>
      </c>
      <c r="P91" s="11">
        <f t="shared" si="19"/>
        <v>11.839999999999989</v>
      </c>
      <c r="Q91" s="11">
        <f t="shared" ref="Q91:Q92" si="20">Q86</f>
        <v>1.330149336935269</v>
      </c>
    </row>
    <row r="92" spans="1:18" x14ac:dyDescent="0.2">
      <c r="D92" s="11" t="s">
        <v>258</v>
      </c>
      <c r="E92" s="11">
        <f t="shared" ref="E92:F92" si="21">100-E87</f>
        <v>1.8163076923076886</v>
      </c>
      <c r="F92" s="11">
        <f t="shared" si="21"/>
        <v>1.4871153846153788</v>
      </c>
      <c r="G92" s="11">
        <f t="shared" si="18"/>
        <v>0.65592107723852855</v>
      </c>
      <c r="N92" s="11" t="s">
        <v>258</v>
      </c>
      <c r="O92" s="11">
        <f t="shared" ref="O92:P92" si="22">100-O87</f>
        <v>1.4871153846153788</v>
      </c>
      <c r="P92" s="11">
        <f t="shared" si="22"/>
        <v>3.076923076923066</v>
      </c>
      <c r="Q92" s="11">
        <f t="shared" si="20"/>
        <v>0.87584985378873625</v>
      </c>
    </row>
  </sheetData>
  <pageMargins left="0.7" right="0.7" top="0.75" bottom="0.75" header="0.3" footer="0.3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"/>
  <sheetViews>
    <sheetView topLeftCell="L72" workbookViewId="0">
      <selection activeCell="U101" sqref="U101"/>
    </sheetView>
  </sheetViews>
  <sheetFormatPr baseColWidth="10" defaultRowHeight="15" x14ac:dyDescent="0.2"/>
  <cols>
    <col min="18" max="18" width="9.1640625" customWidth="1"/>
    <col min="22" max="22" width="8.83203125" customWidth="1"/>
    <col min="28" max="28" width="9.1640625" customWidth="1"/>
  </cols>
  <sheetData>
    <row r="1" spans="1:29" x14ac:dyDescent="0.2">
      <c r="A1" t="s">
        <v>2</v>
      </c>
      <c r="B1" t="s">
        <v>48</v>
      </c>
      <c r="C1" t="s">
        <v>58</v>
      </c>
      <c r="D1" t="s">
        <v>249</v>
      </c>
      <c r="E1" t="s">
        <v>253</v>
      </c>
      <c r="F1" t="s">
        <v>254</v>
      </c>
      <c r="G1" t="s">
        <v>250</v>
      </c>
      <c r="H1" t="s">
        <v>251</v>
      </c>
      <c r="I1" t="s">
        <v>252</v>
      </c>
      <c r="K1" t="s">
        <v>261</v>
      </c>
      <c r="L1" t="s">
        <v>58</v>
      </c>
      <c r="M1" t="s">
        <v>50</v>
      </c>
      <c r="N1" t="s">
        <v>249</v>
      </c>
      <c r="O1" t="s">
        <v>253</v>
      </c>
      <c r="P1" t="s">
        <v>254</v>
      </c>
      <c r="Q1" t="s">
        <v>250</v>
      </c>
      <c r="R1" t="s">
        <v>251</v>
      </c>
      <c r="S1" t="s">
        <v>252</v>
      </c>
      <c r="U1" t="s">
        <v>261</v>
      </c>
      <c r="V1" t="s">
        <v>158</v>
      </c>
      <c r="W1" t="s">
        <v>50</v>
      </c>
      <c r="X1" t="s">
        <v>249</v>
      </c>
      <c r="Y1" t="s">
        <v>253</v>
      </c>
      <c r="Z1" t="s">
        <v>254</v>
      </c>
      <c r="AA1" t="s">
        <v>250</v>
      </c>
      <c r="AB1" t="s">
        <v>251</v>
      </c>
      <c r="AC1" t="s">
        <v>252</v>
      </c>
    </row>
    <row r="2" spans="1:29" x14ac:dyDescent="0.2">
      <c r="A2" t="s">
        <v>165</v>
      </c>
      <c r="B2" s="7">
        <v>1422.8008</v>
      </c>
      <c r="C2" s="7">
        <v>1632.3561</v>
      </c>
      <c r="D2" s="7">
        <f>(B2+C2)/2</f>
        <v>1527.57845</v>
      </c>
      <c r="E2" s="5">
        <f>AVERAGE(B2:B30)</f>
        <v>1637.6495172413793</v>
      </c>
      <c r="F2" s="5">
        <f>AVERAGE(C2:C30)</f>
        <v>1603.134782758621</v>
      </c>
      <c r="G2" s="7">
        <f>B2-$D2+E$2</f>
        <v>1532.8718672413793</v>
      </c>
      <c r="H2" s="7">
        <f>C2-$D2+F$2</f>
        <v>1707.912432758621</v>
      </c>
      <c r="I2">
        <f>1.96*STDEV(G2:G30)/SQRT(COUNT(G2:G30))</f>
        <v>53.72257568781864</v>
      </c>
      <c r="L2" s="7">
        <v>1632.3561</v>
      </c>
      <c r="M2" s="7">
        <v>2072.3182000000002</v>
      </c>
      <c r="N2" s="7">
        <f>(L2+M2)/2</f>
        <v>1852.3371500000001</v>
      </c>
      <c r="O2" s="5">
        <f>AVERAGE(L2:L30)</f>
        <v>1603.134782758621</v>
      </c>
      <c r="P2" s="5">
        <f>AVERAGE(M2:M30)</f>
        <v>1723.7952999999998</v>
      </c>
      <c r="Q2" s="7">
        <f>L2-$N2+O$2</f>
        <v>1383.1537327586209</v>
      </c>
      <c r="R2" s="7">
        <f>M2-$N2+P$2</f>
        <v>1943.7763499999999</v>
      </c>
      <c r="S2">
        <f>1.96*STDEV(Q2:Q30)/SQRT(COUNT(Q2:Q30))</f>
        <v>44.899516009323769</v>
      </c>
      <c r="U2" t="s">
        <v>302</v>
      </c>
      <c r="V2" s="2">
        <v>1738.0833</v>
      </c>
      <c r="W2" s="7">
        <v>2072.3182000000002</v>
      </c>
      <c r="X2" s="7">
        <f>(V2+W2)/2</f>
        <v>1905.20075</v>
      </c>
      <c r="Y2" s="5">
        <f>AVERAGE(V2:V30)</f>
        <v>1589.2305189655171</v>
      </c>
      <c r="Z2" s="5">
        <f>AVERAGE(W2:W30)</f>
        <v>1723.7952999999998</v>
      </c>
      <c r="AA2" s="7">
        <f>V2-$X2+Y$2</f>
        <v>1422.1130689655172</v>
      </c>
      <c r="AB2" s="7">
        <f>W2-$X2+Z$2</f>
        <v>1890.91275</v>
      </c>
      <c r="AC2">
        <f>1.96*STDEV(AA2:AA30)/SQRT(COUNT(AA2:AA30))</f>
        <v>63.278430352816173</v>
      </c>
    </row>
    <row r="3" spans="1:29" x14ac:dyDescent="0.2">
      <c r="A3" t="s">
        <v>165</v>
      </c>
      <c r="B3" s="7">
        <v>2329.3667</v>
      </c>
      <c r="C3" s="7">
        <v>2013.1929</v>
      </c>
      <c r="D3" s="7">
        <f t="shared" ref="D3:D66" si="0">(B3+C3)/2</f>
        <v>2171.2798000000003</v>
      </c>
      <c r="G3" s="7">
        <f t="shared" ref="G3:H30" si="1">B3-$D3+E$2</f>
        <v>1795.7364172413791</v>
      </c>
      <c r="H3" s="7">
        <f t="shared" si="1"/>
        <v>1445.0478827586207</v>
      </c>
      <c r="L3" s="7">
        <v>2013.1929</v>
      </c>
      <c r="M3" s="7">
        <v>2497.8856999999998</v>
      </c>
      <c r="N3" s="7">
        <f t="shared" ref="N3:N66" si="2">(L3+M3)/2</f>
        <v>2255.5392999999999</v>
      </c>
      <c r="Q3" s="7">
        <f t="shared" ref="Q3:R30" si="3">L3-$N3+O$2</f>
        <v>1360.7883827586211</v>
      </c>
      <c r="R3" s="7">
        <f t="shared" si="3"/>
        <v>1966.1416999999997</v>
      </c>
      <c r="U3" t="s">
        <v>303</v>
      </c>
      <c r="V3" s="2">
        <v>1946.46</v>
      </c>
      <c r="W3" s="7">
        <v>2497.8856999999998</v>
      </c>
      <c r="X3" s="7">
        <f t="shared" ref="X3:X66" si="4">(V3+W3)/2</f>
        <v>2222.1728499999999</v>
      </c>
      <c r="AA3" s="7">
        <f t="shared" ref="AA3:AB30" si="5">V3-$X3+Y$2</f>
        <v>1313.5176689655173</v>
      </c>
      <c r="AB3" s="7">
        <f t="shared" si="5"/>
        <v>1999.5081499999997</v>
      </c>
    </row>
    <row r="4" spans="1:29" x14ac:dyDescent="0.2">
      <c r="A4" t="s">
        <v>165</v>
      </c>
      <c r="B4" s="7">
        <v>1351.52</v>
      </c>
      <c r="C4" s="7">
        <v>945.37350000000004</v>
      </c>
      <c r="D4" s="7">
        <f t="shared" si="0"/>
        <v>1148.4467500000001</v>
      </c>
      <c r="G4" s="7">
        <f t="shared" si="1"/>
        <v>1840.7227672413792</v>
      </c>
      <c r="H4" s="7">
        <f t="shared" si="1"/>
        <v>1400.0615327586211</v>
      </c>
      <c r="L4" s="7">
        <v>945.37350000000004</v>
      </c>
      <c r="M4" s="7">
        <v>773.90430000000003</v>
      </c>
      <c r="N4" s="7">
        <f t="shared" si="2"/>
        <v>859.63890000000004</v>
      </c>
      <c r="Q4" s="7">
        <f t="shared" si="3"/>
        <v>1688.869382758621</v>
      </c>
      <c r="R4" s="7">
        <f t="shared" si="3"/>
        <v>1638.0606999999998</v>
      </c>
      <c r="V4" s="2">
        <v>992.25585000000001</v>
      </c>
      <c r="W4" s="7">
        <v>773.90430000000003</v>
      </c>
      <c r="X4" s="7">
        <f t="shared" si="4"/>
        <v>883.08007500000008</v>
      </c>
      <c r="AA4" s="7">
        <f t="shared" si="5"/>
        <v>1698.4062939655171</v>
      </c>
      <c r="AB4" s="7">
        <f t="shared" si="5"/>
        <v>1614.6195249999996</v>
      </c>
    </row>
    <row r="5" spans="1:29" x14ac:dyDescent="0.2">
      <c r="A5" t="s">
        <v>165</v>
      </c>
      <c r="B5" s="7">
        <v>1627.7662</v>
      </c>
      <c r="C5" s="7">
        <v>1858.8452</v>
      </c>
      <c r="D5" s="7">
        <f t="shared" si="0"/>
        <v>1743.3056999999999</v>
      </c>
      <c r="G5" s="7">
        <f t="shared" si="1"/>
        <v>1522.1100172413794</v>
      </c>
      <c r="H5" s="7">
        <f t="shared" si="1"/>
        <v>1718.6742827586211</v>
      </c>
      <c r="L5" s="7">
        <v>1858.8452</v>
      </c>
      <c r="M5" s="7">
        <v>1856.6849999999999</v>
      </c>
      <c r="N5" s="7">
        <f t="shared" si="2"/>
        <v>1857.7651000000001</v>
      </c>
      <c r="Q5" s="7">
        <f t="shared" si="3"/>
        <v>1604.2148827586209</v>
      </c>
      <c r="R5" s="7">
        <f t="shared" si="3"/>
        <v>1722.7151999999996</v>
      </c>
      <c r="V5" s="2">
        <v>1343.8074999999999</v>
      </c>
      <c r="W5" s="7">
        <v>1856.6849999999999</v>
      </c>
      <c r="X5" s="7">
        <f t="shared" si="4"/>
        <v>1600.2462499999999</v>
      </c>
      <c r="AA5" s="7">
        <f t="shared" si="5"/>
        <v>1332.7917689655171</v>
      </c>
      <c r="AB5" s="7">
        <f t="shared" si="5"/>
        <v>1980.2340499999998</v>
      </c>
    </row>
    <row r="6" spans="1:29" x14ac:dyDescent="0.2">
      <c r="A6" t="s">
        <v>165</v>
      </c>
      <c r="B6" s="7">
        <v>1199.6244999999999</v>
      </c>
      <c r="C6" s="7">
        <v>1472.7789</v>
      </c>
      <c r="D6" s="7">
        <f t="shared" si="0"/>
        <v>1336.2017000000001</v>
      </c>
      <c r="G6" s="7">
        <f t="shared" si="1"/>
        <v>1501.0723172413791</v>
      </c>
      <c r="H6" s="7">
        <f t="shared" si="1"/>
        <v>1739.7119827586209</v>
      </c>
      <c r="L6" s="7">
        <v>1472.7789</v>
      </c>
      <c r="M6" s="7">
        <v>1791.5891999999999</v>
      </c>
      <c r="N6" s="7">
        <f t="shared" si="2"/>
        <v>1632.1840499999998</v>
      </c>
      <c r="Q6" s="7">
        <f t="shared" si="3"/>
        <v>1443.7296327586212</v>
      </c>
      <c r="R6" s="7">
        <f t="shared" si="3"/>
        <v>1883.2004499999998</v>
      </c>
      <c r="V6" s="2">
        <v>1604.8364500000002</v>
      </c>
      <c r="W6" s="7">
        <v>1791.5891999999999</v>
      </c>
      <c r="X6" s="7">
        <f t="shared" si="4"/>
        <v>1698.2128250000001</v>
      </c>
      <c r="AA6" s="7">
        <f t="shared" si="5"/>
        <v>1495.8541439655173</v>
      </c>
      <c r="AB6" s="7">
        <f t="shared" si="5"/>
        <v>1817.1716749999996</v>
      </c>
    </row>
    <row r="7" spans="1:29" x14ac:dyDescent="0.2">
      <c r="A7" t="s">
        <v>165</v>
      </c>
      <c r="B7" s="7">
        <v>1276.5908999999999</v>
      </c>
      <c r="C7" s="7">
        <v>1208.057</v>
      </c>
      <c r="D7" s="7">
        <f t="shared" si="0"/>
        <v>1242.32395</v>
      </c>
      <c r="G7" s="7">
        <f t="shared" si="1"/>
        <v>1671.9164672413792</v>
      </c>
      <c r="H7" s="7">
        <f t="shared" si="1"/>
        <v>1568.867832758621</v>
      </c>
      <c r="L7" s="7">
        <v>1208.057</v>
      </c>
      <c r="M7" s="7">
        <v>1777.0246999999999</v>
      </c>
      <c r="N7" s="7">
        <f t="shared" si="2"/>
        <v>1492.5408499999999</v>
      </c>
      <c r="Q7" s="7">
        <f t="shared" si="3"/>
        <v>1318.6509327586211</v>
      </c>
      <c r="R7" s="7">
        <f t="shared" si="3"/>
        <v>2008.2791499999998</v>
      </c>
      <c r="V7" s="2">
        <v>1103.595</v>
      </c>
      <c r="W7" s="7">
        <v>1777.0246999999999</v>
      </c>
      <c r="X7" s="7">
        <f t="shared" si="4"/>
        <v>1440.3098500000001</v>
      </c>
      <c r="AA7" s="7">
        <f t="shared" si="5"/>
        <v>1252.5156689655171</v>
      </c>
      <c r="AB7" s="7">
        <f t="shared" si="5"/>
        <v>2060.5101499999996</v>
      </c>
    </row>
    <row r="8" spans="1:29" x14ac:dyDescent="0.2">
      <c r="A8" t="s">
        <v>165</v>
      </c>
      <c r="B8" s="7">
        <v>1439.45</v>
      </c>
      <c r="C8" s="7">
        <v>1543.395</v>
      </c>
      <c r="D8" s="7">
        <f t="shared" si="0"/>
        <v>1491.4225000000001</v>
      </c>
      <c r="G8" s="7">
        <f t="shared" si="1"/>
        <v>1585.6770172413792</v>
      </c>
      <c r="H8" s="7">
        <f t="shared" si="1"/>
        <v>1655.1072827586208</v>
      </c>
      <c r="L8" s="7">
        <v>1543.395</v>
      </c>
      <c r="M8" s="7">
        <v>2167.9286000000002</v>
      </c>
      <c r="N8" s="7">
        <f t="shared" si="2"/>
        <v>1855.6618000000001</v>
      </c>
      <c r="Q8" s="7">
        <f t="shared" si="3"/>
        <v>1290.8679827586209</v>
      </c>
      <c r="R8" s="7">
        <f t="shared" si="3"/>
        <v>2036.0620999999999</v>
      </c>
      <c r="V8" s="2">
        <v>1381.0083500000001</v>
      </c>
      <c r="W8" s="7">
        <v>2167.9286000000002</v>
      </c>
      <c r="X8" s="7">
        <f t="shared" si="4"/>
        <v>1774.4684750000001</v>
      </c>
      <c r="AA8" s="7">
        <f t="shared" si="5"/>
        <v>1195.7703939655171</v>
      </c>
      <c r="AB8" s="7">
        <f t="shared" si="5"/>
        <v>2117.2554249999998</v>
      </c>
    </row>
    <row r="9" spans="1:29" x14ac:dyDescent="0.2">
      <c r="A9" t="s">
        <v>165</v>
      </c>
      <c r="B9" s="7">
        <v>2482.9385000000002</v>
      </c>
      <c r="C9" s="7">
        <v>1719.2209</v>
      </c>
      <c r="D9" s="7">
        <f t="shared" si="0"/>
        <v>2101.0797000000002</v>
      </c>
      <c r="G9" s="7">
        <f t="shared" si="1"/>
        <v>2019.5083172413792</v>
      </c>
      <c r="H9" s="7">
        <f t="shared" si="1"/>
        <v>1221.2759827586208</v>
      </c>
      <c r="L9" s="7">
        <v>1719.2209</v>
      </c>
      <c r="M9" s="7">
        <v>1831.3635999999999</v>
      </c>
      <c r="N9" s="7">
        <f t="shared" si="2"/>
        <v>1775.29225</v>
      </c>
      <c r="Q9" s="7">
        <f t="shared" si="3"/>
        <v>1547.063432758621</v>
      </c>
      <c r="R9" s="7">
        <f t="shared" si="3"/>
        <v>1779.8666499999997</v>
      </c>
      <c r="V9" s="2">
        <v>2345.4366499999996</v>
      </c>
      <c r="W9" s="7">
        <v>1831.3635999999999</v>
      </c>
      <c r="X9" s="7">
        <f t="shared" si="4"/>
        <v>2088.4001249999997</v>
      </c>
      <c r="AA9" s="7">
        <f t="shared" si="5"/>
        <v>1846.2670439655171</v>
      </c>
      <c r="AB9" s="7">
        <f t="shared" si="5"/>
        <v>1466.758775</v>
      </c>
    </row>
    <row r="10" spans="1:29" x14ac:dyDescent="0.2">
      <c r="A10" t="s">
        <v>165</v>
      </c>
      <c r="B10" s="7">
        <v>1868.2406000000001</v>
      </c>
      <c r="C10" s="7">
        <v>1583.3039000000001</v>
      </c>
      <c r="D10" s="7">
        <f t="shared" si="0"/>
        <v>1725.77225</v>
      </c>
      <c r="G10" s="7">
        <f t="shared" si="1"/>
        <v>1780.1178672413794</v>
      </c>
      <c r="H10" s="7">
        <f t="shared" si="1"/>
        <v>1460.6664327586211</v>
      </c>
      <c r="L10" s="7">
        <v>1583.3039000000001</v>
      </c>
      <c r="M10" s="7">
        <v>1570.8554999999999</v>
      </c>
      <c r="N10" s="7">
        <f t="shared" si="2"/>
        <v>1577.0797</v>
      </c>
      <c r="Q10" s="7">
        <f t="shared" si="3"/>
        <v>1609.3589827586211</v>
      </c>
      <c r="R10" s="7">
        <f t="shared" si="3"/>
        <v>1717.5710999999997</v>
      </c>
      <c r="V10" s="2">
        <v>1718.539</v>
      </c>
      <c r="W10" s="7">
        <v>1570.8554999999999</v>
      </c>
      <c r="X10" s="7">
        <f t="shared" si="4"/>
        <v>1644.6972499999999</v>
      </c>
      <c r="AA10" s="7">
        <f t="shared" si="5"/>
        <v>1663.0722689655172</v>
      </c>
      <c r="AB10" s="7">
        <f t="shared" si="5"/>
        <v>1649.9535499999997</v>
      </c>
    </row>
    <row r="11" spans="1:29" x14ac:dyDescent="0.2">
      <c r="A11" t="s">
        <v>165</v>
      </c>
      <c r="B11" s="7">
        <v>1689.1179999999999</v>
      </c>
      <c r="C11" s="7">
        <v>1383.9876999999999</v>
      </c>
      <c r="D11" s="7">
        <f t="shared" si="0"/>
        <v>1536.55285</v>
      </c>
      <c r="G11" s="7">
        <f t="shared" si="1"/>
        <v>1790.2146672413792</v>
      </c>
      <c r="H11" s="7">
        <f t="shared" si="1"/>
        <v>1450.5696327586209</v>
      </c>
      <c r="L11" s="7">
        <v>1383.9876999999999</v>
      </c>
      <c r="M11" s="7">
        <v>1605.2079000000001</v>
      </c>
      <c r="N11" s="7">
        <f t="shared" si="2"/>
        <v>1494.5978</v>
      </c>
      <c r="Q11" s="7">
        <f t="shared" si="3"/>
        <v>1492.5246827586209</v>
      </c>
      <c r="R11" s="7">
        <f t="shared" si="3"/>
        <v>1834.4053999999999</v>
      </c>
      <c r="V11" s="2">
        <v>1405.1883499999999</v>
      </c>
      <c r="W11" s="7">
        <v>1605.2079000000001</v>
      </c>
      <c r="X11" s="7">
        <f t="shared" si="4"/>
        <v>1505.1981249999999</v>
      </c>
      <c r="AA11" s="7">
        <f t="shared" si="5"/>
        <v>1489.2207439655172</v>
      </c>
      <c r="AB11" s="7">
        <f t="shared" si="5"/>
        <v>1823.805075</v>
      </c>
    </row>
    <row r="12" spans="1:29" x14ac:dyDescent="0.2">
      <c r="A12" t="s">
        <v>165</v>
      </c>
      <c r="B12" s="7">
        <v>1713.5881999999999</v>
      </c>
      <c r="C12" s="7">
        <v>1597.9987000000001</v>
      </c>
      <c r="D12" s="7">
        <f t="shared" si="0"/>
        <v>1655.7934500000001</v>
      </c>
      <c r="G12" s="7">
        <f t="shared" si="1"/>
        <v>1695.4442672413791</v>
      </c>
      <c r="H12" s="7">
        <f t="shared" si="1"/>
        <v>1545.340032758621</v>
      </c>
      <c r="L12" s="7">
        <v>1597.9987000000001</v>
      </c>
      <c r="M12" s="7">
        <v>1918.8561999999999</v>
      </c>
      <c r="N12" s="7">
        <f t="shared" si="2"/>
        <v>1758.4274500000001</v>
      </c>
      <c r="Q12" s="7">
        <f t="shared" si="3"/>
        <v>1442.7060327586209</v>
      </c>
      <c r="R12" s="7">
        <f t="shared" si="3"/>
        <v>1884.2240499999996</v>
      </c>
      <c r="V12" s="2">
        <v>1399.7125000000001</v>
      </c>
      <c r="W12" s="7">
        <v>1918.8561999999999</v>
      </c>
      <c r="X12" s="7">
        <f t="shared" si="4"/>
        <v>1659.2843499999999</v>
      </c>
      <c r="AA12" s="7">
        <f t="shared" si="5"/>
        <v>1329.6586689655173</v>
      </c>
      <c r="AB12" s="7">
        <f t="shared" si="5"/>
        <v>1983.3671499999998</v>
      </c>
    </row>
    <row r="13" spans="1:29" x14ac:dyDescent="0.2">
      <c r="A13" t="s">
        <v>165</v>
      </c>
      <c r="B13" s="7">
        <v>1427.3572999999999</v>
      </c>
      <c r="C13" s="7">
        <v>1125.0785000000001</v>
      </c>
      <c r="D13" s="7">
        <f t="shared" si="0"/>
        <v>1276.2179000000001</v>
      </c>
      <c r="G13" s="7">
        <f t="shared" si="1"/>
        <v>1788.7889172413791</v>
      </c>
      <c r="H13" s="7">
        <f t="shared" si="1"/>
        <v>1451.995382758621</v>
      </c>
      <c r="L13" s="7">
        <v>1125.0785000000001</v>
      </c>
      <c r="M13" s="7">
        <v>1062.3033</v>
      </c>
      <c r="N13" s="7">
        <f t="shared" si="2"/>
        <v>1093.6909000000001</v>
      </c>
      <c r="Q13" s="7">
        <f t="shared" si="3"/>
        <v>1634.522382758621</v>
      </c>
      <c r="R13" s="7">
        <f t="shared" si="3"/>
        <v>1692.4076999999997</v>
      </c>
      <c r="V13" s="2">
        <v>1150.8458500000002</v>
      </c>
      <c r="W13" s="7">
        <v>1062.3033</v>
      </c>
      <c r="X13" s="7">
        <f t="shared" si="4"/>
        <v>1106.5745750000001</v>
      </c>
      <c r="AA13" s="7">
        <f t="shared" si="5"/>
        <v>1633.5017939655172</v>
      </c>
      <c r="AB13" s="7">
        <f t="shared" si="5"/>
        <v>1679.5240249999997</v>
      </c>
    </row>
    <row r="14" spans="1:29" x14ac:dyDescent="0.2">
      <c r="A14" t="s">
        <v>165</v>
      </c>
      <c r="B14" s="7">
        <v>1439.4673</v>
      </c>
      <c r="C14" s="7">
        <v>1606.58</v>
      </c>
      <c r="D14" s="7">
        <f t="shared" si="0"/>
        <v>1523.0236500000001</v>
      </c>
      <c r="G14" s="7">
        <f t="shared" si="1"/>
        <v>1554.0931672413792</v>
      </c>
      <c r="H14" s="7">
        <f t="shared" si="1"/>
        <v>1686.6911327586208</v>
      </c>
      <c r="L14" s="7">
        <v>1606.58</v>
      </c>
      <c r="M14" s="7">
        <v>1754.1347000000001</v>
      </c>
      <c r="N14" s="7">
        <f t="shared" si="2"/>
        <v>1680.35735</v>
      </c>
      <c r="Q14" s="7">
        <f t="shared" si="3"/>
        <v>1529.3574327586209</v>
      </c>
      <c r="R14" s="7">
        <f t="shared" si="3"/>
        <v>1797.5726499999998</v>
      </c>
      <c r="V14" s="2">
        <v>1465.4425000000001</v>
      </c>
      <c r="W14" s="7">
        <v>1754.1347000000001</v>
      </c>
      <c r="X14" s="7">
        <f t="shared" si="4"/>
        <v>1609.7886000000001</v>
      </c>
      <c r="AA14" s="7">
        <f t="shared" si="5"/>
        <v>1444.8844189655172</v>
      </c>
      <c r="AB14" s="7">
        <f t="shared" si="5"/>
        <v>1868.1413999999997</v>
      </c>
    </row>
    <row r="15" spans="1:29" x14ac:dyDescent="0.2">
      <c r="A15" t="s">
        <v>165</v>
      </c>
      <c r="B15" s="7">
        <v>1709.4511</v>
      </c>
      <c r="C15" s="7">
        <v>1780.0325</v>
      </c>
      <c r="D15" s="7">
        <f t="shared" si="0"/>
        <v>1744.7418</v>
      </c>
      <c r="G15" s="7">
        <f t="shared" si="1"/>
        <v>1602.3588172413793</v>
      </c>
      <c r="H15" s="7">
        <f t="shared" si="1"/>
        <v>1638.425482758621</v>
      </c>
      <c r="L15" s="7">
        <v>1780.0325</v>
      </c>
      <c r="M15" s="7">
        <v>1548.4833000000001</v>
      </c>
      <c r="N15" s="7">
        <f t="shared" si="2"/>
        <v>1664.2579000000001</v>
      </c>
      <c r="Q15" s="7">
        <f t="shared" si="3"/>
        <v>1718.9093827586209</v>
      </c>
      <c r="R15" s="7">
        <f t="shared" si="3"/>
        <v>1608.0206999999998</v>
      </c>
      <c r="V15" s="2">
        <v>2034.2166499999998</v>
      </c>
      <c r="W15" s="7">
        <v>1548.4833000000001</v>
      </c>
      <c r="X15" s="7">
        <f t="shared" si="4"/>
        <v>1791.3499750000001</v>
      </c>
      <c r="AA15" s="7">
        <f t="shared" si="5"/>
        <v>1832.0971939655169</v>
      </c>
      <c r="AB15" s="7">
        <f t="shared" si="5"/>
        <v>1480.9286249999998</v>
      </c>
    </row>
    <row r="16" spans="1:29" x14ac:dyDescent="0.2">
      <c r="A16" t="s">
        <v>165</v>
      </c>
      <c r="B16" s="7">
        <v>1206.2650000000001</v>
      </c>
      <c r="C16" s="7">
        <v>1455.7058999999999</v>
      </c>
      <c r="D16" s="7">
        <f t="shared" si="0"/>
        <v>1330.9854500000001</v>
      </c>
      <c r="G16" s="7">
        <f t="shared" si="1"/>
        <v>1512.9290672413792</v>
      </c>
      <c r="H16" s="7">
        <f t="shared" si="1"/>
        <v>1727.8552327586208</v>
      </c>
      <c r="L16" s="7">
        <v>1455.7058999999999</v>
      </c>
      <c r="M16" s="7">
        <v>1208.2025000000001</v>
      </c>
      <c r="N16" s="7">
        <f t="shared" si="2"/>
        <v>1331.9542000000001</v>
      </c>
      <c r="Q16" s="7">
        <f t="shared" si="3"/>
        <v>1726.8864827586208</v>
      </c>
      <c r="R16" s="7">
        <f t="shared" si="3"/>
        <v>1600.0435999999997</v>
      </c>
      <c r="V16" s="2">
        <v>1158.7293</v>
      </c>
      <c r="W16" s="7">
        <v>1208.2025000000001</v>
      </c>
      <c r="X16" s="7">
        <f t="shared" si="4"/>
        <v>1183.4659000000001</v>
      </c>
      <c r="AA16" s="7">
        <f t="shared" si="5"/>
        <v>1564.493918965517</v>
      </c>
      <c r="AB16" s="7">
        <f t="shared" si="5"/>
        <v>1748.5318999999997</v>
      </c>
    </row>
    <row r="17" spans="1:29" x14ac:dyDescent="0.2">
      <c r="A17" t="s">
        <v>165</v>
      </c>
      <c r="B17" s="7">
        <v>1629.5795000000001</v>
      </c>
      <c r="C17" s="7">
        <v>1895.5059000000001</v>
      </c>
      <c r="D17" s="7">
        <f t="shared" si="0"/>
        <v>1762.5427</v>
      </c>
      <c r="G17" s="7">
        <f t="shared" si="1"/>
        <v>1504.6863172413794</v>
      </c>
      <c r="H17" s="7">
        <f t="shared" si="1"/>
        <v>1736.0979827586211</v>
      </c>
      <c r="L17" s="7">
        <v>1895.5059000000001</v>
      </c>
      <c r="M17" s="7">
        <v>1862.7422999999999</v>
      </c>
      <c r="N17" s="7">
        <f t="shared" si="2"/>
        <v>1879.1241</v>
      </c>
      <c r="Q17" s="7">
        <f t="shared" si="3"/>
        <v>1619.5165827586211</v>
      </c>
      <c r="R17" s="7">
        <f t="shared" si="3"/>
        <v>1707.4134999999997</v>
      </c>
      <c r="V17" s="2">
        <v>1831.24335</v>
      </c>
      <c r="W17" s="7">
        <v>1862.7422999999999</v>
      </c>
      <c r="X17" s="7">
        <f t="shared" si="4"/>
        <v>1846.9928249999998</v>
      </c>
      <c r="AA17" s="7">
        <f t="shared" si="5"/>
        <v>1573.4810439655173</v>
      </c>
      <c r="AB17" s="7">
        <f t="shared" si="5"/>
        <v>1739.5447749999998</v>
      </c>
    </row>
    <row r="18" spans="1:29" x14ac:dyDescent="0.2">
      <c r="A18" t="s">
        <v>165</v>
      </c>
      <c r="B18" s="7">
        <v>2116.65</v>
      </c>
      <c r="C18" s="7">
        <v>2274.9106000000002</v>
      </c>
      <c r="D18" s="7">
        <f t="shared" si="0"/>
        <v>2195.7803000000004</v>
      </c>
      <c r="G18" s="7">
        <f t="shared" si="1"/>
        <v>1558.519217241379</v>
      </c>
      <c r="H18" s="7">
        <f t="shared" si="1"/>
        <v>1682.2650827586208</v>
      </c>
      <c r="L18" s="7">
        <v>2274.9106000000002</v>
      </c>
      <c r="M18" s="7">
        <v>2396.4713999999999</v>
      </c>
      <c r="N18" s="7">
        <f t="shared" si="2"/>
        <v>2335.6909999999998</v>
      </c>
      <c r="Q18" s="7">
        <f t="shared" si="3"/>
        <v>1542.3543827586213</v>
      </c>
      <c r="R18" s="7">
        <f t="shared" si="3"/>
        <v>1784.5756999999999</v>
      </c>
      <c r="V18" s="2">
        <v>2331.7332999999999</v>
      </c>
      <c r="W18" s="7">
        <v>2396.4713999999999</v>
      </c>
      <c r="X18" s="7">
        <f t="shared" si="4"/>
        <v>2364.1023500000001</v>
      </c>
      <c r="AA18" s="7">
        <f t="shared" si="5"/>
        <v>1556.8614689655169</v>
      </c>
      <c r="AB18" s="7">
        <f t="shared" si="5"/>
        <v>1756.1643499999996</v>
      </c>
    </row>
    <row r="19" spans="1:29" x14ac:dyDescent="0.2">
      <c r="A19" t="s">
        <v>165</v>
      </c>
      <c r="B19" s="7">
        <v>1222.8154999999999</v>
      </c>
      <c r="C19" s="7">
        <v>1663.6014</v>
      </c>
      <c r="D19" s="7">
        <f t="shared" si="0"/>
        <v>1443.2084500000001</v>
      </c>
      <c r="G19" s="7">
        <f t="shared" si="1"/>
        <v>1417.2565672413791</v>
      </c>
      <c r="H19" s="7">
        <f t="shared" si="1"/>
        <v>1823.5277327586209</v>
      </c>
      <c r="L19" s="7">
        <v>1663.6014</v>
      </c>
      <c r="M19" s="7">
        <v>1815.2545</v>
      </c>
      <c r="N19" s="7">
        <f t="shared" si="2"/>
        <v>1739.42795</v>
      </c>
      <c r="Q19" s="7">
        <f t="shared" si="3"/>
        <v>1527.308232758621</v>
      </c>
      <c r="R19" s="7">
        <f t="shared" si="3"/>
        <v>1799.6218499999998</v>
      </c>
      <c r="V19" s="2">
        <v>1730.1693</v>
      </c>
      <c r="W19" s="7">
        <v>1815.2545</v>
      </c>
      <c r="X19" s="7">
        <f t="shared" si="4"/>
        <v>1772.7119</v>
      </c>
      <c r="AA19" s="7">
        <f t="shared" si="5"/>
        <v>1546.6879189655172</v>
      </c>
      <c r="AB19" s="7">
        <f t="shared" si="5"/>
        <v>1766.3378999999998</v>
      </c>
    </row>
    <row r="20" spans="1:29" x14ac:dyDescent="0.2">
      <c r="A20" t="s">
        <v>165</v>
      </c>
      <c r="B20" s="7">
        <v>1151.1248000000001</v>
      </c>
      <c r="C20" s="7">
        <v>1463.6922999999999</v>
      </c>
      <c r="D20" s="7">
        <f t="shared" si="0"/>
        <v>1307.4085500000001</v>
      </c>
      <c r="G20" s="7">
        <f t="shared" si="1"/>
        <v>1481.3657672413792</v>
      </c>
      <c r="H20" s="7">
        <f t="shared" si="1"/>
        <v>1759.4185327586208</v>
      </c>
      <c r="L20" s="7">
        <v>1463.6922999999999</v>
      </c>
      <c r="M20" s="7">
        <v>1357.7318</v>
      </c>
      <c r="N20" s="7">
        <f t="shared" si="2"/>
        <v>1410.7120500000001</v>
      </c>
      <c r="Q20" s="7">
        <f t="shared" si="3"/>
        <v>1656.1150327586208</v>
      </c>
      <c r="R20" s="7">
        <f t="shared" si="3"/>
        <v>1670.8150499999997</v>
      </c>
      <c r="V20" s="2">
        <v>1458.8007</v>
      </c>
      <c r="W20" s="7">
        <v>1357.7318</v>
      </c>
      <c r="X20" s="7">
        <f t="shared" si="4"/>
        <v>1408.2662500000001</v>
      </c>
      <c r="AA20" s="7">
        <f t="shared" si="5"/>
        <v>1639.764968965517</v>
      </c>
      <c r="AB20" s="7">
        <f t="shared" si="5"/>
        <v>1673.2608499999997</v>
      </c>
    </row>
    <row r="21" spans="1:29" x14ac:dyDescent="0.2">
      <c r="A21" t="s">
        <v>165</v>
      </c>
      <c r="B21" s="7">
        <v>1789.6768</v>
      </c>
      <c r="C21" s="7">
        <v>1825.8516999999999</v>
      </c>
      <c r="D21" s="7">
        <f t="shared" si="0"/>
        <v>1807.7642499999999</v>
      </c>
      <c r="G21" s="7">
        <f t="shared" si="1"/>
        <v>1619.5620672413793</v>
      </c>
      <c r="H21" s="7">
        <f t="shared" si="1"/>
        <v>1621.222232758621</v>
      </c>
      <c r="L21" s="7">
        <v>1825.8516999999999</v>
      </c>
      <c r="M21" s="7">
        <v>1776.1143</v>
      </c>
      <c r="N21" s="7">
        <f t="shared" si="2"/>
        <v>1800.9829999999999</v>
      </c>
      <c r="Q21" s="7">
        <f t="shared" si="3"/>
        <v>1628.003482758621</v>
      </c>
      <c r="R21" s="7">
        <f t="shared" si="3"/>
        <v>1698.9265999999998</v>
      </c>
      <c r="V21" s="2">
        <v>1465.05</v>
      </c>
      <c r="W21" s="7">
        <v>1776.1143</v>
      </c>
      <c r="X21" s="7">
        <f t="shared" si="4"/>
        <v>1620.58215</v>
      </c>
      <c r="AA21" s="7">
        <f t="shared" si="5"/>
        <v>1433.6983689655171</v>
      </c>
      <c r="AB21" s="7">
        <f t="shared" si="5"/>
        <v>1879.3274499999998</v>
      </c>
    </row>
    <row r="22" spans="1:29" x14ac:dyDescent="0.2">
      <c r="A22" t="s">
        <v>165</v>
      </c>
      <c r="B22" s="7">
        <v>2206.4866999999999</v>
      </c>
      <c r="C22" s="7">
        <v>2231.0117</v>
      </c>
      <c r="D22" s="7">
        <f t="shared" si="0"/>
        <v>2218.7492000000002</v>
      </c>
      <c r="G22" s="7">
        <f t="shared" si="1"/>
        <v>1625.387017241379</v>
      </c>
      <c r="H22" s="7">
        <f t="shared" si="1"/>
        <v>1615.3972827586208</v>
      </c>
      <c r="L22" s="7">
        <v>2231.0117</v>
      </c>
      <c r="M22" s="7">
        <v>2691.3125</v>
      </c>
      <c r="N22" s="7">
        <f t="shared" si="2"/>
        <v>2461.1621</v>
      </c>
      <c r="Q22" s="7">
        <f t="shared" si="3"/>
        <v>1372.984382758621</v>
      </c>
      <c r="R22" s="7">
        <f t="shared" si="3"/>
        <v>1953.9456999999998</v>
      </c>
      <c r="V22" s="2">
        <v>2049.8249999999998</v>
      </c>
      <c r="W22" s="7">
        <v>2691.3125</v>
      </c>
      <c r="X22" s="7">
        <f t="shared" si="4"/>
        <v>2370.5687499999999</v>
      </c>
      <c r="AA22" s="7">
        <f t="shared" si="5"/>
        <v>1268.4867689655171</v>
      </c>
      <c r="AB22" s="7">
        <f t="shared" si="5"/>
        <v>2044.5390499999999</v>
      </c>
    </row>
    <row r="23" spans="1:29" x14ac:dyDescent="0.2">
      <c r="A23" t="s">
        <v>165</v>
      </c>
      <c r="B23" s="7">
        <v>2130.3643000000002</v>
      </c>
      <c r="C23" s="7">
        <v>1425.653</v>
      </c>
      <c r="D23" s="7">
        <f t="shared" si="0"/>
        <v>1778.0086500000002</v>
      </c>
      <c r="G23" s="7">
        <f t="shared" si="1"/>
        <v>1990.0051672413792</v>
      </c>
      <c r="H23" s="7">
        <f t="shared" si="1"/>
        <v>1250.7791327586208</v>
      </c>
      <c r="L23" s="7">
        <v>1425.653</v>
      </c>
      <c r="M23" s="7">
        <v>1436.114</v>
      </c>
      <c r="N23" s="7">
        <f t="shared" si="2"/>
        <v>1430.8834999999999</v>
      </c>
      <c r="Q23" s="7">
        <f t="shared" si="3"/>
        <v>1597.9042827586211</v>
      </c>
      <c r="R23" s="7">
        <f t="shared" si="3"/>
        <v>1729.0257999999999</v>
      </c>
      <c r="V23" s="2">
        <v>1423.49145</v>
      </c>
      <c r="W23" s="7">
        <v>1436.114</v>
      </c>
      <c r="X23" s="7">
        <f t="shared" si="4"/>
        <v>1429.802725</v>
      </c>
      <c r="AA23" s="7">
        <f t="shared" si="5"/>
        <v>1582.9192439655171</v>
      </c>
      <c r="AB23" s="7">
        <f t="shared" si="5"/>
        <v>1730.1065749999998</v>
      </c>
    </row>
    <row r="24" spans="1:29" x14ac:dyDescent="0.2">
      <c r="A24" t="s">
        <v>165</v>
      </c>
      <c r="B24" s="7">
        <v>1441.9612</v>
      </c>
      <c r="C24" s="7">
        <v>1675.2168999999999</v>
      </c>
      <c r="D24" s="7">
        <f t="shared" si="0"/>
        <v>1558.58905</v>
      </c>
      <c r="G24" s="7">
        <f t="shared" si="1"/>
        <v>1521.0216672413792</v>
      </c>
      <c r="H24" s="7">
        <f t="shared" si="1"/>
        <v>1719.7626327586208</v>
      </c>
      <c r="L24" s="7">
        <v>1675.2168999999999</v>
      </c>
      <c r="M24" s="7">
        <v>2036.1667</v>
      </c>
      <c r="N24" s="7">
        <f t="shared" si="2"/>
        <v>1855.6918000000001</v>
      </c>
      <c r="Q24" s="7">
        <f t="shared" si="3"/>
        <v>1422.6598827586208</v>
      </c>
      <c r="R24" s="7">
        <f t="shared" si="3"/>
        <v>1904.2701999999997</v>
      </c>
      <c r="V24" s="2">
        <v>1574.1224999999999</v>
      </c>
      <c r="W24" s="7">
        <v>2036.1667</v>
      </c>
      <c r="X24" s="7">
        <f t="shared" si="4"/>
        <v>1805.1446000000001</v>
      </c>
      <c r="AA24" s="7">
        <f t="shared" si="5"/>
        <v>1358.208418965517</v>
      </c>
      <c r="AB24" s="7">
        <f t="shared" si="5"/>
        <v>1954.8173999999997</v>
      </c>
    </row>
    <row r="25" spans="1:29" x14ac:dyDescent="0.2">
      <c r="A25" t="s">
        <v>165</v>
      </c>
      <c r="B25" s="7">
        <v>1764.1737000000001</v>
      </c>
      <c r="C25" s="7">
        <v>1718.7706000000001</v>
      </c>
      <c r="D25" s="7">
        <f t="shared" si="0"/>
        <v>1741.4721500000001</v>
      </c>
      <c r="G25" s="7">
        <f t="shared" si="1"/>
        <v>1660.3510672413793</v>
      </c>
      <c r="H25" s="7">
        <f t="shared" si="1"/>
        <v>1580.433232758621</v>
      </c>
      <c r="L25" s="7">
        <v>1718.7706000000001</v>
      </c>
      <c r="M25" s="7">
        <v>1597.4432999999999</v>
      </c>
      <c r="N25" s="7">
        <f t="shared" si="2"/>
        <v>1658.1069499999999</v>
      </c>
      <c r="Q25" s="7">
        <f t="shared" si="3"/>
        <v>1663.7984327586212</v>
      </c>
      <c r="R25" s="7">
        <f t="shared" si="3"/>
        <v>1663.1316499999998</v>
      </c>
      <c r="V25" s="2">
        <v>1725.2249999999999</v>
      </c>
      <c r="W25" s="7">
        <v>1597.4432999999999</v>
      </c>
      <c r="X25" s="7">
        <f t="shared" si="4"/>
        <v>1661.3341499999999</v>
      </c>
      <c r="AA25" s="7">
        <f t="shared" si="5"/>
        <v>1653.1213689655171</v>
      </c>
      <c r="AB25" s="7">
        <f t="shared" si="5"/>
        <v>1659.9044499999998</v>
      </c>
    </row>
    <row r="26" spans="1:29" x14ac:dyDescent="0.2">
      <c r="A26" t="s">
        <v>165</v>
      </c>
      <c r="B26" s="7">
        <v>1456.2907</v>
      </c>
      <c r="C26" s="7">
        <v>1564.2418</v>
      </c>
      <c r="D26" s="7">
        <f t="shared" si="0"/>
        <v>1510.2662500000001</v>
      </c>
      <c r="G26" s="7">
        <f t="shared" si="1"/>
        <v>1583.6739672413792</v>
      </c>
      <c r="H26" s="7">
        <f t="shared" si="1"/>
        <v>1657.1103327586209</v>
      </c>
      <c r="L26" s="7">
        <v>1564.2418</v>
      </c>
      <c r="M26" s="7">
        <v>1429.42</v>
      </c>
      <c r="N26" s="7">
        <f t="shared" si="2"/>
        <v>1496.8308999999999</v>
      </c>
      <c r="Q26" s="7">
        <f t="shared" si="3"/>
        <v>1670.5456827586211</v>
      </c>
      <c r="R26" s="7">
        <f t="shared" si="3"/>
        <v>1656.3843999999999</v>
      </c>
      <c r="V26" s="2">
        <v>1996.3</v>
      </c>
      <c r="W26" s="7">
        <v>1429.42</v>
      </c>
      <c r="X26" s="7">
        <f t="shared" si="4"/>
        <v>1712.8600000000001</v>
      </c>
      <c r="AA26" s="7">
        <f t="shared" si="5"/>
        <v>1872.670518965517</v>
      </c>
      <c r="AB26" s="7">
        <f t="shared" si="5"/>
        <v>1440.3552999999997</v>
      </c>
    </row>
    <row r="27" spans="1:29" x14ac:dyDescent="0.2">
      <c r="A27" t="s">
        <v>165</v>
      </c>
      <c r="B27" s="7">
        <v>1831.3721</v>
      </c>
      <c r="C27" s="7">
        <v>1585.4539</v>
      </c>
      <c r="D27" s="7">
        <f t="shared" si="0"/>
        <v>1708.413</v>
      </c>
      <c r="G27" s="7">
        <f t="shared" si="1"/>
        <v>1760.6086172413793</v>
      </c>
      <c r="H27" s="7">
        <f t="shared" si="1"/>
        <v>1480.175682758621</v>
      </c>
      <c r="L27" s="7">
        <v>1585.4539</v>
      </c>
      <c r="M27" s="7">
        <v>1675.5066999999999</v>
      </c>
      <c r="N27" s="7">
        <f t="shared" si="2"/>
        <v>1630.4802999999999</v>
      </c>
      <c r="Q27" s="7">
        <f t="shared" si="3"/>
        <v>1558.108382758621</v>
      </c>
      <c r="R27" s="7">
        <f t="shared" si="3"/>
        <v>1768.8216999999997</v>
      </c>
      <c r="V27" s="2">
        <v>1658.5225</v>
      </c>
      <c r="W27" s="7">
        <v>1675.5066999999999</v>
      </c>
      <c r="X27" s="7">
        <f t="shared" si="4"/>
        <v>1667.0146</v>
      </c>
      <c r="AA27" s="7">
        <f t="shared" si="5"/>
        <v>1580.7384189655172</v>
      </c>
      <c r="AB27" s="7">
        <f t="shared" si="5"/>
        <v>1732.2873999999997</v>
      </c>
    </row>
    <row r="28" spans="1:29" x14ac:dyDescent="0.2">
      <c r="A28" t="s">
        <v>165</v>
      </c>
      <c r="B28" s="7">
        <v>1554.2574999999999</v>
      </c>
      <c r="C28" s="7">
        <v>1473.0591999999999</v>
      </c>
      <c r="D28" s="7">
        <f t="shared" si="0"/>
        <v>1513.6583499999999</v>
      </c>
      <c r="G28" s="7">
        <f t="shared" si="1"/>
        <v>1678.2486672413793</v>
      </c>
      <c r="H28" s="7">
        <f t="shared" si="1"/>
        <v>1562.535632758621</v>
      </c>
      <c r="L28" s="7">
        <v>1473.0591999999999</v>
      </c>
      <c r="M28" s="7">
        <v>1688.05</v>
      </c>
      <c r="N28" s="7">
        <f t="shared" si="2"/>
        <v>1580.5545999999999</v>
      </c>
      <c r="Q28" s="7">
        <f t="shared" si="3"/>
        <v>1495.639382758621</v>
      </c>
      <c r="R28" s="7">
        <f t="shared" si="3"/>
        <v>1831.2906999999998</v>
      </c>
      <c r="V28" s="2">
        <v>1567.4411500000001</v>
      </c>
      <c r="W28" s="7">
        <v>1688.05</v>
      </c>
      <c r="X28" s="7">
        <f t="shared" si="4"/>
        <v>1627.7455749999999</v>
      </c>
      <c r="AA28" s="7">
        <f t="shared" si="5"/>
        <v>1528.9260939655173</v>
      </c>
      <c r="AB28" s="7">
        <f t="shared" si="5"/>
        <v>1784.0997249999998</v>
      </c>
    </row>
    <row r="29" spans="1:29" x14ac:dyDescent="0.2">
      <c r="A29" t="s">
        <v>165</v>
      </c>
      <c r="B29" s="7">
        <v>1534.7924</v>
      </c>
      <c r="C29" s="7">
        <v>1493.6635000000001</v>
      </c>
      <c r="D29" s="7">
        <f t="shared" si="0"/>
        <v>1514.22795</v>
      </c>
      <c r="G29" s="7">
        <f t="shared" si="1"/>
        <v>1658.2139672413794</v>
      </c>
      <c r="H29" s="7">
        <f t="shared" si="1"/>
        <v>1582.5703327586211</v>
      </c>
      <c r="L29" s="7">
        <v>1493.6635000000001</v>
      </c>
      <c r="M29" s="7">
        <v>1323.6956</v>
      </c>
      <c r="N29" s="7">
        <f t="shared" si="2"/>
        <v>1408.6795500000001</v>
      </c>
      <c r="Q29" s="7">
        <f t="shared" si="3"/>
        <v>1688.118732758621</v>
      </c>
      <c r="R29" s="7">
        <f t="shared" si="3"/>
        <v>1638.8113499999997</v>
      </c>
      <c r="V29" s="2">
        <v>1235.9440500000001</v>
      </c>
      <c r="W29" s="7">
        <v>1323.6956</v>
      </c>
      <c r="X29" s="7">
        <f t="shared" si="4"/>
        <v>1279.819825</v>
      </c>
      <c r="AA29" s="7">
        <f t="shared" si="5"/>
        <v>1545.3547439655172</v>
      </c>
      <c r="AB29" s="7">
        <f t="shared" si="5"/>
        <v>1767.6710749999997</v>
      </c>
    </row>
    <row r="30" spans="1:29" x14ac:dyDescent="0.2">
      <c r="A30" t="s">
        <v>165</v>
      </c>
      <c r="B30" s="7">
        <v>1478.7456999999999</v>
      </c>
      <c r="C30" s="7">
        <v>1274.3695</v>
      </c>
      <c r="D30" s="7">
        <f t="shared" si="0"/>
        <v>1376.5576000000001</v>
      </c>
      <c r="G30" s="7">
        <f t="shared" si="1"/>
        <v>1739.8376172413791</v>
      </c>
      <c r="H30" s="7">
        <f t="shared" si="1"/>
        <v>1500.9466827586209</v>
      </c>
      <c r="L30" s="7">
        <v>1274.3695</v>
      </c>
      <c r="M30" s="7">
        <v>1467.2979</v>
      </c>
      <c r="N30" s="7">
        <f t="shared" si="2"/>
        <v>1370.8337000000001</v>
      </c>
      <c r="Q30" s="7">
        <f t="shared" si="3"/>
        <v>1506.6705827586209</v>
      </c>
      <c r="R30" s="7">
        <f t="shared" si="3"/>
        <v>1820.2594999999997</v>
      </c>
      <c r="V30" s="2">
        <v>1251.6595000000002</v>
      </c>
      <c r="W30" s="7">
        <v>1467.2979</v>
      </c>
      <c r="X30" s="7">
        <f t="shared" si="4"/>
        <v>1359.4787000000001</v>
      </c>
      <c r="AA30" s="7">
        <f t="shared" si="5"/>
        <v>1481.4113189655172</v>
      </c>
      <c r="AB30" s="7">
        <f t="shared" si="5"/>
        <v>1831.6144999999997</v>
      </c>
    </row>
    <row r="31" spans="1:29" s="8" customFormat="1" x14ac:dyDescent="0.2">
      <c r="A31" s="8" t="s">
        <v>197</v>
      </c>
      <c r="B31" s="7">
        <v>1211.6242999999999</v>
      </c>
      <c r="C31" s="7">
        <v>1498.7479000000001</v>
      </c>
      <c r="D31" s="21">
        <f t="shared" si="0"/>
        <v>1355.1860999999999</v>
      </c>
      <c r="E31" s="5">
        <f>AVERAGE(B31:B55)</f>
        <v>1088.8859640000001</v>
      </c>
      <c r="F31" s="5">
        <f>AVERAGE(C31:C55)</f>
        <v>1186.2209839999998</v>
      </c>
      <c r="G31" s="7">
        <f>B31-$D31+E$31</f>
        <v>945.32416400000011</v>
      </c>
      <c r="H31" s="7">
        <f>C31-$D31+F$31</f>
        <v>1329.782784</v>
      </c>
      <c r="I31">
        <f>1.96*STDEV(G31:G55)/SQRT(COUNT(G31:G55))</f>
        <v>28.987278814220126</v>
      </c>
      <c r="L31" s="7">
        <v>1498.7479000000001</v>
      </c>
      <c r="M31" s="7">
        <v>1544.0146</v>
      </c>
      <c r="N31" s="21">
        <f t="shared" si="2"/>
        <v>1521.3812499999999</v>
      </c>
      <c r="O31" s="5">
        <f>AVERAGE(L31:L55)</f>
        <v>1186.2209839999998</v>
      </c>
      <c r="P31" s="5">
        <f>AVERAGE(M31:M55)</f>
        <v>1239.0446480000001</v>
      </c>
      <c r="Q31" s="7">
        <f>L31-$N31+O$31</f>
        <v>1163.587634</v>
      </c>
      <c r="R31" s="7">
        <f>M31-$N31+P$31</f>
        <v>1261.6779980000001</v>
      </c>
      <c r="S31">
        <f>1.96*STDEV(Q31:Q55)/SQRT(COUNT(Q31:Q55))</f>
        <v>23.563168714660357</v>
      </c>
      <c r="V31" s="2">
        <v>1510.5660499999999</v>
      </c>
      <c r="W31" s="7">
        <v>1544.0146</v>
      </c>
      <c r="X31" s="21">
        <f t="shared" si="4"/>
        <v>1527.2903249999999</v>
      </c>
      <c r="Y31" s="5">
        <f>AVERAGE(V31:V55)</f>
        <v>1189.6916940000001</v>
      </c>
      <c r="Z31" s="5">
        <f>AVERAGE(W31:W55)</f>
        <v>1239.0446480000001</v>
      </c>
      <c r="AA31" s="7">
        <f>V31-$X31+Y$31</f>
        <v>1172.9674190000001</v>
      </c>
      <c r="AB31" s="7">
        <f>W31-$X31+Z$31</f>
        <v>1255.7689230000001</v>
      </c>
      <c r="AC31">
        <f>1.96*STDEV(AA31:AA55)/SQRT(COUNT(AA31:AA55))</f>
        <v>33.847700876864621</v>
      </c>
    </row>
    <row r="32" spans="1:29" x14ac:dyDescent="0.2">
      <c r="A32" t="s">
        <v>197</v>
      </c>
      <c r="B32" s="7">
        <v>784.53959999999995</v>
      </c>
      <c r="C32" s="7">
        <v>828.50149999999996</v>
      </c>
      <c r="D32" s="7">
        <f t="shared" si="0"/>
        <v>806.52054999999996</v>
      </c>
      <c r="G32" s="7">
        <f t="shared" ref="G32:H55" si="6">B32-$D32+E$31</f>
        <v>1066.9050139999999</v>
      </c>
      <c r="H32" s="7">
        <f t="shared" si="6"/>
        <v>1208.2019339999997</v>
      </c>
      <c r="L32" s="7">
        <v>828.50149999999996</v>
      </c>
      <c r="M32" s="7">
        <v>901.73869999999999</v>
      </c>
      <c r="N32" s="22">
        <f t="shared" si="2"/>
        <v>865.12009999999998</v>
      </c>
      <c r="Q32" s="7">
        <f t="shared" ref="Q32:R55" si="7">L32-$N32+O$31</f>
        <v>1149.6023839999998</v>
      </c>
      <c r="R32" s="7">
        <f t="shared" si="7"/>
        <v>1275.6632480000001</v>
      </c>
      <c r="V32" s="2">
        <v>798.57164999999998</v>
      </c>
      <c r="W32" s="7">
        <v>901.73869999999999</v>
      </c>
      <c r="X32" s="22">
        <f t="shared" si="4"/>
        <v>850.15517499999999</v>
      </c>
      <c r="AA32" s="7">
        <f t="shared" ref="AA32:AB55" si="8">V32-$X32+Y$31</f>
        <v>1138.1081690000001</v>
      </c>
      <c r="AB32" s="7">
        <f t="shared" si="8"/>
        <v>1290.6281730000001</v>
      </c>
    </row>
    <row r="33" spans="1:28" x14ac:dyDescent="0.2">
      <c r="A33" t="s">
        <v>197</v>
      </c>
      <c r="B33" s="7">
        <v>1131.5043000000001</v>
      </c>
      <c r="C33" s="7">
        <v>1110.7119</v>
      </c>
      <c r="D33" s="7">
        <f t="shared" si="0"/>
        <v>1121.1080999999999</v>
      </c>
      <c r="G33" s="7">
        <f t="shared" si="6"/>
        <v>1099.2821640000002</v>
      </c>
      <c r="H33" s="7">
        <f t="shared" si="6"/>
        <v>1175.8247839999999</v>
      </c>
      <c r="L33" s="7">
        <v>1110.7119</v>
      </c>
      <c r="M33" s="7">
        <v>1171.2827</v>
      </c>
      <c r="N33" s="22">
        <f t="shared" si="2"/>
        <v>1140.9973</v>
      </c>
      <c r="Q33" s="7">
        <f t="shared" si="7"/>
        <v>1155.9355839999998</v>
      </c>
      <c r="R33" s="7">
        <f t="shared" si="7"/>
        <v>1269.330048</v>
      </c>
      <c r="V33" s="2">
        <v>1149.4916499999999</v>
      </c>
      <c r="W33" s="7">
        <v>1171.2827</v>
      </c>
      <c r="X33" s="22">
        <f t="shared" si="4"/>
        <v>1160.3871749999998</v>
      </c>
      <c r="AA33" s="7">
        <f t="shared" si="8"/>
        <v>1178.7961690000002</v>
      </c>
      <c r="AB33" s="7">
        <f t="shared" si="8"/>
        <v>1249.9401730000002</v>
      </c>
    </row>
    <row r="34" spans="1:28" x14ac:dyDescent="0.2">
      <c r="A34" t="s">
        <v>197</v>
      </c>
      <c r="B34" s="7">
        <v>1121.3586</v>
      </c>
      <c r="C34" s="7">
        <v>1145.0513000000001</v>
      </c>
      <c r="D34" s="7">
        <f t="shared" si="0"/>
        <v>1133.2049500000001</v>
      </c>
      <c r="G34" s="7">
        <f t="shared" si="6"/>
        <v>1077.039614</v>
      </c>
      <c r="H34" s="7">
        <f t="shared" si="6"/>
        <v>1198.0673339999998</v>
      </c>
      <c r="L34" s="7">
        <v>1145.0513000000001</v>
      </c>
      <c r="M34" s="7">
        <v>1326.8987</v>
      </c>
      <c r="N34" s="22">
        <f t="shared" si="2"/>
        <v>1235.9749999999999</v>
      </c>
      <c r="Q34" s="7">
        <f t="shared" si="7"/>
        <v>1095.297284</v>
      </c>
      <c r="R34" s="7">
        <f t="shared" si="7"/>
        <v>1329.9683480000001</v>
      </c>
      <c r="V34" s="2">
        <v>1210.85085</v>
      </c>
      <c r="W34" s="7">
        <v>1326.8987</v>
      </c>
      <c r="X34" s="22">
        <f t="shared" si="4"/>
        <v>1268.874775</v>
      </c>
      <c r="AA34" s="7">
        <f t="shared" si="8"/>
        <v>1131.6677690000001</v>
      </c>
      <c r="AB34" s="7">
        <f t="shared" si="8"/>
        <v>1297.068573</v>
      </c>
    </row>
    <row r="35" spans="1:28" x14ac:dyDescent="0.2">
      <c r="A35" t="s">
        <v>197</v>
      </c>
      <c r="B35" s="7">
        <v>1235.1143</v>
      </c>
      <c r="C35" s="7">
        <v>1135.5074999999999</v>
      </c>
      <c r="D35" s="7">
        <f t="shared" si="0"/>
        <v>1185.3108999999999</v>
      </c>
      <c r="G35" s="7">
        <f t="shared" si="6"/>
        <v>1138.6893640000001</v>
      </c>
      <c r="H35" s="7">
        <f t="shared" si="6"/>
        <v>1136.4175839999998</v>
      </c>
      <c r="L35" s="7">
        <v>1135.5074999999999</v>
      </c>
      <c r="M35" s="7">
        <v>1176.9231</v>
      </c>
      <c r="N35" s="22">
        <f t="shared" si="2"/>
        <v>1156.2152999999998</v>
      </c>
      <c r="Q35" s="7">
        <f t="shared" si="7"/>
        <v>1165.5131839999999</v>
      </c>
      <c r="R35" s="7">
        <f t="shared" si="7"/>
        <v>1259.7524480000002</v>
      </c>
      <c r="V35" s="2">
        <v>1309.5328500000001</v>
      </c>
      <c r="W35" s="7">
        <v>1176.9231</v>
      </c>
      <c r="X35" s="22">
        <f t="shared" si="4"/>
        <v>1243.227975</v>
      </c>
      <c r="AA35" s="7">
        <f t="shared" si="8"/>
        <v>1255.9965690000001</v>
      </c>
      <c r="AB35" s="7">
        <f t="shared" si="8"/>
        <v>1172.739773</v>
      </c>
    </row>
    <row r="36" spans="1:28" x14ac:dyDescent="0.2">
      <c r="A36" t="s">
        <v>197</v>
      </c>
      <c r="B36" s="7">
        <v>849.90480000000002</v>
      </c>
      <c r="C36" s="7">
        <v>1063.9835</v>
      </c>
      <c r="D36" s="7">
        <f t="shared" si="0"/>
        <v>956.94415000000004</v>
      </c>
      <c r="G36" s="7">
        <f t="shared" si="6"/>
        <v>981.84661400000005</v>
      </c>
      <c r="H36" s="7">
        <f t="shared" si="6"/>
        <v>1293.2603339999998</v>
      </c>
      <c r="L36" s="7">
        <v>1063.9835</v>
      </c>
      <c r="M36" s="7">
        <v>990.84</v>
      </c>
      <c r="N36" s="22">
        <f t="shared" si="2"/>
        <v>1027.41175</v>
      </c>
      <c r="Q36" s="7">
        <f t="shared" si="7"/>
        <v>1222.7927339999999</v>
      </c>
      <c r="R36" s="7">
        <f t="shared" si="7"/>
        <v>1202.472898</v>
      </c>
      <c r="V36" s="2">
        <v>976.26334999999995</v>
      </c>
      <c r="W36" s="7">
        <v>990.84</v>
      </c>
      <c r="X36" s="22">
        <f t="shared" si="4"/>
        <v>983.55167499999993</v>
      </c>
      <c r="AA36" s="7">
        <f t="shared" si="8"/>
        <v>1182.4033690000001</v>
      </c>
      <c r="AB36" s="7">
        <f t="shared" si="8"/>
        <v>1246.332973</v>
      </c>
    </row>
    <row r="37" spans="1:28" x14ac:dyDescent="0.2">
      <c r="A37" t="s">
        <v>197</v>
      </c>
      <c r="B37" s="7">
        <v>979.78549999999996</v>
      </c>
      <c r="C37" s="7">
        <v>999.28899999999999</v>
      </c>
      <c r="D37" s="7">
        <f t="shared" si="0"/>
        <v>989.53724999999997</v>
      </c>
      <c r="G37" s="7">
        <f t="shared" si="6"/>
        <v>1079.1342140000002</v>
      </c>
      <c r="H37" s="7">
        <f t="shared" si="6"/>
        <v>1195.9727339999999</v>
      </c>
      <c r="L37" s="7">
        <v>999.28899999999999</v>
      </c>
      <c r="M37" s="7">
        <v>963.13400000000001</v>
      </c>
      <c r="N37" s="22">
        <f t="shared" si="2"/>
        <v>981.2115</v>
      </c>
      <c r="Q37" s="7">
        <f t="shared" si="7"/>
        <v>1204.2984839999999</v>
      </c>
      <c r="R37" s="7">
        <f t="shared" si="7"/>
        <v>1220.9671480000002</v>
      </c>
      <c r="V37" s="2">
        <v>1165.0108</v>
      </c>
      <c r="W37" s="7">
        <v>963.13400000000001</v>
      </c>
      <c r="X37" s="22">
        <f t="shared" si="4"/>
        <v>1064.0724</v>
      </c>
      <c r="AA37" s="7">
        <f t="shared" si="8"/>
        <v>1290.6300940000001</v>
      </c>
      <c r="AB37" s="7">
        <f t="shared" si="8"/>
        <v>1138.1062480000001</v>
      </c>
    </row>
    <row r="38" spans="1:28" x14ac:dyDescent="0.2">
      <c r="A38" t="s">
        <v>197</v>
      </c>
      <c r="B38" s="7">
        <v>1166.2733000000001</v>
      </c>
      <c r="C38" s="7">
        <v>1184.9758999999999</v>
      </c>
      <c r="D38" s="7">
        <f t="shared" si="0"/>
        <v>1175.6246000000001</v>
      </c>
      <c r="G38" s="7">
        <f t="shared" si="6"/>
        <v>1079.534664</v>
      </c>
      <c r="H38" s="7">
        <f t="shared" si="6"/>
        <v>1195.5722839999996</v>
      </c>
      <c r="L38" s="7">
        <v>1184.9758999999999</v>
      </c>
      <c r="M38" s="7">
        <v>1204.7673</v>
      </c>
      <c r="N38" s="22">
        <f t="shared" si="2"/>
        <v>1194.8715999999999</v>
      </c>
      <c r="Q38" s="7">
        <f t="shared" si="7"/>
        <v>1176.3252839999998</v>
      </c>
      <c r="R38" s="7">
        <f t="shared" si="7"/>
        <v>1248.9403480000001</v>
      </c>
      <c r="V38" s="2">
        <v>1153.9241999999999</v>
      </c>
      <c r="W38" s="7">
        <v>1204.7673</v>
      </c>
      <c r="X38" s="22">
        <f t="shared" si="4"/>
        <v>1179.34575</v>
      </c>
      <c r="AA38" s="7">
        <f t="shared" si="8"/>
        <v>1164.2701440000001</v>
      </c>
      <c r="AB38" s="7">
        <f t="shared" si="8"/>
        <v>1264.4661980000001</v>
      </c>
    </row>
    <row r="39" spans="1:28" x14ac:dyDescent="0.2">
      <c r="A39" t="s">
        <v>197</v>
      </c>
      <c r="B39" s="7">
        <v>837.79480000000001</v>
      </c>
      <c r="C39" s="7">
        <v>1070.8813</v>
      </c>
      <c r="D39" s="7">
        <f t="shared" si="0"/>
        <v>954.33805000000007</v>
      </c>
      <c r="G39" s="7">
        <f t="shared" si="6"/>
        <v>972.342714</v>
      </c>
      <c r="H39" s="7">
        <f t="shared" si="6"/>
        <v>1302.7642339999998</v>
      </c>
      <c r="L39" s="7">
        <v>1070.8813</v>
      </c>
      <c r="M39" s="7">
        <v>1252.7387000000001</v>
      </c>
      <c r="N39" s="22">
        <f t="shared" si="2"/>
        <v>1161.81</v>
      </c>
      <c r="Q39" s="7">
        <f t="shared" si="7"/>
        <v>1095.2922839999999</v>
      </c>
      <c r="R39" s="7">
        <f t="shared" si="7"/>
        <v>1329.9733480000002</v>
      </c>
      <c r="V39" s="2">
        <v>868.9842000000001</v>
      </c>
      <c r="W39" s="7">
        <v>1252.7387000000001</v>
      </c>
      <c r="X39" s="22">
        <f t="shared" si="4"/>
        <v>1060.8614500000001</v>
      </c>
      <c r="AA39" s="7">
        <f t="shared" si="8"/>
        <v>997.81444400000009</v>
      </c>
      <c r="AB39" s="7">
        <f t="shared" si="8"/>
        <v>1430.9218980000001</v>
      </c>
    </row>
    <row r="40" spans="1:28" x14ac:dyDescent="0.2">
      <c r="A40" t="s">
        <v>197</v>
      </c>
      <c r="B40" s="7">
        <v>1326.0650000000001</v>
      </c>
      <c r="C40" s="7">
        <v>1597.7905000000001</v>
      </c>
      <c r="D40" s="7">
        <f t="shared" si="0"/>
        <v>1461.9277500000001</v>
      </c>
      <c r="G40" s="7">
        <f t="shared" si="6"/>
        <v>953.02321400000005</v>
      </c>
      <c r="H40" s="7">
        <f t="shared" si="6"/>
        <v>1322.0837339999998</v>
      </c>
      <c r="L40" s="7">
        <v>1597.7905000000001</v>
      </c>
      <c r="M40" s="7">
        <v>1501.0831000000001</v>
      </c>
      <c r="N40" s="22">
        <f t="shared" si="2"/>
        <v>1549.4367999999999</v>
      </c>
      <c r="Q40" s="7">
        <f t="shared" si="7"/>
        <v>1234.5746839999999</v>
      </c>
      <c r="R40" s="7">
        <f t="shared" si="7"/>
        <v>1190.6909480000002</v>
      </c>
      <c r="V40" s="2">
        <v>1552.6713500000001</v>
      </c>
      <c r="W40" s="7">
        <v>1501.0831000000001</v>
      </c>
      <c r="X40" s="22">
        <f t="shared" si="4"/>
        <v>1526.8772250000002</v>
      </c>
      <c r="AA40" s="7">
        <f t="shared" si="8"/>
        <v>1215.485819</v>
      </c>
      <c r="AB40" s="7">
        <f t="shared" si="8"/>
        <v>1213.2505229999999</v>
      </c>
    </row>
    <row r="41" spans="1:28" x14ac:dyDescent="0.2">
      <c r="A41" t="s">
        <v>197</v>
      </c>
      <c r="B41" s="7">
        <v>1046.8991000000001</v>
      </c>
      <c r="C41" s="7">
        <v>1480.9018000000001</v>
      </c>
      <c r="D41" s="7">
        <f t="shared" si="0"/>
        <v>1263.9004500000001</v>
      </c>
      <c r="G41" s="7">
        <f t="shared" si="6"/>
        <v>871.88461400000006</v>
      </c>
      <c r="H41" s="7">
        <f t="shared" si="6"/>
        <v>1403.2223339999998</v>
      </c>
      <c r="L41" s="7">
        <v>1480.9018000000001</v>
      </c>
      <c r="M41" s="7">
        <v>1561.2168999999999</v>
      </c>
      <c r="N41" s="22">
        <f t="shared" si="2"/>
        <v>1521.05935</v>
      </c>
      <c r="Q41" s="7">
        <f t="shared" si="7"/>
        <v>1146.0634339999999</v>
      </c>
      <c r="R41" s="7">
        <f t="shared" si="7"/>
        <v>1279.202198</v>
      </c>
      <c r="V41" s="2">
        <v>1603.52215</v>
      </c>
      <c r="W41" s="7">
        <v>1561.2168999999999</v>
      </c>
      <c r="X41" s="22">
        <f t="shared" si="4"/>
        <v>1582.3695250000001</v>
      </c>
      <c r="AA41" s="7">
        <f t="shared" si="8"/>
        <v>1210.844319</v>
      </c>
      <c r="AB41" s="7">
        <f t="shared" si="8"/>
        <v>1217.8920229999999</v>
      </c>
    </row>
    <row r="42" spans="1:28" x14ac:dyDescent="0.2">
      <c r="A42" t="s">
        <v>197</v>
      </c>
      <c r="B42" s="7">
        <v>1272.2221999999999</v>
      </c>
      <c r="C42" s="7">
        <v>1527.0825</v>
      </c>
      <c r="D42" s="7">
        <f t="shared" si="0"/>
        <v>1399.6523499999998</v>
      </c>
      <c r="G42" s="7">
        <f t="shared" si="6"/>
        <v>961.45581400000015</v>
      </c>
      <c r="H42" s="7">
        <f t="shared" si="6"/>
        <v>1313.651134</v>
      </c>
      <c r="L42" s="7">
        <v>1527.0825</v>
      </c>
      <c r="M42" s="7">
        <v>1561.3143</v>
      </c>
      <c r="N42" s="22">
        <f t="shared" si="2"/>
        <v>1544.1984</v>
      </c>
      <c r="Q42" s="7">
        <f t="shared" si="7"/>
        <v>1169.1050839999998</v>
      </c>
      <c r="R42" s="7">
        <f t="shared" si="7"/>
        <v>1256.1605480000001</v>
      </c>
      <c r="V42" s="2">
        <v>1716.1100000000001</v>
      </c>
      <c r="W42" s="7">
        <v>1561.3143</v>
      </c>
      <c r="X42" s="22">
        <f t="shared" si="4"/>
        <v>1638.7121500000001</v>
      </c>
      <c r="AA42" s="7">
        <f t="shared" si="8"/>
        <v>1267.0895440000002</v>
      </c>
      <c r="AB42" s="7">
        <f t="shared" si="8"/>
        <v>1161.646798</v>
      </c>
    </row>
    <row r="43" spans="1:28" x14ac:dyDescent="0.2">
      <c r="A43" t="s">
        <v>197</v>
      </c>
      <c r="B43" s="7">
        <v>774.25739999999996</v>
      </c>
      <c r="C43" s="7">
        <v>847.35940000000005</v>
      </c>
      <c r="D43" s="7">
        <f t="shared" si="0"/>
        <v>810.80840000000001</v>
      </c>
      <c r="G43" s="7">
        <f t="shared" si="6"/>
        <v>1052.3349640000001</v>
      </c>
      <c r="H43" s="7">
        <f t="shared" si="6"/>
        <v>1222.771984</v>
      </c>
      <c r="L43" s="7">
        <v>847.35940000000005</v>
      </c>
      <c r="M43" s="7">
        <v>912.78599999999994</v>
      </c>
      <c r="N43" s="22">
        <f t="shared" si="2"/>
        <v>880.07269999999994</v>
      </c>
      <c r="Q43" s="7">
        <f t="shared" si="7"/>
        <v>1153.5076839999999</v>
      </c>
      <c r="R43" s="7">
        <f t="shared" si="7"/>
        <v>1271.7579479999999</v>
      </c>
      <c r="V43" s="2">
        <v>796.61249999999995</v>
      </c>
      <c r="W43" s="7">
        <v>912.78599999999994</v>
      </c>
      <c r="X43" s="22">
        <f t="shared" si="4"/>
        <v>854.69924999999989</v>
      </c>
      <c r="AA43" s="7">
        <f t="shared" si="8"/>
        <v>1131.6049440000002</v>
      </c>
      <c r="AB43" s="7">
        <f t="shared" si="8"/>
        <v>1297.131398</v>
      </c>
    </row>
    <row r="44" spans="1:28" x14ac:dyDescent="0.2">
      <c r="A44" t="s">
        <v>197</v>
      </c>
      <c r="B44" s="7">
        <v>1173.6909000000001</v>
      </c>
      <c r="C44" s="7">
        <v>1269.4366</v>
      </c>
      <c r="D44" s="7">
        <f t="shared" si="0"/>
        <v>1221.56375</v>
      </c>
      <c r="G44" s="7">
        <f t="shared" si="6"/>
        <v>1041.0131140000001</v>
      </c>
      <c r="H44" s="7">
        <f t="shared" si="6"/>
        <v>1234.0938339999998</v>
      </c>
      <c r="L44" s="7">
        <v>1269.4366</v>
      </c>
      <c r="M44" s="7">
        <v>1358.5533</v>
      </c>
      <c r="N44" s="22">
        <f t="shared" si="2"/>
        <v>1313.99495</v>
      </c>
      <c r="Q44" s="7">
        <f t="shared" si="7"/>
        <v>1141.6626339999998</v>
      </c>
      <c r="R44" s="7">
        <f t="shared" si="7"/>
        <v>1283.6029980000001</v>
      </c>
      <c r="V44" s="2">
        <v>1102.5274999999999</v>
      </c>
      <c r="W44" s="7">
        <v>1358.5533</v>
      </c>
      <c r="X44" s="22">
        <f t="shared" si="4"/>
        <v>1230.5403999999999</v>
      </c>
      <c r="AA44" s="7">
        <f t="shared" si="8"/>
        <v>1061.6787940000002</v>
      </c>
      <c r="AB44" s="7">
        <f t="shared" si="8"/>
        <v>1367.0575480000002</v>
      </c>
    </row>
    <row r="45" spans="1:28" x14ac:dyDescent="0.2">
      <c r="A45" t="s">
        <v>197</v>
      </c>
      <c r="B45" s="7">
        <v>943.3261</v>
      </c>
      <c r="C45" s="7">
        <v>945.30150000000003</v>
      </c>
      <c r="D45" s="7">
        <f t="shared" si="0"/>
        <v>944.31380000000001</v>
      </c>
      <c r="G45" s="7">
        <f t="shared" si="6"/>
        <v>1087.8982639999999</v>
      </c>
      <c r="H45" s="7">
        <f t="shared" si="6"/>
        <v>1187.2086839999997</v>
      </c>
      <c r="L45" s="7">
        <v>945.30150000000003</v>
      </c>
      <c r="M45" s="7">
        <v>886.63469999999995</v>
      </c>
      <c r="N45" s="22">
        <f t="shared" si="2"/>
        <v>915.96810000000005</v>
      </c>
      <c r="Q45" s="7">
        <f t="shared" si="7"/>
        <v>1215.5543839999998</v>
      </c>
      <c r="R45" s="7">
        <f t="shared" si="7"/>
        <v>1209.7112480000001</v>
      </c>
      <c r="V45" s="2">
        <v>977.31164999999999</v>
      </c>
      <c r="W45" s="7">
        <v>886.63469999999995</v>
      </c>
      <c r="X45" s="22">
        <f t="shared" si="4"/>
        <v>931.97317499999997</v>
      </c>
      <c r="AA45" s="7">
        <f t="shared" si="8"/>
        <v>1235.0301690000001</v>
      </c>
      <c r="AB45" s="7">
        <f t="shared" si="8"/>
        <v>1193.706173</v>
      </c>
    </row>
    <row r="46" spans="1:28" x14ac:dyDescent="0.2">
      <c r="A46" t="s">
        <v>197</v>
      </c>
      <c r="B46" s="7">
        <v>1151.8341</v>
      </c>
      <c r="C46" s="7">
        <v>1218.0255999999999</v>
      </c>
      <c r="D46" s="7">
        <f t="shared" si="0"/>
        <v>1184.92985</v>
      </c>
      <c r="G46" s="7">
        <f t="shared" si="6"/>
        <v>1055.7902140000001</v>
      </c>
      <c r="H46" s="7">
        <f t="shared" si="6"/>
        <v>1219.3167339999998</v>
      </c>
      <c r="L46" s="7">
        <v>1218.0255999999999</v>
      </c>
      <c r="M46" s="7">
        <v>1311.8977</v>
      </c>
      <c r="N46" s="22">
        <f t="shared" si="2"/>
        <v>1264.96165</v>
      </c>
      <c r="Q46" s="7">
        <f t="shared" si="7"/>
        <v>1139.2849339999998</v>
      </c>
      <c r="R46" s="7">
        <f t="shared" si="7"/>
        <v>1285.9806980000001</v>
      </c>
      <c r="V46" s="2">
        <v>1184.298</v>
      </c>
      <c r="W46" s="7">
        <v>1311.8977</v>
      </c>
      <c r="X46" s="22">
        <f t="shared" si="4"/>
        <v>1248.0978500000001</v>
      </c>
      <c r="AA46" s="7">
        <f t="shared" si="8"/>
        <v>1125.891844</v>
      </c>
      <c r="AB46" s="7">
        <f t="shared" si="8"/>
        <v>1302.8444979999999</v>
      </c>
    </row>
    <row r="47" spans="1:28" x14ac:dyDescent="0.2">
      <c r="A47" t="s">
        <v>197</v>
      </c>
      <c r="B47" s="7">
        <v>1006.5485</v>
      </c>
      <c r="C47" s="7">
        <v>1094.7242000000001</v>
      </c>
      <c r="D47" s="7">
        <f t="shared" si="0"/>
        <v>1050.63635</v>
      </c>
      <c r="G47" s="7">
        <f t="shared" si="6"/>
        <v>1044.7981140000002</v>
      </c>
      <c r="H47" s="7">
        <f t="shared" si="6"/>
        <v>1230.3088339999999</v>
      </c>
      <c r="L47" s="7">
        <v>1094.7242000000001</v>
      </c>
      <c r="M47" s="7">
        <v>1113.8369</v>
      </c>
      <c r="N47" s="22">
        <f t="shared" si="2"/>
        <v>1104.2805499999999</v>
      </c>
      <c r="Q47" s="7">
        <f t="shared" si="7"/>
        <v>1176.664634</v>
      </c>
      <c r="R47" s="7">
        <f t="shared" si="7"/>
        <v>1248.6009980000001</v>
      </c>
      <c r="V47" s="2">
        <v>1067.0771500000001</v>
      </c>
      <c r="W47" s="7">
        <v>1113.8369</v>
      </c>
      <c r="X47" s="22">
        <f t="shared" si="4"/>
        <v>1090.4570250000002</v>
      </c>
      <c r="AA47" s="7">
        <f t="shared" si="8"/>
        <v>1166.311819</v>
      </c>
      <c r="AB47" s="7">
        <f t="shared" si="8"/>
        <v>1262.4245229999999</v>
      </c>
    </row>
    <row r="48" spans="1:28" x14ac:dyDescent="0.2">
      <c r="A48" t="s">
        <v>197</v>
      </c>
      <c r="B48" s="7">
        <v>807.27499999999998</v>
      </c>
      <c r="C48" s="7">
        <v>1067.9168</v>
      </c>
      <c r="D48" s="7">
        <f t="shared" si="0"/>
        <v>937.59590000000003</v>
      </c>
      <c r="G48" s="7">
        <f t="shared" si="6"/>
        <v>958.56506400000001</v>
      </c>
      <c r="H48" s="7">
        <f t="shared" si="6"/>
        <v>1316.5418839999998</v>
      </c>
      <c r="L48" s="7">
        <v>1067.9168</v>
      </c>
      <c r="M48" s="7">
        <v>1145.3575000000001</v>
      </c>
      <c r="N48" s="22">
        <f t="shared" si="2"/>
        <v>1106.63715</v>
      </c>
      <c r="Q48" s="7">
        <f t="shared" si="7"/>
        <v>1147.5006339999998</v>
      </c>
      <c r="R48" s="7">
        <f t="shared" si="7"/>
        <v>1277.7649980000001</v>
      </c>
      <c r="V48" s="2">
        <v>822.58285000000001</v>
      </c>
      <c r="W48" s="7">
        <v>1145.3575000000001</v>
      </c>
      <c r="X48" s="22">
        <f t="shared" si="4"/>
        <v>983.97017500000004</v>
      </c>
      <c r="AA48" s="7">
        <f t="shared" si="8"/>
        <v>1028.304369</v>
      </c>
      <c r="AB48" s="7">
        <f t="shared" si="8"/>
        <v>1400.4319730000002</v>
      </c>
    </row>
    <row r="49" spans="1:29" x14ac:dyDescent="0.2">
      <c r="A49" t="s">
        <v>197</v>
      </c>
      <c r="B49" s="7">
        <v>1185.3683000000001</v>
      </c>
      <c r="C49" s="7">
        <v>1497.9583</v>
      </c>
      <c r="D49" s="7">
        <f t="shared" si="0"/>
        <v>1341.6633000000002</v>
      </c>
      <c r="G49" s="7">
        <f t="shared" si="6"/>
        <v>932.59096399999999</v>
      </c>
      <c r="H49" s="7">
        <f t="shared" si="6"/>
        <v>1342.5159839999997</v>
      </c>
      <c r="L49" s="7">
        <v>1497.9583</v>
      </c>
      <c r="M49" s="7">
        <v>1614.3150000000001</v>
      </c>
      <c r="N49" s="22">
        <f t="shared" si="2"/>
        <v>1556.1366499999999</v>
      </c>
      <c r="Q49" s="7">
        <f t="shared" si="7"/>
        <v>1128.0426339999999</v>
      </c>
      <c r="R49" s="7">
        <f t="shared" si="7"/>
        <v>1297.2229980000002</v>
      </c>
      <c r="V49" s="2">
        <v>1343.7150000000001</v>
      </c>
      <c r="W49" s="7">
        <v>1614.3150000000001</v>
      </c>
      <c r="X49" s="22">
        <f t="shared" si="4"/>
        <v>1479.0150000000001</v>
      </c>
      <c r="AA49" s="7">
        <f t="shared" si="8"/>
        <v>1054.3916940000001</v>
      </c>
      <c r="AB49" s="7">
        <f t="shared" si="8"/>
        <v>1374.344648</v>
      </c>
    </row>
    <row r="50" spans="1:29" x14ac:dyDescent="0.2">
      <c r="A50" t="s">
        <v>197</v>
      </c>
      <c r="B50" s="7">
        <v>1599.5150000000001</v>
      </c>
      <c r="C50" s="7">
        <v>1732.7394999999999</v>
      </c>
      <c r="D50" s="7">
        <f t="shared" si="0"/>
        <v>1666.12725</v>
      </c>
      <c r="G50" s="7">
        <f t="shared" si="6"/>
        <v>1022.2737140000002</v>
      </c>
      <c r="H50" s="7">
        <f t="shared" si="6"/>
        <v>1252.8332339999997</v>
      </c>
      <c r="L50" s="7">
        <v>1732.7394999999999</v>
      </c>
      <c r="M50" s="7">
        <v>1915.8462</v>
      </c>
      <c r="N50" s="22">
        <f t="shared" si="2"/>
        <v>1824.2928499999998</v>
      </c>
      <c r="Q50" s="7">
        <f t="shared" si="7"/>
        <v>1094.6676339999999</v>
      </c>
      <c r="R50" s="7">
        <f t="shared" si="7"/>
        <v>1330.5979980000002</v>
      </c>
      <c r="V50" s="2">
        <v>1961.625</v>
      </c>
      <c r="W50" s="7">
        <v>1915.8462</v>
      </c>
      <c r="X50" s="22">
        <f t="shared" si="4"/>
        <v>1938.7356</v>
      </c>
      <c r="AA50" s="7">
        <f t="shared" si="8"/>
        <v>1212.5810940000001</v>
      </c>
      <c r="AB50" s="7">
        <f t="shared" si="8"/>
        <v>1216.155248</v>
      </c>
    </row>
    <row r="51" spans="1:29" x14ac:dyDescent="0.2">
      <c r="A51" t="s">
        <v>197</v>
      </c>
      <c r="B51" s="7">
        <v>1128.3335</v>
      </c>
      <c r="C51" s="7">
        <v>1086.9259999999999</v>
      </c>
      <c r="D51" s="7">
        <f t="shared" si="0"/>
        <v>1107.6297500000001</v>
      </c>
      <c r="G51" s="7">
        <f t="shared" si="6"/>
        <v>1109.589714</v>
      </c>
      <c r="H51" s="7">
        <f t="shared" si="6"/>
        <v>1165.5172339999997</v>
      </c>
      <c r="L51" s="7">
        <v>1086.9259999999999</v>
      </c>
      <c r="M51" s="7">
        <v>878.27</v>
      </c>
      <c r="N51" s="22">
        <f t="shared" si="2"/>
        <v>982.59799999999996</v>
      </c>
      <c r="Q51" s="7">
        <f t="shared" si="7"/>
        <v>1290.5489839999998</v>
      </c>
      <c r="R51" s="7">
        <f t="shared" si="7"/>
        <v>1134.7166480000001</v>
      </c>
      <c r="V51" s="2">
        <v>1095.8966500000001</v>
      </c>
      <c r="W51" s="7">
        <v>878.27</v>
      </c>
      <c r="X51" s="22">
        <f t="shared" si="4"/>
        <v>987.08332500000006</v>
      </c>
      <c r="AA51" s="7">
        <f t="shared" si="8"/>
        <v>1298.5050190000002</v>
      </c>
      <c r="AB51" s="7">
        <f t="shared" si="8"/>
        <v>1130.231323</v>
      </c>
    </row>
    <row r="52" spans="1:29" x14ac:dyDescent="0.2">
      <c r="A52" t="s">
        <v>197</v>
      </c>
      <c r="B52" s="7">
        <v>1142.9335000000001</v>
      </c>
      <c r="C52" s="7">
        <v>1141.6728000000001</v>
      </c>
      <c r="D52" s="7">
        <f t="shared" si="0"/>
        <v>1142.3031500000002</v>
      </c>
      <c r="G52" s="7">
        <f t="shared" si="6"/>
        <v>1089.516314</v>
      </c>
      <c r="H52" s="7">
        <f t="shared" si="6"/>
        <v>1185.5906339999997</v>
      </c>
      <c r="L52" s="7">
        <v>1141.6728000000001</v>
      </c>
      <c r="M52" s="7">
        <v>1263.2284999999999</v>
      </c>
      <c r="N52" s="22">
        <f t="shared" si="2"/>
        <v>1202.45065</v>
      </c>
      <c r="Q52" s="7">
        <f t="shared" si="7"/>
        <v>1125.4431339999999</v>
      </c>
      <c r="R52" s="7">
        <f t="shared" si="7"/>
        <v>1299.822498</v>
      </c>
      <c r="V52" s="2">
        <v>1129.54035</v>
      </c>
      <c r="W52" s="7">
        <v>1263.2284999999999</v>
      </c>
      <c r="X52" s="22">
        <f t="shared" si="4"/>
        <v>1196.384425</v>
      </c>
      <c r="AA52" s="7">
        <f t="shared" si="8"/>
        <v>1122.8476190000001</v>
      </c>
      <c r="AB52" s="7">
        <f t="shared" si="8"/>
        <v>1305.888723</v>
      </c>
    </row>
    <row r="53" spans="1:29" x14ac:dyDescent="0.2">
      <c r="A53" t="s">
        <v>197</v>
      </c>
      <c r="B53" s="7">
        <v>1171.5205000000001</v>
      </c>
      <c r="C53" s="7">
        <v>1113.6436000000001</v>
      </c>
      <c r="D53" s="7">
        <f t="shared" si="0"/>
        <v>1142.58205</v>
      </c>
      <c r="G53" s="7">
        <f t="shared" si="6"/>
        <v>1117.8244140000002</v>
      </c>
      <c r="H53" s="7">
        <f t="shared" si="6"/>
        <v>1157.2825339999999</v>
      </c>
      <c r="L53" s="7">
        <v>1113.6436000000001</v>
      </c>
      <c r="M53" s="7">
        <v>1095.9277</v>
      </c>
      <c r="N53" s="22">
        <f t="shared" si="2"/>
        <v>1104.78565</v>
      </c>
      <c r="Q53" s="7">
        <f t="shared" si="7"/>
        <v>1195.0789339999999</v>
      </c>
      <c r="R53" s="7">
        <f t="shared" si="7"/>
        <v>1230.186698</v>
      </c>
      <c r="V53" s="2">
        <v>1208.1374999999998</v>
      </c>
      <c r="W53" s="7">
        <v>1095.9277</v>
      </c>
      <c r="X53" s="22">
        <f t="shared" si="4"/>
        <v>1152.0326</v>
      </c>
      <c r="AA53" s="7">
        <f t="shared" si="8"/>
        <v>1245.7965939999999</v>
      </c>
      <c r="AB53" s="7">
        <f t="shared" si="8"/>
        <v>1182.939748</v>
      </c>
    </row>
    <row r="54" spans="1:29" x14ac:dyDescent="0.2">
      <c r="A54" t="s">
        <v>197</v>
      </c>
      <c r="B54" s="7">
        <v>1106.8775000000001</v>
      </c>
      <c r="C54" s="7">
        <v>1079.0328</v>
      </c>
      <c r="D54" s="7">
        <f t="shared" si="0"/>
        <v>1092.95515</v>
      </c>
      <c r="G54" s="7">
        <f t="shared" si="6"/>
        <v>1102.8083140000001</v>
      </c>
      <c r="H54" s="7">
        <f t="shared" si="6"/>
        <v>1172.2986339999998</v>
      </c>
      <c r="L54" s="7">
        <v>1079.0328</v>
      </c>
      <c r="M54" s="7">
        <v>993.96119999999996</v>
      </c>
      <c r="N54" s="22">
        <f t="shared" si="2"/>
        <v>1036.4969999999998</v>
      </c>
      <c r="Q54" s="7">
        <f t="shared" si="7"/>
        <v>1228.7567839999999</v>
      </c>
      <c r="R54" s="7">
        <f t="shared" si="7"/>
        <v>1196.5088480000002</v>
      </c>
      <c r="V54" s="2">
        <v>1085.6109999999999</v>
      </c>
      <c r="W54" s="7">
        <v>993.96119999999996</v>
      </c>
      <c r="X54" s="22">
        <f t="shared" si="4"/>
        <v>1039.7860999999998</v>
      </c>
      <c r="AA54" s="7">
        <f t="shared" si="8"/>
        <v>1235.5165940000002</v>
      </c>
      <c r="AB54" s="7">
        <f t="shared" si="8"/>
        <v>1193.2197480000002</v>
      </c>
    </row>
    <row r="55" spans="1:29" x14ac:dyDescent="0.2">
      <c r="A55" t="s">
        <v>197</v>
      </c>
      <c r="B55" s="7">
        <v>1067.5830000000001</v>
      </c>
      <c r="C55" s="7">
        <v>917.36289999999997</v>
      </c>
      <c r="D55" s="7">
        <f t="shared" si="0"/>
        <v>992.47295000000008</v>
      </c>
      <c r="G55" s="7">
        <f t="shared" si="6"/>
        <v>1163.9960140000001</v>
      </c>
      <c r="H55" s="7">
        <f t="shared" si="6"/>
        <v>1111.1109339999998</v>
      </c>
      <c r="L55" s="7">
        <v>917.36289999999997</v>
      </c>
      <c r="M55" s="7">
        <v>1329.5494000000001</v>
      </c>
      <c r="N55" s="22">
        <f t="shared" si="2"/>
        <v>1123.45615</v>
      </c>
      <c r="Q55" s="7">
        <f t="shared" si="7"/>
        <v>980.1277339999998</v>
      </c>
      <c r="R55" s="7">
        <f t="shared" si="7"/>
        <v>1445.1378980000002</v>
      </c>
      <c r="V55" s="2">
        <v>951.85810000000004</v>
      </c>
      <c r="W55" s="7">
        <v>1329.5494000000001</v>
      </c>
      <c r="X55" s="22">
        <f t="shared" si="4"/>
        <v>1140.7037500000001</v>
      </c>
      <c r="AA55" s="7">
        <f t="shared" si="8"/>
        <v>1000.846044</v>
      </c>
      <c r="AB55" s="7">
        <f t="shared" si="8"/>
        <v>1427.890298</v>
      </c>
    </row>
    <row r="56" spans="1:29" s="8" customFormat="1" x14ac:dyDescent="0.2">
      <c r="A56" s="8" t="s">
        <v>223</v>
      </c>
      <c r="B56" s="7">
        <v>675.6096</v>
      </c>
      <c r="C56" s="7">
        <v>852.74459999999999</v>
      </c>
      <c r="D56" s="21">
        <f t="shared" si="0"/>
        <v>764.1771</v>
      </c>
      <c r="E56" s="5">
        <f>AVERAGE(B56:B81)</f>
        <v>856.33598461538452</v>
      </c>
      <c r="F56" s="5">
        <f>AVERAGE(C56:C81)</f>
        <v>839.01798076923069</v>
      </c>
      <c r="G56" s="7">
        <f>B56-$D56+E$56</f>
        <v>767.76848461538452</v>
      </c>
      <c r="H56" s="7">
        <f>C56-$D56+F$56</f>
        <v>927.58548076923068</v>
      </c>
      <c r="I56">
        <f>1.96*STDEV(G56:G81)/SQRT(COUNT(G56:G81))</f>
        <v>32.877635280397079</v>
      </c>
      <c r="L56" s="7">
        <v>852.74459999999999</v>
      </c>
      <c r="M56" s="7">
        <v>806.24</v>
      </c>
      <c r="N56" s="21">
        <f t="shared" si="2"/>
        <v>829.4923</v>
      </c>
      <c r="O56" s="5">
        <f>AVERAGE(L56:L81)</f>
        <v>839.01798076923069</v>
      </c>
      <c r="P56" s="5">
        <f>AVERAGE(M56:M81)</f>
        <v>854.98599615384614</v>
      </c>
      <c r="Q56" s="7">
        <f>L56-$N56+O$56</f>
        <v>862.27028076923068</v>
      </c>
      <c r="R56" s="7">
        <f>M56-$N56+P$56</f>
        <v>831.73369615384615</v>
      </c>
      <c r="S56">
        <f>1.96*STDEV(Q56:Q81)/SQRT(COUNT(Q56:Q81))</f>
        <v>19.077922696481277</v>
      </c>
      <c r="V56" s="2">
        <v>750.79250000000002</v>
      </c>
      <c r="W56" s="7">
        <v>806.24</v>
      </c>
      <c r="X56" s="21">
        <f t="shared" si="4"/>
        <v>778.51625000000001</v>
      </c>
      <c r="Y56" s="5">
        <f>AVERAGE(V56:V81)</f>
        <v>847.65631730769258</v>
      </c>
      <c r="Z56" s="5">
        <f>AVERAGE(W56:W81)</f>
        <v>854.98599615384614</v>
      </c>
      <c r="AA56" s="7">
        <f>V56-$X56+Y$56</f>
        <v>819.93256730769258</v>
      </c>
      <c r="AB56" s="7">
        <f>W56-$X56+Z$56</f>
        <v>882.70974615384614</v>
      </c>
      <c r="AC56">
        <f>1.96*STDEV(AA56:AA81)/SQRT(COUNT(AA56:AA81))</f>
        <v>29.029736679755096</v>
      </c>
    </row>
    <row r="57" spans="1:29" x14ac:dyDescent="0.2">
      <c r="A57" t="s">
        <v>223</v>
      </c>
      <c r="B57" s="7">
        <v>729.69129999999996</v>
      </c>
      <c r="C57" s="7">
        <v>778.44709999999998</v>
      </c>
      <c r="D57" s="7">
        <f t="shared" si="0"/>
        <v>754.06919999999991</v>
      </c>
      <c r="G57" s="7">
        <f t="shared" ref="G57:H81" si="9">B57-$D57+E$56</f>
        <v>831.95808461538456</v>
      </c>
      <c r="H57" s="7">
        <f t="shared" si="9"/>
        <v>863.39588076923076</v>
      </c>
      <c r="L57" s="7">
        <v>778.44709999999998</v>
      </c>
      <c r="M57" s="7">
        <v>1014.4687</v>
      </c>
      <c r="N57" s="22">
        <f t="shared" si="2"/>
        <v>896.4579</v>
      </c>
      <c r="O57" s="10"/>
      <c r="P57" s="10"/>
      <c r="Q57" s="7">
        <f t="shared" ref="Q57:R81" si="10">L57-$N57+O$56</f>
        <v>721.00718076923067</v>
      </c>
      <c r="R57" s="7">
        <f t="shared" si="10"/>
        <v>972.99679615384616</v>
      </c>
      <c r="V57" s="2">
        <v>738.63329999999996</v>
      </c>
      <c r="W57" s="7">
        <v>1014.4687</v>
      </c>
      <c r="X57" s="22">
        <f t="shared" si="4"/>
        <v>876.55099999999993</v>
      </c>
      <c r="Y57" s="10"/>
      <c r="Z57" s="10"/>
      <c r="AA57" s="7">
        <f t="shared" ref="AA57:AB81" si="11">V57-$X57+Y$56</f>
        <v>709.73861730769261</v>
      </c>
      <c r="AB57" s="7">
        <f t="shared" si="11"/>
        <v>992.90369615384623</v>
      </c>
    </row>
    <row r="58" spans="1:29" x14ac:dyDescent="0.2">
      <c r="A58" t="s">
        <v>223</v>
      </c>
      <c r="B58" s="7">
        <v>1462.2722000000001</v>
      </c>
      <c r="C58" s="7">
        <v>1108.3330000000001</v>
      </c>
      <c r="D58" s="7">
        <f t="shared" si="0"/>
        <v>1285.3026</v>
      </c>
      <c r="G58" s="7">
        <f t="shared" si="9"/>
        <v>1033.3055846153848</v>
      </c>
      <c r="H58" s="7">
        <f t="shared" si="9"/>
        <v>662.04838076923079</v>
      </c>
      <c r="L58" s="7">
        <v>1108.3330000000001</v>
      </c>
      <c r="M58" s="7">
        <v>1077.9920999999999</v>
      </c>
      <c r="N58" s="22">
        <f t="shared" si="2"/>
        <v>1093.16255</v>
      </c>
      <c r="O58" s="10"/>
      <c r="P58" s="10"/>
      <c r="Q58" s="7">
        <f t="shared" si="10"/>
        <v>854.18843076923076</v>
      </c>
      <c r="R58" s="7">
        <f t="shared" si="10"/>
        <v>839.81554615384607</v>
      </c>
      <c r="V58" s="2">
        <v>975.6400000000001</v>
      </c>
      <c r="W58" s="7">
        <v>1077.9920999999999</v>
      </c>
      <c r="X58" s="22">
        <f t="shared" si="4"/>
        <v>1026.8160499999999</v>
      </c>
      <c r="Y58" s="10"/>
      <c r="Z58" s="10"/>
      <c r="AA58" s="7">
        <f t="shared" si="11"/>
        <v>796.48026730769277</v>
      </c>
      <c r="AB58" s="7">
        <f t="shared" si="11"/>
        <v>906.16204615384618</v>
      </c>
    </row>
    <row r="59" spans="1:29" x14ac:dyDescent="0.2">
      <c r="A59" t="s">
        <v>223</v>
      </c>
      <c r="B59" s="7">
        <v>923.04729999999995</v>
      </c>
      <c r="C59" s="7">
        <v>990.99210000000005</v>
      </c>
      <c r="D59" s="7">
        <f t="shared" si="0"/>
        <v>957.01970000000006</v>
      </c>
      <c r="G59" s="7">
        <f t="shared" si="9"/>
        <v>822.36358461538441</v>
      </c>
      <c r="H59" s="7">
        <f t="shared" si="9"/>
        <v>872.99038076923068</v>
      </c>
      <c r="L59" s="7">
        <v>990.99210000000005</v>
      </c>
      <c r="M59" s="7">
        <v>1097.8153</v>
      </c>
      <c r="N59" s="22">
        <f t="shared" si="2"/>
        <v>1044.4037000000001</v>
      </c>
      <c r="O59" s="10"/>
      <c r="P59" s="10"/>
      <c r="Q59" s="7">
        <f t="shared" si="10"/>
        <v>785.60638076923067</v>
      </c>
      <c r="R59" s="7">
        <f t="shared" si="10"/>
        <v>908.39759615384605</v>
      </c>
      <c r="V59" s="2">
        <v>1010.97585</v>
      </c>
      <c r="W59" s="7">
        <v>1097.8153</v>
      </c>
      <c r="X59" s="22">
        <f t="shared" si="4"/>
        <v>1054.395575</v>
      </c>
      <c r="Y59" s="10"/>
      <c r="Z59" s="10"/>
      <c r="AA59" s="7">
        <f t="shared" si="11"/>
        <v>804.2365923076926</v>
      </c>
      <c r="AB59" s="7">
        <f t="shared" si="11"/>
        <v>898.40572115384612</v>
      </c>
    </row>
    <row r="60" spans="1:29" x14ac:dyDescent="0.2">
      <c r="A60" t="s">
        <v>223</v>
      </c>
      <c r="B60" s="7">
        <v>1108.8399999999999</v>
      </c>
      <c r="C60" s="7">
        <v>829.77980000000002</v>
      </c>
      <c r="D60" s="7">
        <f t="shared" si="0"/>
        <v>969.30989999999997</v>
      </c>
      <c r="G60" s="7">
        <f t="shared" si="9"/>
        <v>995.86608461538447</v>
      </c>
      <c r="H60" s="7">
        <f t="shared" si="9"/>
        <v>699.48788076923074</v>
      </c>
      <c r="L60" s="7">
        <v>829.77980000000002</v>
      </c>
      <c r="M60" s="7">
        <v>929.11130000000003</v>
      </c>
      <c r="N60" s="22">
        <f t="shared" si="2"/>
        <v>879.44555000000003</v>
      </c>
      <c r="O60" s="10"/>
      <c r="P60" s="10"/>
      <c r="Q60" s="7">
        <f t="shared" si="10"/>
        <v>789.35223076923069</v>
      </c>
      <c r="R60" s="7">
        <f t="shared" si="10"/>
        <v>904.65174615384615</v>
      </c>
      <c r="V60" s="2">
        <v>695.13580000000002</v>
      </c>
      <c r="W60" s="7">
        <v>929.11130000000003</v>
      </c>
      <c r="X60" s="22">
        <f t="shared" si="4"/>
        <v>812.12355000000002</v>
      </c>
      <c r="Y60" s="10"/>
      <c r="Z60" s="10"/>
      <c r="AA60" s="7">
        <f t="shared" si="11"/>
        <v>730.66856730769257</v>
      </c>
      <c r="AB60" s="7">
        <f t="shared" si="11"/>
        <v>971.97374615384615</v>
      </c>
    </row>
    <row r="61" spans="1:29" x14ac:dyDescent="0.2">
      <c r="A61" t="s">
        <v>223</v>
      </c>
      <c r="B61" s="7">
        <v>760.27480000000003</v>
      </c>
      <c r="C61" s="7">
        <v>904.75649999999996</v>
      </c>
      <c r="D61" s="7">
        <f t="shared" si="0"/>
        <v>832.51565000000005</v>
      </c>
      <c r="G61" s="7">
        <f t="shared" si="9"/>
        <v>784.0951346153845</v>
      </c>
      <c r="H61" s="7">
        <f t="shared" si="9"/>
        <v>911.2588307692306</v>
      </c>
      <c r="L61" s="7">
        <v>904.75649999999996</v>
      </c>
      <c r="M61" s="7">
        <v>840.4271</v>
      </c>
      <c r="N61" s="22">
        <f t="shared" si="2"/>
        <v>872.59179999999992</v>
      </c>
      <c r="O61" s="10"/>
      <c r="P61" s="10"/>
      <c r="Q61" s="7">
        <f t="shared" si="10"/>
        <v>871.18268076923073</v>
      </c>
      <c r="R61" s="7">
        <f t="shared" si="10"/>
        <v>822.82129615384622</v>
      </c>
      <c r="V61" s="2">
        <v>927.18415000000005</v>
      </c>
      <c r="W61" s="7">
        <v>840.4271</v>
      </c>
      <c r="X61" s="22">
        <f t="shared" si="4"/>
        <v>883.80562499999996</v>
      </c>
      <c r="Y61" s="10"/>
      <c r="Z61" s="10"/>
      <c r="AA61" s="7">
        <f t="shared" si="11"/>
        <v>891.03484230769266</v>
      </c>
      <c r="AB61" s="7">
        <f t="shared" si="11"/>
        <v>811.60747115384618</v>
      </c>
    </row>
    <row r="62" spans="1:29" x14ac:dyDescent="0.2">
      <c r="A62" t="s">
        <v>223</v>
      </c>
      <c r="B62" s="7">
        <v>678.32650000000001</v>
      </c>
      <c r="C62" s="7">
        <v>517.0444</v>
      </c>
      <c r="D62" s="7">
        <f t="shared" si="0"/>
        <v>597.68544999999995</v>
      </c>
      <c r="G62" s="7">
        <f t="shared" si="9"/>
        <v>936.97703461538458</v>
      </c>
      <c r="H62" s="7">
        <f t="shared" si="9"/>
        <v>758.37693076923074</v>
      </c>
      <c r="L62" s="7">
        <v>517.0444</v>
      </c>
      <c r="M62" s="7">
        <v>467.15730000000002</v>
      </c>
      <c r="N62" s="22">
        <f t="shared" si="2"/>
        <v>492.10085000000004</v>
      </c>
      <c r="O62" s="10"/>
      <c r="P62" s="10"/>
      <c r="Q62" s="7">
        <f t="shared" si="10"/>
        <v>863.96153076923065</v>
      </c>
      <c r="R62" s="7">
        <f t="shared" si="10"/>
        <v>830.04244615384619</v>
      </c>
      <c r="V62" s="2">
        <v>504.20164999999997</v>
      </c>
      <c r="W62" s="7">
        <v>467.15730000000002</v>
      </c>
      <c r="X62" s="22">
        <f t="shared" si="4"/>
        <v>485.67947500000002</v>
      </c>
      <c r="Y62" s="10"/>
      <c r="Z62" s="10"/>
      <c r="AA62" s="7">
        <f t="shared" si="11"/>
        <v>866.17849230769252</v>
      </c>
      <c r="AB62" s="7">
        <f t="shared" si="11"/>
        <v>836.46382115384608</v>
      </c>
    </row>
    <row r="63" spans="1:29" x14ac:dyDescent="0.2">
      <c r="A63" t="s">
        <v>223</v>
      </c>
      <c r="B63" s="7">
        <v>1215.1357</v>
      </c>
      <c r="C63" s="7">
        <v>1061.0682999999999</v>
      </c>
      <c r="D63" s="7">
        <f t="shared" si="0"/>
        <v>1138.1019999999999</v>
      </c>
      <c r="G63" s="7">
        <f t="shared" si="9"/>
        <v>933.3696846153847</v>
      </c>
      <c r="H63" s="7">
        <f t="shared" si="9"/>
        <v>761.98428076923074</v>
      </c>
      <c r="L63" s="7">
        <v>1061.0682999999999</v>
      </c>
      <c r="M63" s="7">
        <v>1250.7173</v>
      </c>
      <c r="N63" s="22">
        <f t="shared" si="2"/>
        <v>1155.8928000000001</v>
      </c>
      <c r="O63" s="10"/>
      <c r="P63" s="10"/>
      <c r="Q63" s="7">
        <f t="shared" si="10"/>
        <v>744.19348076923052</v>
      </c>
      <c r="R63" s="7">
        <f t="shared" si="10"/>
        <v>949.81049615384609</v>
      </c>
      <c r="V63" s="2">
        <v>1338.8042</v>
      </c>
      <c r="W63" s="7">
        <v>1250.7173</v>
      </c>
      <c r="X63" s="22">
        <f t="shared" si="4"/>
        <v>1294.7607499999999</v>
      </c>
      <c r="Y63" s="10"/>
      <c r="Z63" s="10"/>
      <c r="AA63" s="7">
        <f t="shared" si="11"/>
        <v>891.6997673076927</v>
      </c>
      <c r="AB63" s="7">
        <f t="shared" si="11"/>
        <v>810.94254615384625</v>
      </c>
    </row>
    <row r="64" spans="1:29" x14ac:dyDescent="0.2">
      <c r="A64" t="s">
        <v>223</v>
      </c>
      <c r="B64" s="7">
        <v>693.44550000000004</v>
      </c>
      <c r="C64" s="7">
        <v>773.38149999999996</v>
      </c>
      <c r="D64" s="7">
        <f t="shared" si="0"/>
        <v>733.4135</v>
      </c>
      <c r="G64" s="7">
        <f t="shared" si="9"/>
        <v>816.36798461538456</v>
      </c>
      <c r="H64" s="7">
        <f t="shared" si="9"/>
        <v>878.98598076923065</v>
      </c>
      <c r="L64" s="7">
        <v>773.38149999999996</v>
      </c>
      <c r="M64" s="7">
        <v>827.96619999999996</v>
      </c>
      <c r="N64" s="22">
        <f t="shared" si="2"/>
        <v>800.6738499999999</v>
      </c>
      <c r="O64" s="10"/>
      <c r="P64" s="10"/>
      <c r="Q64" s="7">
        <f t="shared" si="10"/>
        <v>811.72563076923075</v>
      </c>
      <c r="R64" s="7">
        <f t="shared" si="10"/>
        <v>882.2783461538462</v>
      </c>
      <c r="V64" s="2">
        <v>747.18605000000002</v>
      </c>
      <c r="W64" s="7">
        <v>827.96619999999996</v>
      </c>
      <c r="X64" s="22">
        <f t="shared" si="4"/>
        <v>787.57612500000005</v>
      </c>
      <c r="Y64" s="10"/>
      <c r="Z64" s="10"/>
      <c r="AA64" s="7">
        <f t="shared" si="11"/>
        <v>807.26624230769255</v>
      </c>
      <c r="AB64" s="7">
        <f t="shared" si="11"/>
        <v>895.37607115384606</v>
      </c>
    </row>
    <row r="65" spans="1:28" x14ac:dyDescent="0.2">
      <c r="A65" t="s">
        <v>223</v>
      </c>
      <c r="B65" s="7">
        <v>772.27</v>
      </c>
      <c r="C65" s="7">
        <v>616.21410000000003</v>
      </c>
      <c r="D65" s="7">
        <f t="shared" si="0"/>
        <v>694.24205000000006</v>
      </c>
      <c r="G65" s="7">
        <f t="shared" si="9"/>
        <v>934.36393461538444</v>
      </c>
      <c r="H65" s="7">
        <f t="shared" si="9"/>
        <v>760.99003076923066</v>
      </c>
      <c r="L65" s="7">
        <v>616.21410000000003</v>
      </c>
      <c r="M65" s="7">
        <v>667.5607</v>
      </c>
      <c r="N65" s="22">
        <f t="shared" si="2"/>
        <v>641.88740000000007</v>
      </c>
      <c r="O65" s="10"/>
      <c r="P65" s="10"/>
      <c r="Q65" s="7">
        <f t="shared" si="10"/>
        <v>813.34468076923065</v>
      </c>
      <c r="R65" s="7">
        <f t="shared" si="10"/>
        <v>880.65929615384607</v>
      </c>
      <c r="V65" s="2">
        <v>655.93000000000006</v>
      </c>
      <c r="W65" s="7">
        <v>667.5607</v>
      </c>
      <c r="X65" s="22">
        <f t="shared" si="4"/>
        <v>661.74535000000003</v>
      </c>
      <c r="Y65" s="10"/>
      <c r="Z65" s="10"/>
      <c r="AA65" s="7">
        <f t="shared" si="11"/>
        <v>841.84096730769261</v>
      </c>
      <c r="AB65" s="7">
        <f t="shared" si="11"/>
        <v>860.80134615384611</v>
      </c>
    </row>
    <row r="66" spans="1:28" x14ac:dyDescent="0.2">
      <c r="A66" t="s">
        <v>223</v>
      </c>
      <c r="B66" s="7">
        <v>516.43780000000004</v>
      </c>
      <c r="C66" s="7">
        <v>494.62290000000002</v>
      </c>
      <c r="D66" s="7">
        <f t="shared" si="0"/>
        <v>505.53035</v>
      </c>
      <c r="G66" s="7">
        <f t="shared" si="9"/>
        <v>867.24343461538456</v>
      </c>
      <c r="H66" s="7">
        <f t="shared" si="9"/>
        <v>828.11053076923076</v>
      </c>
      <c r="L66" s="7">
        <v>494.62290000000002</v>
      </c>
      <c r="M66" s="7">
        <v>488.56869999999998</v>
      </c>
      <c r="N66" s="22">
        <f t="shared" si="2"/>
        <v>491.5958</v>
      </c>
      <c r="O66" s="10"/>
      <c r="P66" s="10"/>
      <c r="Q66" s="7">
        <f t="shared" si="10"/>
        <v>842.04508076923071</v>
      </c>
      <c r="R66" s="7">
        <f t="shared" si="10"/>
        <v>851.95889615384613</v>
      </c>
      <c r="V66" s="2">
        <v>527.06830000000002</v>
      </c>
      <c r="W66" s="7">
        <v>488.56869999999998</v>
      </c>
      <c r="X66" s="22">
        <f t="shared" si="4"/>
        <v>507.81849999999997</v>
      </c>
      <c r="Y66" s="10"/>
      <c r="Z66" s="10"/>
      <c r="AA66" s="7">
        <f t="shared" si="11"/>
        <v>866.90611730769263</v>
      </c>
      <c r="AB66" s="7">
        <f t="shared" si="11"/>
        <v>835.73619615384609</v>
      </c>
    </row>
    <row r="67" spans="1:28" x14ac:dyDescent="0.2">
      <c r="A67" t="s">
        <v>223</v>
      </c>
      <c r="B67" s="7">
        <v>1148.961</v>
      </c>
      <c r="C67" s="7">
        <v>1571.5351000000001</v>
      </c>
      <c r="D67" s="7">
        <f t="shared" ref="D67:D81" si="12">(B67+C67)/2</f>
        <v>1360.2480500000001</v>
      </c>
      <c r="G67" s="7">
        <f t="shared" si="9"/>
        <v>645.04893461538438</v>
      </c>
      <c r="H67" s="7">
        <f t="shared" si="9"/>
        <v>1050.3050307692306</v>
      </c>
      <c r="L67" s="7">
        <v>1571.5351000000001</v>
      </c>
      <c r="M67" s="7">
        <v>1388.6</v>
      </c>
      <c r="N67" s="22">
        <f t="shared" ref="N67:N81" si="13">(L67+M67)/2</f>
        <v>1480.06755</v>
      </c>
      <c r="O67" s="10"/>
      <c r="P67" s="10"/>
      <c r="Q67" s="7">
        <f t="shared" si="10"/>
        <v>930.48553076923076</v>
      </c>
      <c r="R67" s="7">
        <f t="shared" si="10"/>
        <v>763.51844615384607</v>
      </c>
      <c r="V67" s="2">
        <v>1863.7166499999998</v>
      </c>
      <c r="W67" s="7">
        <v>1388.6</v>
      </c>
      <c r="X67" s="22">
        <f t="shared" ref="X67:X81" si="14">(V67+W67)/2</f>
        <v>1626.1583249999999</v>
      </c>
      <c r="Y67" s="10"/>
      <c r="Z67" s="10"/>
      <c r="AA67" s="7">
        <f t="shared" si="11"/>
        <v>1085.2146423076924</v>
      </c>
      <c r="AB67" s="7">
        <f t="shared" si="11"/>
        <v>617.42767115384618</v>
      </c>
    </row>
    <row r="68" spans="1:28" x14ac:dyDescent="0.2">
      <c r="A68" t="s">
        <v>223</v>
      </c>
      <c r="B68" s="7">
        <v>974.46519999999998</v>
      </c>
      <c r="C68" s="7">
        <v>808.48040000000003</v>
      </c>
      <c r="D68" s="7">
        <f t="shared" si="12"/>
        <v>891.47280000000001</v>
      </c>
      <c r="G68" s="7">
        <f t="shared" si="9"/>
        <v>939.32838461538449</v>
      </c>
      <c r="H68" s="7">
        <f t="shared" si="9"/>
        <v>756.02558076923071</v>
      </c>
      <c r="L68" s="7">
        <v>808.48040000000003</v>
      </c>
      <c r="M68" s="7">
        <v>901.59870000000001</v>
      </c>
      <c r="N68" s="22">
        <f t="shared" si="13"/>
        <v>855.03954999999996</v>
      </c>
      <c r="O68" s="10"/>
      <c r="P68" s="10"/>
      <c r="Q68" s="7">
        <f t="shared" si="10"/>
        <v>792.45883076923076</v>
      </c>
      <c r="R68" s="7">
        <f t="shared" si="10"/>
        <v>901.54514615384619</v>
      </c>
      <c r="V68" s="2">
        <v>759.18330000000003</v>
      </c>
      <c r="W68" s="7">
        <v>901.59870000000001</v>
      </c>
      <c r="X68" s="22">
        <f t="shared" si="14"/>
        <v>830.39100000000008</v>
      </c>
      <c r="Y68" s="10"/>
      <c r="Z68" s="10"/>
      <c r="AA68" s="7">
        <f t="shared" si="11"/>
        <v>776.44861730769253</v>
      </c>
      <c r="AB68" s="7">
        <f t="shared" si="11"/>
        <v>926.19369615384608</v>
      </c>
    </row>
    <row r="69" spans="1:28" x14ac:dyDescent="0.2">
      <c r="A69" t="s">
        <v>223</v>
      </c>
      <c r="B69" s="7">
        <v>663.89570000000003</v>
      </c>
      <c r="C69" s="7">
        <v>648.38980000000004</v>
      </c>
      <c r="D69" s="7">
        <f t="shared" si="12"/>
        <v>656.14274999999998</v>
      </c>
      <c r="G69" s="7">
        <f t="shared" si="9"/>
        <v>864.08893461538457</v>
      </c>
      <c r="H69" s="7">
        <f t="shared" si="9"/>
        <v>831.26503076923075</v>
      </c>
      <c r="L69" s="7">
        <v>648.38980000000004</v>
      </c>
      <c r="M69" s="7">
        <v>771.10799999999995</v>
      </c>
      <c r="N69" s="22">
        <f t="shared" si="13"/>
        <v>709.74890000000005</v>
      </c>
      <c r="O69" s="10"/>
      <c r="P69" s="10"/>
      <c r="Q69" s="7">
        <f t="shared" si="10"/>
        <v>777.65888076923068</v>
      </c>
      <c r="R69" s="7">
        <f t="shared" si="10"/>
        <v>916.34509615384604</v>
      </c>
      <c r="V69" s="2">
        <v>673.03250000000003</v>
      </c>
      <c r="W69" s="7">
        <v>771.10799999999995</v>
      </c>
      <c r="X69" s="22">
        <f t="shared" si="14"/>
        <v>722.07024999999999</v>
      </c>
      <c r="Y69" s="10"/>
      <c r="Z69" s="10"/>
      <c r="AA69" s="7">
        <f t="shared" si="11"/>
        <v>798.61856730769262</v>
      </c>
      <c r="AB69" s="7">
        <f t="shared" si="11"/>
        <v>904.0237461538461</v>
      </c>
    </row>
    <row r="70" spans="1:28" x14ac:dyDescent="0.2">
      <c r="A70" t="s">
        <v>223</v>
      </c>
      <c r="B70" s="7">
        <v>747.66959999999995</v>
      </c>
      <c r="C70" s="7">
        <v>697.23099999999999</v>
      </c>
      <c r="D70" s="7">
        <f t="shared" si="12"/>
        <v>722.45029999999997</v>
      </c>
      <c r="G70" s="7">
        <f t="shared" si="9"/>
        <v>881.55528461538449</v>
      </c>
      <c r="H70" s="7">
        <f t="shared" si="9"/>
        <v>813.79868076923071</v>
      </c>
      <c r="L70" s="7">
        <v>697.23099999999999</v>
      </c>
      <c r="M70" s="7">
        <v>769.27</v>
      </c>
      <c r="N70" s="22">
        <f t="shared" si="13"/>
        <v>733.25049999999999</v>
      </c>
      <c r="O70" s="10"/>
      <c r="P70" s="10"/>
      <c r="Q70" s="7">
        <f t="shared" si="10"/>
        <v>802.9984807692307</v>
      </c>
      <c r="R70" s="7">
        <f t="shared" si="10"/>
        <v>891.00549615384614</v>
      </c>
      <c r="V70" s="2">
        <v>747.12829999999997</v>
      </c>
      <c r="W70" s="7">
        <v>769.27</v>
      </c>
      <c r="X70" s="22">
        <f t="shared" si="14"/>
        <v>758.19914999999992</v>
      </c>
      <c r="Y70" s="10"/>
      <c r="Z70" s="10"/>
      <c r="AA70" s="7">
        <f t="shared" si="11"/>
        <v>836.58546730769262</v>
      </c>
      <c r="AB70" s="7">
        <f t="shared" si="11"/>
        <v>866.05684615384621</v>
      </c>
    </row>
    <row r="71" spans="1:28" x14ac:dyDescent="0.2">
      <c r="A71" t="s">
        <v>223</v>
      </c>
      <c r="B71" s="7">
        <v>911.61300000000006</v>
      </c>
      <c r="C71" s="7">
        <v>874.59079999999994</v>
      </c>
      <c r="D71" s="7">
        <f t="shared" si="12"/>
        <v>893.1019</v>
      </c>
      <c r="G71" s="7">
        <f t="shared" si="9"/>
        <v>874.84708461538457</v>
      </c>
      <c r="H71" s="7">
        <f t="shared" si="9"/>
        <v>820.50688076923063</v>
      </c>
      <c r="L71" s="7">
        <v>874.59079999999994</v>
      </c>
      <c r="M71" s="7">
        <v>738.13530000000003</v>
      </c>
      <c r="N71" s="22">
        <f t="shared" si="13"/>
        <v>806.36304999999993</v>
      </c>
      <c r="O71" s="10"/>
      <c r="P71" s="10"/>
      <c r="Q71" s="7">
        <f t="shared" si="10"/>
        <v>907.2457307692307</v>
      </c>
      <c r="R71" s="7">
        <f t="shared" si="10"/>
        <v>786.75824615384624</v>
      </c>
      <c r="V71" s="2">
        <v>960.96</v>
      </c>
      <c r="W71" s="7">
        <v>738.13530000000003</v>
      </c>
      <c r="X71" s="22">
        <f t="shared" si="14"/>
        <v>849.54764999999998</v>
      </c>
      <c r="Y71" s="10"/>
      <c r="Z71" s="10"/>
      <c r="AA71" s="7">
        <f t="shared" si="11"/>
        <v>959.06866730769264</v>
      </c>
      <c r="AB71" s="7">
        <f t="shared" si="11"/>
        <v>743.5736461538462</v>
      </c>
    </row>
    <row r="72" spans="1:28" x14ac:dyDescent="0.2">
      <c r="A72" t="s">
        <v>223</v>
      </c>
      <c r="B72" s="7">
        <v>751.8383</v>
      </c>
      <c r="C72" s="7">
        <v>618.6223</v>
      </c>
      <c r="D72" s="7">
        <f t="shared" si="12"/>
        <v>685.23029999999994</v>
      </c>
      <c r="G72" s="7">
        <f t="shared" si="9"/>
        <v>922.94398461538458</v>
      </c>
      <c r="H72" s="7">
        <f t="shared" si="9"/>
        <v>772.40998076923074</v>
      </c>
      <c r="L72" s="7">
        <v>618.6223</v>
      </c>
      <c r="M72" s="7">
        <v>654.23069999999996</v>
      </c>
      <c r="N72" s="22">
        <f t="shared" si="13"/>
        <v>636.42650000000003</v>
      </c>
      <c r="O72" s="10"/>
      <c r="P72" s="10"/>
      <c r="Q72" s="7">
        <f t="shared" si="10"/>
        <v>821.21378076923065</v>
      </c>
      <c r="R72" s="7">
        <f t="shared" si="10"/>
        <v>872.79019615384607</v>
      </c>
      <c r="V72" s="2">
        <v>599.59</v>
      </c>
      <c r="W72" s="7">
        <v>654.23069999999996</v>
      </c>
      <c r="X72" s="22">
        <f t="shared" si="14"/>
        <v>626.91034999999999</v>
      </c>
      <c r="Y72" s="10"/>
      <c r="Z72" s="10"/>
      <c r="AA72" s="7">
        <f t="shared" si="11"/>
        <v>820.33596730769261</v>
      </c>
      <c r="AB72" s="7">
        <f t="shared" si="11"/>
        <v>882.30634615384611</v>
      </c>
    </row>
    <row r="73" spans="1:28" x14ac:dyDescent="0.2">
      <c r="A73" t="s">
        <v>223</v>
      </c>
      <c r="B73" s="7">
        <v>799.47429999999997</v>
      </c>
      <c r="C73" s="7">
        <v>941.06479999999999</v>
      </c>
      <c r="D73" s="7">
        <f t="shared" si="12"/>
        <v>870.26954999999998</v>
      </c>
      <c r="G73" s="7">
        <f t="shared" si="9"/>
        <v>785.54073461538451</v>
      </c>
      <c r="H73" s="7">
        <f t="shared" si="9"/>
        <v>909.8132307692307</v>
      </c>
      <c r="L73" s="7">
        <v>941.06479999999999</v>
      </c>
      <c r="M73" s="7">
        <v>926.1413</v>
      </c>
      <c r="N73" s="22">
        <f t="shared" si="13"/>
        <v>933.60304999999994</v>
      </c>
      <c r="O73" s="10"/>
      <c r="P73" s="10"/>
      <c r="Q73" s="7">
        <f t="shared" si="10"/>
        <v>846.47973076923074</v>
      </c>
      <c r="R73" s="7">
        <f t="shared" si="10"/>
        <v>847.52424615384621</v>
      </c>
      <c r="V73" s="2">
        <v>969.59915000000001</v>
      </c>
      <c r="W73" s="7">
        <v>926.1413</v>
      </c>
      <c r="X73" s="22">
        <f t="shared" si="14"/>
        <v>947.870225</v>
      </c>
      <c r="Y73" s="10"/>
      <c r="Z73" s="10"/>
      <c r="AA73" s="7">
        <f t="shared" si="11"/>
        <v>869.38524230769258</v>
      </c>
      <c r="AB73" s="7">
        <f t="shared" si="11"/>
        <v>833.25707115384614</v>
      </c>
    </row>
    <row r="74" spans="1:28" x14ac:dyDescent="0.2">
      <c r="A74" t="s">
        <v>223</v>
      </c>
      <c r="B74" s="7">
        <v>774.60519999999997</v>
      </c>
      <c r="C74" s="7">
        <v>976.39739999999995</v>
      </c>
      <c r="D74" s="7">
        <f t="shared" si="12"/>
        <v>875.5012999999999</v>
      </c>
      <c r="G74" s="7">
        <f t="shared" si="9"/>
        <v>755.43988461538459</v>
      </c>
      <c r="H74" s="7">
        <f t="shared" si="9"/>
        <v>939.91408076923074</v>
      </c>
      <c r="L74" s="7">
        <v>976.39739999999995</v>
      </c>
      <c r="M74" s="7">
        <v>848.46730000000002</v>
      </c>
      <c r="N74" s="22">
        <f t="shared" si="13"/>
        <v>912.43235000000004</v>
      </c>
      <c r="O74" s="10"/>
      <c r="P74" s="10"/>
      <c r="Q74" s="7">
        <f t="shared" si="10"/>
        <v>902.9830307692306</v>
      </c>
      <c r="R74" s="7">
        <f t="shared" si="10"/>
        <v>791.02094615384613</v>
      </c>
      <c r="V74" s="2">
        <v>738.79</v>
      </c>
      <c r="W74" s="7">
        <v>848.46730000000002</v>
      </c>
      <c r="X74" s="22">
        <f t="shared" si="14"/>
        <v>793.62864999999999</v>
      </c>
      <c r="Y74" s="10"/>
      <c r="Z74" s="10"/>
      <c r="AA74" s="7">
        <f t="shared" si="11"/>
        <v>792.81766730769255</v>
      </c>
      <c r="AB74" s="7">
        <f t="shared" si="11"/>
        <v>909.82464615384617</v>
      </c>
    </row>
    <row r="75" spans="1:28" x14ac:dyDescent="0.2">
      <c r="A75" t="s">
        <v>223</v>
      </c>
      <c r="B75" s="7">
        <v>908.07410000000004</v>
      </c>
      <c r="C75" s="7">
        <v>814.404</v>
      </c>
      <c r="D75" s="7">
        <f t="shared" si="12"/>
        <v>861.23905000000002</v>
      </c>
      <c r="G75" s="7">
        <f t="shared" si="9"/>
        <v>903.17103461538454</v>
      </c>
      <c r="H75" s="7">
        <f t="shared" si="9"/>
        <v>792.18293076923067</v>
      </c>
      <c r="L75" s="7">
        <v>814.404</v>
      </c>
      <c r="M75" s="7">
        <v>872.74469999999997</v>
      </c>
      <c r="N75" s="22">
        <f t="shared" si="13"/>
        <v>843.57434999999998</v>
      </c>
      <c r="O75" s="10"/>
      <c r="P75" s="10"/>
      <c r="Q75" s="7">
        <f t="shared" si="10"/>
        <v>809.8476307692307</v>
      </c>
      <c r="R75" s="7">
        <f t="shared" si="10"/>
        <v>884.15634615384613</v>
      </c>
      <c r="V75" s="2">
        <v>965.10750000000007</v>
      </c>
      <c r="W75" s="7">
        <v>872.74469999999997</v>
      </c>
      <c r="X75" s="22">
        <f t="shared" si="14"/>
        <v>918.92610000000002</v>
      </c>
      <c r="Y75" s="10"/>
      <c r="Z75" s="10"/>
      <c r="AA75" s="7">
        <f t="shared" si="11"/>
        <v>893.83771730769263</v>
      </c>
      <c r="AB75" s="7">
        <f t="shared" si="11"/>
        <v>808.80459615384609</v>
      </c>
    </row>
    <row r="76" spans="1:28" x14ac:dyDescent="0.2">
      <c r="A76" t="s">
        <v>223</v>
      </c>
      <c r="B76" s="7">
        <v>897.4135</v>
      </c>
      <c r="C76" s="7">
        <v>1049.6125999999999</v>
      </c>
      <c r="D76" s="7">
        <f t="shared" si="12"/>
        <v>973.51305000000002</v>
      </c>
      <c r="G76" s="7">
        <f t="shared" si="9"/>
        <v>780.2364346153845</v>
      </c>
      <c r="H76" s="7">
        <f t="shared" si="9"/>
        <v>915.1175307692306</v>
      </c>
      <c r="L76" s="7">
        <v>1049.6125999999999</v>
      </c>
      <c r="M76" s="7">
        <v>1081.8625</v>
      </c>
      <c r="N76" s="22">
        <f t="shared" si="13"/>
        <v>1065.7375499999998</v>
      </c>
      <c r="O76" s="10"/>
      <c r="P76" s="10"/>
      <c r="Q76" s="7">
        <f t="shared" si="10"/>
        <v>822.89303076923079</v>
      </c>
      <c r="R76" s="7">
        <f t="shared" si="10"/>
        <v>871.11094615384627</v>
      </c>
      <c r="V76" s="2">
        <v>1071.19595</v>
      </c>
      <c r="W76" s="7">
        <v>1081.8625</v>
      </c>
      <c r="X76" s="22">
        <f t="shared" si="14"/>
        <v>1076.529225</v>
      </c>
      <c r="Y76" s="10"/>
      <c r="Z76" s="10"/>
      <c r="AA76" s="7">
        <f t="shared" si="11"/>
        <v>842.32304230769262</v>
      </c>
      <c r="AB76" s="7">
        <f t="shared" si="11"/>
        <v>860.3192711538461</v>
      </c>
    </row>
    <row r="77" spans="1:28" x14ac:dyDescent="0.2">
      <c r="A77" t="s">
        <v>223</v>
      </c>
      <c r="B77" s="7">
        <v>514.44259999999997</v>
      </c>
      <c r="C77" s="7">
        <v>505.73250000000002</v>
      </c>
      <c r="D77" s="7">
        <f t="shared" si="12"/>
        <v>510.08754999999996</v>
      </c>
      <c r="G77" s="7">
        <f t="shared" si="9"/>
        <v>860.69103461538452</v>
      </c>
      <c r="H77" s="7">
        <f t="shared" si="9"/>
        <v>834.6629307692308</v>
      </c>
      <c r="L77" s="7">
        <v>505.73250000000002</v>
      </c>
      <c r="M77" s="7">
        <v>414.81869999999998</v>
      </c>
      <c r="N77" s="22">
        <f t="shared" si="13"/>
        <v>460.2756</v>
      </c>
      <c r="O77" s="10"/>
      <c r="P77" s="10"/>
      <c r="Q77" s="7">
        <f t="shared" si="10"/>
        <v>884.47488076923071</v>
      </c>
      <c r="R77" s="7">
        <f t="shared" si="10"/>
        <v>809.52909615384613</v>
      </c>
      <c r="V77" s="2">
        <v>483.27499999999998</v>
      </c>
      <c r="W77" s="7">
        <v>414.81869999999998</v>
      </c>
      <c r="X77" s="22">
        <f t="shared" si="14"/>
        <v>449.04684999999995</v>
      </c>
      <c r="Y77" s="10"/>
      <c r="Z77" s="10"/>
      <c r="AA77" s="7">
        <f t="shared" si="11"/>
        <v>881.8844673076926</v>
      </c>
      <c r="AB77" s="7">
        <f t="shared" si="11"/>
        <v>820.75784615384623</v>
      </c>
    </row>
    <row r="78" spans="1:28" x14ac:dyDescent="0.2">
      <c r="A78" t="s">
        <v>223</v>
      </c>
      <c r="B78" s="7">
        <v>1007.7594</v>
      </c>
      <c r="C78" s="7">
        <v>844.97730000000001</v>
      </c>
      <c r="D78" s="7">
        <f t="shared" si="12"/>
        <v>926.36834999999996</v>
      </c>
      <c r="G78" s="7">
        <f t="shared" si="9"/>
        <v>937.72703461538458</v>
      </c>
      <c r="H78" s="7">
        <f t="shared" si="9"/>
        <v>757.62693076923074</v>
      </c>
      <c r="L78" s="7">
        <v>844.97730000000001</v>
      </c>
      <c r="M78" s="7">
        <v>926.34929999999997</v>
      </c>
      <c r="N78" s="22">
        <f t="shared" si="13"/>
        <v>885.66329999999994</v>
      </c>
      <c r="O78" s="10"/>
      <c r="P78" s="10"/>
      <c r="Q78" s="7">
        <f t="shared" si="10"/>
        <v>798.33198076923077</v>
      </c>
      <c r="R78" s="7">
        <f t="shared" si="10"/>
        <v>895.67199615384618</v>
      </c>
      <c r="V78" s="2">
        <v>1114.7657999999999</v>
      </c>
      <c r="W78" s="7">
        <v>926.34929999999997</v>
      </c>
      <c r="X78" s="22">
        <f t="shared" si="14"/>
        <v>1020.55755</v>
      </c>
      <c r="Y78" s="10"/>
      <c r="Z78" s="10"/>
      <c r="AA78" s="7">
        <f t="shared" si="11"/>
        <v>941.86456730769248</v>
      </c>
      <c r="AB78" s="7">
        <f t="shared" si="11"/>
        <v>760.77774615384612</v>
      </c>
    </row>
    <row r="79" spans="1:28" x14ac:dyDescent="0.2">
      <c r="A79" t="s">
        <v>223</v>
      </c>
      <c r="B79" s="7">
        <v>891.94650000000001</v>
      </c>
      <c r="C79" s="7">
        <v>846.41099999999994</v>
      </c>
      <c r="D79" s="7">
        <f t="shared" si="12"/>
        <v>869.17875000000004</v>
      </c>
      <c r="G79" s="7">
        <f t="shared" si="9"/>
        <v>879.1037346153845</v>
      </c>
      <c r="H79" s="7">
        <f t="shared" si="9"/>
        <v>816.2502307692306</v>
      </c>
      <c r="L79" s="7">
        <v>846.41099999999994</v>
      </c>
      <c r="M79" s="7">
        <v>829.98469999999998</v>
      </c>
      <c r="N79" s="22">
        <f t="shared" si="13"/>
        <v>838.19785000000002</v>
      </c>
      <c r="O79" s="10"/>
      <c r="P79" s="10"/>
      <c r="Q79" s="7">
        <f t="shared" si="10"/>
        <v>847.23113076923062</v>
      </c>
      <c r="R79" s="7">
        <f t="shared" si="10"/>
        <v>846.7728461538461</v>
      </c>
      <c r="V79" s="2">
        <v>741.72664999999995</v>
      </c>
      <c r="W79" s="7">
        <v>829.98469999999998</v>
      </c>
      <c r="X79" s="22">
        <f t="shared" si="14"/>
        <v>785.85567500000002</v>
      </c>
      <c r="Y79" s="10"/>
      <c r="Z79" s="10"/>
      <c r="AA79" s="7">
        <f t="shared" si="11"/>
        <v>803.52729230769251</v>
      </c>
      <c r="AB79" s="7">
        <f t="shared" si="11"/>
        <v>899.1150211538461</v>
      </c>
    </row>
    <row r="80" spans="1:28" x14ac:dyDescent="0.2">
      <c r="A80" t="s">
        <v>223</v>
      </c>
      <c r="B80" s="7">
        <v>789.02300000000002</v>
      </c>
      <c r="C80" s="7">
        <v>916.07439999999997</v>
      </c>
      <c r="D80" s="7">
        <f t="shared" si="12"/>
        <v>852.54870000000005</v>
      </c>
      <c r="G80" s="7">
        <f t="shared" si="9"/>
        <v>792.81028461538449</v>
      </c>
      <c r="H80" s="7">
        <f t="shared" si="9"/>
        <v>902.5436807692306</v>
      </c>
      <c r="L80" s="7">
        <v>916.07439999999997</v>
      </c>
      <c r="M80" s="7">
        <v>939.74670000000003</v>
      </c>
      <c r="N80" s="22">
        <f t="shared" si="13"/>
        <v>927.91055000000006</v>
      </c>
      <c r="O80" s="10"/>
      <c r="P80" s="10"/>
      <c r="Q80" s="7">
        <f t="shared" si="10"/>
        <v>827.1818307692306</v>
      </c>
      <c r="R80" s="7">
        <f t="shared" si="10"/>
        <v>866.82214615384612</v>
      </c>
      <c r="V80" s="2">
        <v>820.87249999999995</v>
      </c>
      <c r="W80" s="7">
        <v>939.74670000000003</v>
      </c>
      <c r="X80" s="22">
        <f t="shared" si="14"/>
        <v>880.30960000000005</v>
      </c>
      <c r="Y80" s="10"/>
      <c r="Z80" s="10"/>
      <c r="AA80" s="7">
        <f t="shared" si="11"/>
        <v>788.21921730769247</v>
      </c>
      <c r="AB80" s="7">
        <f t="shared" si="11"/>
        <v>914.42309615384613</v>
      </c>
    </row>
    <row r="81" spans="1:28" x14ac:dyDescent="0.2">
      <c r="A81" t="s">
        <v>223</v>
      </c>
      <c r="B81" s="7">
        <v>948.20349999999996</v>
      </c>
      <c r="C81" s="7">
        <v>773.5598</v>
      </c>
      <c r="D81" s="7">
        <f t="shared" si="12"/>
        <v>860.88165000000004</v>
      </c>
      <c r="G81" s="7">
        <f t="shared" si="9"/>
        <v>943.65783461538444</v>
      </c>
      <c r="H81" s="7">
        <f t="shared" si="9"/>
        <v>751.69613076923065</v>
      </c>
      <c r="L81" s="7">
        <v>773.5598</v>
      </c>
      <c r="M81" s="7">
        <v>698.55330000000004</v>
      </c>
      <c r="N81" s="22">
        <f t="shared" si="13"/>
        <v>736.05655000000002</v>
      </c>
      <c r="O81" s="10"/>
      <c r="P81" s="10"/>
      <c r="Q81" s="7">
        <f t="shared" si="10"/>
        <v>876.52123076923067</v>
      </c>
      <c r="R81" s="7">
        <f t="shared" si="10"/>
        <v>817.48274615384616</v>
      </c>
      <c r="V81" s="2">
        <v>658.56915000000004</v>
      </c>
      <c r="W81" s="7">
        <v>698.55330000000004</v>
      </c>
      <c r="X81" s="22">
        <f t="shared" si="14"/>
        <v>678.56122500000004</v>
      </c>
      <c r="Y81" s="10"/>
      <c r="Z81" s="10"/>
      <c r="AA81" s="7">
        <f t="shared" si="11"/>
        <v>827.66424230769258</v>
      </c>
      <c r="AB81" s="7">
        <f t="shared" si="11"/>
        <v>874.97807115384614</v>
      </c>
    </row>
    <row r="84" spans="1:28" s="11" customFormat="1" x14ac:dyDescent="0.2">
      <c r="B84"/>
      <c r="D84" s="11" t="s">
        <v>255</v>
      </c>
      <c r="E84" s="11" t="s">
        <v>259</v>
      </c>
      <c r="F84" s="11" t="s">
        <v>260</v>
      </c>
      <c r="G84" s="11" t="s">
        <v>252</v>
      </c>
      <c r="N84" s="11" t="s">
        <v>261</v>
      </c>
      <c r="O84" s="11" t="s">
        <v>262</v>
      </c>
      <c r="P84" s="11" t="s">
        <v>263</v>
      </c>
      <c r="Q84" s="11" t="s">
        <v>252</v>
      </c>
      <c r="V84"/>
      <c r="X84" s="11" t="s">
        <v>261</v>
      </c>
      <c r="Y84" s="11" t="s">
        <v>262</v>
      </c>
      <c r="Z84" s="11" t="s">
        <v>263</v>
      </c>
      <c r="AA84" s="11" t="s">
        <v>252</v>
      </c>
    </row>
    <row r="85" spans="1:28" s="11" customFormat="1" x14ac:dyDescent="0.2">
      <c r="B85"/>
      <c r="D85" s="11" t="s">
        <v>256</v>
      </c>
      <c r="E85" s="18">
        <f>E2</f>
        <v>1637.6495172413793</v>
      </c>
      <c r="F85" s="18">
        <f>F2</f>
        <v>1603.134782758621</v>
      </c>
      <c r="G85" s="11">
        <f>I2</f>
        <v>53.72257568781864</v>
      </c>
      <c r="N85" s="11" t="s">
        <v>256</v>
      </c>
      <c r="O85" s="18">
        <f>O2</f>
        <v>1603.134782758621</v>
      </c>
      <c r="P85" s="18">
        <f>P2</f>
        <v>1723.7952999999998</v>
      </c>
      <c r="Q85" s="11">
        <f>S2</f>
        <v>44.899516009323769</v>
      </c>
      <c r="V85"/>
      <c r="X85" s="11" t="s">
        <v>256</v>
      </c>
      <c r="Y85" s="18">
        <f>Y2</f>
        <v>1589.2305189655171</v>
      </c>
      <c r="Z85" s="18">
        <f>Z2</f>
        <v>1723.7952999999998</v>
      </c>
      <c r="AA85" s="11">
        <f>AC2</f>
        <v>63.278430352816173</v>
      </c>
    </row>
    <row r="86" spans="1:28" s="11" customFormat="1" x14ac:dyDescent="0.2">
      <c r="B86"/>
      <c r="D86" s="11" t="s">
        <v>257</v>
      </c>
      <c r="E86" s="18">
        <f>E31</f>
        <v>1088.8859640000001</v>
      </c>
      <c r="F86" s="18">
        <f>F31</f>
        <v>1186.2209839999998</v>
      </c>
      <c r="G86" s="11">
        <f>I31</f>
        <v>28.987278814220126</v>
      </c>
      <c r="N86" s="11" t="s">
        <v>257</v>
      </c>
      <c r="O86" s="18">
        <f>O31</f>
        <v>1186.2209839999998</v>
      </c>
      <c r="P86" s="18">
        <f>P31</f>
        <v>1239.0446480000001</v>
      </c>
      <c r="Q86" s="11">
        <f>S31</f>
        <v>23.563168714660357</v>
      </c>
      <c r="V86"/>
      <c r="X86" s="11" t="s">
        <v>257</v>
      </c>
      <c r="Y86" s="18">
        <f>Y31</f>
        <v>1189.6916940000001</v>
      </c>
      <c r="Z86" s="18">
        <f>Z31</f>
        <v>1239.0446480000001</v>
      </c>
      <c r="AA86" s="11">
        <f>AC31</f>
        <v>33.847700876864621</v>
      </c>
    </row>
    <row r="87" spans="1:28" s="11" customFormat="1" x14ac:dyDescent="0.2">
      <c r="B87"/>
      <c r="D87" s="11" t="s">
        <v>258</v>
      </c>
      <c r="E87" s="18">
        <f>E56</f>
        <v>856.33598461538452</v>
      </c>
      <c r="F87" s="18">
        <f>F56</f>
        <v>839.01798076923069</v>
      </c>
      <c r="G87" s="11">
        <f>I56</f>
        <v>32.877635280397079</v>
      </c>
      <c r="N87" s="11" t="s">
        <v>258</v>
      </c>
      <c r="O87" s="18">
        <f>O56</f>
        <v>839.01798076923069</v>
      </c>
      <c r="P87" s="18">
        <f>P56</f>
        <v>854.98599615384614</v>
      </c>
      <c r="Q87" s="11">
        <f>S56</f>
        <v>19.077922696481277</v>
      </c>
      <c r="V87"/>
      <c r="X87" s="11" t="s">
        <v>258</v>
      </c>
      <c r="Y87" s="18">
        <f>Y56</f>
        <v>847.65631730769258</v>
      </c>
      <c r="Z87" s="18">
        <f>Z56</f>
        <v>854.98599615384614</v>
      </c>
      <c r="AA87" s="11">
        <f>AC56</f>
        <v>29.029736679755096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2"/>
  <sheetViews>
    <sheetView topLeftCell="A90" workbookViewId="0">
      <selection activeCell="M120" sqref="M120"/>
    </sheetView>
  </sheetViews>
  <sheetFormatPr baseColWidth="10" defaultRowHeight="15" x14ac:dyDescent="0.2"/>
  <cols>
    <col min="18" max="18" width="9.1640625" customWidth="1"/>
    <col min="19" max="19" width="9.33203125" customWidth="1"/>
  </cols>
  <sheetData>
    <row r="1" spans="1:24" x14ac:dyDescent="0.2">
      <c r="A1" t="s">
        <v>2</v>
      </c>
      <c r="B1" t="s">
        <v>18</v>
      </c>
      <c r="C1" t="s">
        <v>19</v>
      </c>
      <c r="D1" t="s">
        <v>249</v>
      </c>
      <c r="E1" t="s">
        <v>253</v>
      </c>
      <c r="F1" t="s">
        <v>254</v>
      </c>
      <c r="G1" t="s">
        <v>250</v>
      </c>
      <c r="H1" t="s">
        <v>251</v>
      </c>
      <c r="I1" t="s">
        <v>252</v>
      </c>
      <c r="K1" t="s">
        <v>264</v>
      </c>
      <c r="L1" t="s">
        <v>20</v>
      </c>
      <c r="M1" t="s">
        <v>21</v>
      </c>
      <c r="N1" t="s">
        <v>280</v>
      </c>
      <c r="O1" t="s">
        <v>249</v>
      </c>
      <c r="P1" t="s">
        <v>253</v>
      </c>
      <c r="Q1" t="s">
        <v>254</v>
      </c>
      <c r="R1" t="s">
        <v>269</v>
      </c>
      <c r="S1" t="s">
        <v>250</v>
      </c>
      <c r="T1" t="s">
        <v>251</v>
      </c>
      <c r="U1" t="s">
        <v>270</v>
      </c>
      <c r="V1" t="s">
        <v>271</v>
      </c>
      <c r="W1" t="s">
        <v>272</v>
      </c>
      <c r="X1" t="s">
        <v>273</v>
      </c>
    </row>
    <row r="2" spans="1:24" x14ac:dyDescent="0.2">
      <c r="A2" t="s">
        <v>165</v>
      </c>
      <c r="B2" s="5">
        <v>0.70587999999999995</v>
      </c>
      <c r="C2" s="5">
        <v>0.46666999999999997</v>
      </c>
      <c r="D2">
        <f>(B2+C2)/2</f>
        <v>0.58627499999999999</v>
      </c>
      <c r="E2" s="5">
        <f>AVERAGE(B2:B30)</f>
        <v>0.80920413793103463</v>
      </c>
      <c r="F2" s="5">
        <f>AVERAGE(C2:C30)</f>
        <v>0.77958827586206869</v>
      </c>
      <c r="G2" s="5">
        <f>B2-$D2+E$2</f>
        <v>0.92880913793103459</v>
      </c>
      <c r="H2" s="5">
        <f>C2-$D2+F$2</f>
        <v>0.65998327586206873</v>
      </c>
      <c r="I2">
        <f>1.96*STDEV(G2:G30)/SQRT(COUNT(G2:G30))</f>
        <v>3.1766816273714013E-2</v>
      </c>
      <c r="L2" s="5">
        <v>0.77778000000000003</v>
      </c>
      <c r="M2" s="5">
        <v>0.81481000000000003</v>
      </c>
      <c r="N2" s="3">
        <v>1</v>
      </c>
      <c r="O2">
        <f>(L2+M2+P2)/3</f>
        <v>0.824253448275862</v>
      </c>
      <c r="P2" s="5">
        <f>AVERAGE(L2:L30)</f>
        <v>0.88017034482758627</v>
      </c>
      <c r="Q2" s="5">
        <f>AVERAGE(M2:M30)</f>
        <v>0.80731551724137918</v>
      </c>
      <c r="R2" s="3">
        <f>AVERAGE(N2:N30)</f>
        <v>0.9047624137931034</v>
      </c>
      <c r="S2" s="3">
        <f>L2-$O2+P$2</f>
        <v>0.8336968965517243</v>
      </c>
      <c r="T2" s="3">
        <f t="shared" ref="T2:U17" si="0">M2-$O2+Q$2</f>
        <v>0.79787206896551721</v>
      </c>
      <c r="U2" s="3">
        <f t="shared" si="0"/>
        <v>1.0805089655172413</v>
      </c>
      <c r="V2">
        <f>1.96*STDEV(S2:S30)/SQRT(COUNT(S2:S30))</f>
        <v>3.3120555752346112E-2</v>
      </c>
      <c r="W2">
        <f t="shared" ref="W2:X2" si="1">1.96*STDEV(T2:T30)/SQRT(COUNT(T2:T30))</f>
        <v>3.9006133529432309E-2</v>
      </c>
      <c r="X2">
        <f t="shared" si="1"/>
        <v>3.7265581312167957E-2</v>
      </c>
    </row>
    <row r="3" spans="1:24" x14ac:dyDescent="0.2">
      <c r="A3" t="s">
        <v>165</v>
      </c>
      <c r="B3" s="5">
        <v>0.47059000000000001</v>
      </c>
      <c r="C3" s="5">
        <v>0.8</v>
      </c>
      <c r="D3">
        <f t="shared" ref="D3:D66" si="2">(B3+C3)/2</f>
        <v>0.63529500000000005</v>
      </c>
      <c r="G3" s="5">
        <f t="shared" ref="G3:H30" si="3">B3-$D3+E$2</f>
        <v>0.64449913793103453</v>
      </c>
      <c r="H3" s="5">
        <f t="shared" si="3"/>
        <v>0.94429327586206868</v>
      </c>
      <c r="L3" s="5">
        <v>0.88888999999999996</v>
      </c>
      <c r="M3" s="5">
        <v>0.85185</v>
      </c>
      <c r="N3" s="3">
        <v>1</v>
      </c>
      <c r="O3">
        <f t="shared" ref="O3:O66" si="4">(L3+M3+P3)/3</f>
        <v>0.58024666666666669</v>
      </c>
      <c r="R3" s="5"/>
      <c r="S3" s="3">
        <f t="shared" ref="S3:U30" si="5">L3-$O3+P$2</f>
        <v>1.1888136781609195</v>
      </c>
      <c r="T3" s="3">
        <f t="shared" si="0"/>
        <v>1.0789188505747125</v>
      </c>
      <c r="U3" s="3">
        <f t="shared" si="0"/>
        <v>1.3245157471264366</v>
      </c>
    </row>
    <row r="4" spans="1:24" x14ac:dyDescent="0.2">
      <c r="A4" t="s">
        <v>165</v>
      </c>
      <c r="B4" s="5">
        <v>0.76471</v>
      </c>
      <c r="C4" s="5">
        <v>0.53332999999999997</v>
      </c>
      <c r="D4">
        <f t="shared" si="2"/>
        <v>0.64901999999999993</v>
      </c>
      <c r="G4" s="5">
        <f t="shared" si="3"/>
        <v>0.9248941379310347</v>
      </c>
      <c r="H4" s="5">
        <f t="shared" si="3"/>
        <v>0.66389827586206873</v>
      </c>
      <c r="L4" s="5">
        <v>0.96296000000000004</v>
      </c>
      <c r="M4" s="5">
        <v>1</v>
      </c>
      <c r="N4" s="3">
        <v>1</v>
      </c>
      <c r="O4">
        <f t="shared" si="4"/>
        <v>0.65432000000000001</v>
      </c>
      <c r="R4" s="5"/>
      <c r="S4" s="3">
        <f t="shared" si="5"/>
        <v>1.1888103448275862</v>
      </c>
      <c r="T4" s="3">
        <f t="shared" si="0"/>
        <v>1.1529955172413793</v>
      </c>
      <c r="U4" s="3">
        <f t="shared" si="0"/>
        <v>1.2504424137931034</v>
      </c>
    </row>
    <row r="5" spans="1:24" x14ac:dyDescent="0.2">
      <c r="A5" t="s">
        <v>165</v>
      </c>
      <c r="B5" s="5">
        <v>0.70587999999999995</v>
      </c>
      <c r="C5" s="5">
        <v>0.33333000000000002</v>
      </c>
      <c r="D5">
        <f t="shared" si="2"/>
        <v>0.51960499999999998</v>
      </c>
      <c r="G5" s="5">
        <f t="shared" si="3"/>
        <v>0.9954791379310346</v>
      </c>
      <c r="H5" s="5">
        <f t="shared" si="3"/>
        <v>0.59331327586206872</v>
      </c>
      <c r="L5" s="5">
        <v>0.81481000000000003</v>
      </c>
      <c r="M5" s="5">
        <v>0.33333000000000002</v>
      </c>
      <c r="N5" s="3">
        <v>0.88888999999999996</v>
      </c>
      <c r="O5">
        <f t="shared" si="4"/>
        <v>0.38271333333333341</v>
      </c>
      <c r="R5" s="5"/>
      <c r="S5" s="3">
        <f t="shared" si="5"/>
        <v>1.312267011494253</v>
      </c>
      <c r="T5" s="3">
        <f t="shared" si="0"/>
        <v>0.75793218390804573</v>
      </c>
      <c r="U5" s="3">
        <f t="shared" si="0"/>
        <v>1.4109390804597699</v>
      </c>
    </row>
    <row r="6" spans="1:24" x14ac:dyDescent="0.2">
      <c r="A6" t="s">
        <v>165</v>
      </c>
      <c r="B6" s="5">
        <v>0.9375</v>
      </c>
      <c r="C6" s="5">
        <v>0.86667000000000005</v>
      </c>
      <c r="D6">
        <f t="shared" si="2"/>
        <v>0.90208500000000003</v>
      </c>
      <c r="G6" s="5">
        <f t="shared" si="3"/>
        <v>0.8446191379310346</v>
      </c>
      <c r="H6" s="5">
        <f t="shared" si="3"/>
        <v>0.74417327586206872</v>
      </c>
      <c r="L6" s="5">
        <v>1</v>
      </c>
      <c r="M6" s="5">
        <v>0.92857000000000001</v>
      </c>
      <c r="N6" s="3">
        <v>0.85714000000000001</v>
      </c>
      <c r="O6">
        <f t="shared" si="4"/>
        <v>0.64285666666666674</v>
      </c>
      <c r="R6" s="5"/>
      <c r="S6" s="3">
        <f t="shared" si="5"/>
        <v>1.2373136781609195</v>
      </c>
      <c r="T6" s="3">
        <f t="shared" si="0"/>
        <v>1.0930288505747123</v>
      </c>
      <c r="U6" s="3">
        <f t="shared" si="0"/>
        <v>1.1190457471264366</v>
      </c>
    </row>
    <row r="7" spans="1:24" x14ac:dyDescent="0.2">
      <c r="A7" t="s">
        <v>165</v>
      </c>
      <c r="B7" s="5">
        <v>1</v>
      </c>
      <c r="C7" s="5">
        <v>1</v>
      </c>
      <c r="D7">
        <f t="shared" si="2"/>
        <v>1</v>
      </c>
      <c r="G7" s="5">
        <f t="shared" si="3"/>
        <v>0.80920413793103463</v>
      </c>
      <c r="H7" s="5">
        <f t="shared" si="3"/>
        <v>0.77958827586206869</v>
      </c>
      <c r="L7" s="5">
        <v>0.92593000000000003</v>
      </c>
      <c r="M7" s="5">
        <v>0.92593000000000003</v>
      </c>
      <c r="N7" s="3">
        <v>1</v>
      </c>
      <c r="O7">
        <f t="shared" si="4"/>
        <v>0.61728666666666665</v>
      </c>
      <c r="R7" s="5"/>
      <c r="S7" s="3">
        <f t="shared" si="5"/>
        <v>1.1888136781609195</v>
      </c>
      <c r="T7" s="3">
        <f t="shared" si="0"/>
        <v>1.1159588505747124</v>
      </c>
      <c r="U7" s="3">
        <f t="shared" si="0"/>
        <v>1.2874757471264369</v>
      </c>
    </row>
    <row r="8" spans="1:24" x14ac:dyDescent="0.2">
      <c r="A8" t="s">
        <v>165</v>
      </c>
      <c r="B8" s="5">
        <v>0.88234999999999997</v>
      </c>
      <c r="C8" s="5">
        <v>1</v>
      </c>
      <c r="D8">
        <f t="shared" si="2"/>
        <v>0.94117499999999998</v>
      </c>
      <c r="G8" s="5">
        <f t="shared" si="3"/>
        <v>0.75037913793103461</v>
      </c>
      <c r="H8" s="5">
        <f t="shared" si="3"/>
        <v>0.83841327586206871</v>
      </c>
      <c r="L8" s="5">
        <v>1</v>
      </c>
      <c r="M8" s="5">
        <v>0.85185</v>
      </c>
      <c r="N8" s="3">
        <v>0.88888999999999996</v>
      </c>
      <c r="O8">
        <f t="shared" si="4"/>
        <v>0.6172833333333333</v>
      </c>
      <c r="R8" s="5"/>
      <c r="S8" s="3">
        <f t="shared" si="5"/>
        <v>1.262887011494253</v>
      </c>
      <c r="T8" s="3">
        <f t="shared" si="0"/>
        <v>1.0418821839080459</v>
      </c>
      <c r="U8" s="3">
        <f t="shared" si="0"/>
        <v>1.1763690804597702</v>
      </c>
    </row>
    <row r="9" spans="1:24" x14ac:dyDescent="0.2">
      <c r="A9" t="s">
        <v>165</v>
      </c>
      <c r="B9" s="5">
        <v>0.58823999999999999</v>
      </c>
      <c r="C9" s="5">
        <v>0.46666999999999997</v>
      </c>
      <c r="D9">
        <f t="shared" si="2"/>
        <v>0.52745500000000001</v>
      </c>
      <c r="G9" s="5">
        <f t="shared" si="3"/>
        <v>0.86998913793103461</v>
      </c>
      <c r="H9" s="5">
        <f t="shared" si="3"/>
        <v>0.7188032758620686</v>
      </c>
      <c r="L9" s="5">
        <v>0.92593000000000003</v>
      </c>
      <c r="M9" s="5">
        <v>0.81481000000000003</v>
      </c>
      <c r="N9" s="3">
        <v>0.77778000000000003</v>
      </c>
      <c r="O9">
        <f t="shared" si="4"/>
        <v>0.58024666666666669</v>
      </c>
      <c r="R9" s="5"/>
      <c r="S9" s="3">
        <f t="shared" si="5"/>
        <v>1.2258536781609197</v>
      </c>
      <c r="T9" s="3">
        <f t="shared" si="0"/>
        <v>1.0418788505747125</v>
      </c>
      <c r="U9" s="3">
        <f t="shared" si="0"/>
        <v>1.1022957471264367</v>
      </c>
    </row>
    <row r="10" spans="1:24" x14ac:dyDescent="0.2">
      <c r="A10" t="s">
        <v>165</v>
      </c>
      <c r="B10" s="5">
        <v>0.82352999999999998</v>
      </c>
      <c r="C10" s="5">
        <v>0.46666999999999997</v>
      </c>
      <c r="D10">
        <f t="shared" si="2"/>
        <v>0.64510000000000001</v>
      </c>
      <c r="G10" s="5">
        <f t="shared" si="3"/>
        <v>0.98763413793103461</v>
      </c>
      <c r="H10" s="5">
        <f t="shared" si="3"/>
        <v>0.6011582758620686</v>
      </c>
      <c r="L10" s="5">
        <v>0.81481000000000003</v>
      </c>
      <c r="M10" s="5">
        <v>0.70369999999999999</v>
      </c>
      <c r="N10" s="3">
        <v>0.88888999999999996</v>
      </c>
      <c r="O10">
        <f t="shared" si="4"/>
        <v>0.50617000000000001</v>
      </c>
      <c r="R10" s="5"/>
      <c r="S10" s="3">
        <f t="shared" si="5"/>
        <v>1.1888103448275862</v>
      </c>
      <c r="T10" s="3">
        <f t="shared" si="0"/>
        <v>1.004845517241379</v>
      </c>
      <c r="U10" s="3">
        <f t="shared" si="0"/>
        <v>1.2874824137931034</v>
      </c>
    </row>
    <row r="11" spans="1:24" x14ac:dyDescent="0.2">
      <c r="A11" t="s">
        <v>165</v>
      </c>
      <c r="B11" s="5">
        <v>0.70587999999999995</v>
      </c>
      <c r="C11" s="5">
        <v>0.93332999999999999</v>
      </c>
      <c r="D11">
        <f t="shared" si="2"/>
        <v>0.81960499999999992</v>
      </c>
      <c r="G11" s="5">
        <f t="shared" si="3"/>
        <v>0.69547913793103466</v>
      </c>
      <c r="H11" s="5">
        <f t="shared" si="3"/>
        <v>0.89331327586206877</v>
      </c>
      <c r="L11" s="5">
        <v>0.85185</v>
      </c>
      <c r="M11" s="5">
        <v>1</v>
      </c>
      <c r="N11" s="3">
        <v>0.88888999999999996</v>
      </c>
      <c r="O11">
        <f t="shared" si="4"/>
        <v>0.6172833333333333</v>
      </c>
      <c r="R11" s="5"/>
      <c r="S11" s="3">
        <f t="shared" si="5"/>
        <v>1.114737011494253</v>
      </c>
      <c r="T11" s="3">
        <f t="shared" si="0"/>
        <v>1.1900321839080459</v>
      </c>
      <c r="U11" s="3">
        <f t="shared" si="0"/>
        <v>1.1763690804597702</v>
      </c>
    </row>
    <row r="12" spans="1:24" x14ac:dyDescent="0.2">
      <c r="A12" t="s">
        <v>165</v>
      </c>
      <c r="B12" s="5">
        <v>0.70587999999999995</v>
      </c>
      <c r="C12" s="5">
        <v>0.66666999999999998</v>
      </c>
      <c r="D12">
        <f t="shared" si="2"/>
        <v>0.68627499999999997</v>
      </c>
      <c r="G12" s="5">
        <f t="shared" si="3"/>
        <v>0.82880913793103461</v>
      </c>
      <c r="H12" s="5">
        <f t="shared" si="3"/>
        <v>0.75998327586206871</v>
      </c>
      <c r="L12" s="5">
        <v>0.70369999999999999</v>
      </c>
      <c r="M12" s="5">
        <v>0.55556000000000005</v>
      </c>
      <c r="N12" s="3">
        <v>0.66666999999999998</v>
      </c>
      <c r="O12">
        <f t="shared" si="4"/>
        <v>0.41975333333333337</v>
      </c>
      <c r="R12" s="5"/>
      <c r="S12" s="3">
        <f t="shared" si="5"/>
        <v>1.164117011494253</v>
      </c>
      <c r="T12" s="3">
        <f t="shared" si="0"/>
        <v>0.94312218390804592</v>
      </c>
      <c r="U12" s="3">
        <f t="shared" si="0"/>
        <v>1.1516790804597701</v>
      </c>
    </row>
    <row r="13" spans="1:24" x14ac:dyDescent="0.2">
      <c r="A13" t="s">
        <v>165</v>
      </c>
      <c r="B13" s="5">
        <v>0.88234999999999997</v>
      </c>
      <c r="C13" s="5">
        <v>0.93332999999999999</v>
      </c>
      <c r="D13">
        <f t="shared" si="2"/>
        <v>0.90783999999999998</v>
      </c>
      <c r="G13" s="5">
        <f t="shared" si="3"/>
        <v>0.78371413793103462</v>
      </c>
      <c r="H13" s="5">
        <f t="shared" si="3"/>
        <v>0.8050782758620687</v>
      </c>
      <c r="L13" s="5">
        <v>1</v>
      </c>
      <c r="M13" s="5">
        <v>0.92593000000000003</v>
      </c>
      <c r="N13" s="3">
        <v>1</v>
      </c>
      <c r="O13">
        <f t="shared" si="4"/>
        <v>0.64197666666666675</v>
      </c>
      <c r="R13" s="5"/>
      <c r="S13" s="3">
        <f t="shared" si="5"/>
        <v>1.2381936781609195</v>
      </c>
      <c r="T13" s="3">
        <f t="shared" si="0"/>
        <v>1.0912688505747123</v>
      </c>
      <c r="U13" s="3">
        <f t="shared" si="0"/>
        <v>1.2627857471264368</v>
      </c>
    </row>
    <row r="14" spans="1:24" x14ac:dyDescent="0.2">
      <c r="A14" t="s">
        <v>165</v>
      </c>
      <c r="B14" s="5">
        <v>1</v>
      </c>
      <c r="C14" s="5">
        <v>0.93332999999999999</v>
      </c>
      <c r="D14">
        <f t="shared" si="2"/>
        <v>0.966665</v>
      </c>
      <c r="G14" s="5">
        <f t="shared" si="3"/>
        <v>0.84253913793103463</v>
      </c>
      <c r="H14" s="5">
        <f t="shared" si="3"/>
        <v>0.74625327586206869</v>
      </c>
      <c r="L14" s="5">
        <v>0.85185</v>
      </c>
      <c r="M14" s="5">
        <v>0.92593000000000003</v>
      </c>
      <c r="N14" s="3">
        <v>0.88888999999999996</v>
      </c>
      <c r="O14">
        <f t="shared" si="4"/>
        <v>0.59259333333333331</v>
      </c>
      <c r="R14" s="5"/>
      <c r="S14" s="3">
        <f t="shared" si="5"/>
        <v>1.1394270114942531</v>
      </c>
      <c r="T14" s="3">
        <f t="shared" si="0"/>
        <v>1.1406521839080459</v>
      </c>
      <c r="U14" s="3">
        <f t="shared" si="0"/>
        <v>1.2010590804597701</v>
      </c>
    </row>
    <row r="15" spans="1:24" x14ac:dyDescent="0.2">
      <c r="A15" t="s">
        <v>165</v>
      </c>
      <c r="B15" s="5">
        <v>0.82352999999999998</v>
      </c>
      <c r="C15" s="5">
        <v>0.73333000000000004</v>
      </c>
      <c r="D15">
        <f t="shared" si="2"/>
        <v>0.77842999999999996</v>
      </c>
      <c r="G15" s="5">
        <f t="shared" si="3"/>
        <v>0.85430413793103466</v>
      </c>
      <c r="H15" s="5">
        <f t="shared" si="3"/>
        <v>0.73448827586206877</v>
      </c>
      <c r="L15" s="5">
        <v>0.74073999999999995</v>
      </c>
      <c r="M15" s="5">
        <v>0.59258999999999995</v>
      </c>
      <c r="N15" s="3">
        <v>0.88888999999999996</v>
      </c>
      <c r="O15">
        <f t="shared" si="4"/>
        <v>0.4444433333333333</v>
      </c>
      <c r="R15" s="5"/>
      <c r="S15" s="3">
        <f t="shared" si="5"/>
        <v>1.1764670114942528</v>
      </c>
      <c r="T15" s="3">
        <f t="shared" si="0"/>
        <v>0.95546218390804583</v>
      </c>
      <c r="U15" s="3">
        <f t="shared" si="0"/>
        <v>1.3492090804597701</v>
      </c>
    </row>
    <row r="16" spans="1:24" x14ac:dyDescent="0.2">
      <c r="A16" t="s">
        <v>165</v>
      </c>
      <c r="B16" s="5">
        <v>1</v>
      </c>
      <c r="C16" s="5">
        <v>0.93332999999999999</v>
      </c>
      <c r="D16">
        <f t="shared" si="2"/>
        <v>0.966665</v>
      </c>
      <c r="G16" s="5">
        <f t="shared" si="3"/>
        <v>0.84253913793103463</v>
      </c>
      <c r="H16" s="5">
        <f t="shared" si="3"/>
        <v>0.74625327586206869</v>
      </c>
      <c r="L16" s="5">
        <v>0.92308000000000001</v>
      </c>
      <c r="M16" s="5">
        <v>0.89285999999999999</v>
      </c>
      <c r="N16" s="3">
        <v>1</v>
      </c>
      <c r="O16">
        <f t="shared" si="4"/>
        <v>0.60531333333333326</v>
      </c>
      <c r="R16" s="5"/>
      <c r="S16" s="3">
        <f t="shared" si="5"/>
        <v>1.1979370114942531</v>
      </c>
      <c r="T16" s="3">
        <f t="shared" si="0"/>
        <v>1.0948621839080459</v>
      </c>
      <c r="U16" s="3">
        <f t="shared" si="0"/>
        <v>1.29944908045977</v>
      </c>
    </row>
    <row r="17" spans="1:24" x14ac:dyDescent="0.2">
      <c r="A17" t="s">
        <v>165</v>
      </c>
      <c r="B17" s="5">
        <v>0.70587999999999995</v>
      </c>
      <c r="C17" s="5">
        <v>0.86667000000000005</v>
      </c>
      <c r="D17">
        <f t="shared" si="2"/>
        <v>0.78627500000000006</v>
      </c>
      <c r="G17" s="5">
        <f t="shared" si="3"/>
        <v>0.72880913793103452</v>
      </c>
      <c r="H17" s="5">
        <f t="shared" si="3"/>
        <v>0.85998327586206869</v>
      </c>
      <c r="L17" s="5">
        <v>0.92593000000000003</v>
      </c>
      <c r="M17" s="5">
        <v>0.85185</v>
      </c>
      <c r="N17" s="3">
        <v>1</v>
      </c>
      <c r="O17">
        <f t="shared" si="4"/>
        <v>0.59259333333333331</v>
      </c>
      <c r="R17" s="5"/>
      <c r="S17" s="3">
        <f t="shared" si="5"/>
        <v>1.213507011494253</v>
      </c>
      <c r="T17" s="3">
        <f t="shared" si="0"/>
        <v>1.066572183908046</v>
      </c>
      <c r="U17" s="3">
        <f t="shared" si="0"/>
        <v>1.3121690804597701</v>
      </c>
    </row>
    <row r="18" spans="1:24" x14ac:dyDescent="0.2">
      <c r="A18" t="s">
        <v>165</v>
      </c>
      <c r="B18" s="5">
        <v>0.88234999999999997</v>
      </c>
      <c r="C18" s="5">
        <v>0.93332999999999999</v>
      </c>
      <c r="D18">
        <f t="shared" si="2"/>
        <v>0.90783999999999998</v>
      </c>
      <c r="G18" s="5">
        <f t="shared" si="3"/>
        <v>0.78371413793103462</v>
      </c>
      <c r="H18" s="5">
        <f t="shared" si="3"/>
        <v>0.8050782758620687</v>
      </c>
      <c r="L18" s="5">
        <v>1</v>
      </c>
      <c r="M18" s="5">
        <v>0.92593000000000003</v>
      </c>
      <c r="N18" s="3">
        <v>1</v>
      </c>
      <c r="O18">
        <f t="shared" si="4"/>
        <v>0.64197666666666675</v>
      </c>
      <c r="R18" s="5"/>
      <c r="S18" s="3">
        <f t="shared" si="5"/>
        <v>1.2381936781609195</v>
      </c>
      <c r="T18" s="3">
        <f t="shared" si="5"/>
        <v>1.0912688505747123</v>
      </c>
      <c r="U18" s="3">
        <f t="shared" si="5"/>
        <v>1.2627857471264368</v>
      </c>
    </row>
    <row r="19" spans="1:24" x14ac:dyDescent="0.2">
      <c r="A19" t="s">
        <v>165</v>
      </c>
      <c r="B19" s="5">
        <v>1</v>
      </c>
      <c r="C19" s="5">
        <v>1</v>
      </c>
      <c r="D19">
        <f t="shared" si="2"/>
        <v>1</v>
      </c>
      <c r="G19" s="5">
        <f t="shared" si="3"/>
        <v>0.80920413793103463</v>
      </c>
      <c r="H19" s="5">
        <f t="shared" si="3"/>
        <v>0.77958827586206869</v>
      </c>
      <c r="L19" s="5">
        <v>0.92308000000000001</v>
      </c>
      <c r="M19" s="5">
        <v>0.60714000000000001</v>
      </c>
      <c r="N19" s="3">
        <v>1</v>
      </c>
      <c r="O19">
        <f t="shared" si="4"/>
        <v>0.51007333333333327</v>
      </c>
      <c r="R19" s="5"/>
      <c r="S19" s="3">
        <f t="shared" si="5"/>
        <v>1.2931770114942531</v>
      </c>
      <c r="T19" s="3">
        <f t="shared" si="5"/>
        <v>0.90438218390804592</v>
      </c>
      <c r="U19" s="3">
        <f t="shared" si="5"/>
        <v>1.39468908045977</v>
      </c>
    </row>
    <row r="20" spans="1:24" x14ac:dyDescent="0.2">
      <c r="A20" t="s">
        <v>165</v>
      </c>
      <c r="B20" s="5">
        <v>1</v>
      </c>
      <c r="C20" s="5">
        <v>0.93332999999999999</v>
      </c>
      <c r="D20">
        <f t="shared" si="2"/>
        <v>0.966665</v>
      </c>
      <c r="G20" s="5">
        <f t="shared" si="3"/>
        <v>0.84253913793103463</v>
      </c>
      <c r="H20" s="5">
        <f t="shared" si="3"/>
        <v>0.74625327586206869</v>
      </c>
      <c r="L20" s="5">
        <v>1</v>
      </c>
      <c r="M20" s="5">
        <v>0.64285999999999999</v>
      </c>
      <c r="N20" s="3">
        <v>1</v>
      </c>
      <c r="O20">
        <f t="shared" si="4"/>
        <v>0.54762</v>
      </c>
      <c r="R20" s="5"/>
      <c r="S20" s="3">
        <f t="shared" si="5"/>
        <v>1.3325503448275864</v>
      </c>
      <c r="T20" s="3">
        <f t="shared" si="5"/>
        <v>0.90255551724137917</v>
      </c>
      <c r="U20" s="3">
        <f t="shared" si="5"/>
        <v>1.3571424137931034</v>
      </c>
    </row>
    <row r="21" spans="1:24" x14ac:dyDescent="0.2">
      <c r="A21" t="s">
        <v>165</v>
      </c>
      <c r="B21" s="5">
        <v>0.76471</v>
      </c>
      <c r="C21" s="5">
        <v>0.85714000000000001</v>
      </c>
      <c r="D21">
        <f t="shared" si="2"/>
        <v>0.81092500000000001</v>
      </c>
      <c r="G21" s="5">
        <f t="shared" si="3"/>
        <v>0.76298913793103462</v>
      </c>
      <c r="H21" s="5">
        <f t="shared" si="3"/>
        <v>0.8258032758620687</v>
      </c>
      <c r="L21" s="5">
        <v>0.68</v>
      </c>
      <c r="M21" s="5">
        <v>0.53571000000000002</v>
      </c>
      <c r="N21" s="3">
        <v>0.57142999999999999</v>
      </c>
      <c r="O21">
        <f t="shared" si="4"/>
        <v>0.40523666666666669</v>
      </c>
      <c r="R21" s="5"/>
      <c r="S21" s="3">
        <f t="shared" si="5"/>
        <v>1.1549336781609196</v>
      </c>
      <c r="T21" s="3">
        <f t="shared" si="5"/>
        <v>0.93778885057471251</v>
      </c>
      <c r="U21" s="3">
        <f t="shared" si="5"/>
        <v>1.0709557471264368</v>
      </c>
    </row>
    <row r="22" spans="1:24" x14ac:dyDescent="0.2">
      <c r="A22" t="s">
        <v>165</v>
      </c>
      <c r="B22" s="5">
        <v>0.76471</v>
      </c>
      <c r="C22" s="5">
        <v>0.71428999999999998</v>
      </c>
      <c r="D22">
        <f t="shared" si="2"/>
        <v>0.73950000000000005</v>
      </c>
      <c r="G22" s="5">
        <f t="shared" si="3"/>
        <v>0.83441413793103458</v>
      </c>
      <c r="H22" s="5">
        <f t="shared" si="3"/>
        <v>0.75437827586206863</v>
      </c>
      <c r="L22" s="5">
        <v>0.76</v>
      </c>
      <c r="M22" s="5">
        <v>0.64285999999999999</v>
      </c>
      <c r="N22" s="3">
        <v>0.85714000000000001</v>
      </c>
      <c r="O22">
        <f t="shared" si="4"/>
        <v>0.46761999999999998</v>
      </c>
      <c r="R22" s="5"/>
      <c r="S22" s="3">
        <f t="shared" si="5"/>
        <v>1.1725503448275862</v>
      </c>
      <c r="T22" s="3">
        <f t="shared" si="5"/>
        <v>0.98255551724137913</v>
      </c>
      <c r="U22" s="3">
        <f t="shared" si="5"/>
        <v>1.2942824137931035</v>
      </c>
    </row>
    <row r="23" spans="1:24" x14ac:dyDescent="0.2">
      <c r="A23" t="s">
        <v>165</v>
      </c>
      <c r="B23" s="5">
        <v>0.76471</v>
      </c>
      <c r="C23" s="5">
        <v>0.57142999999999999</v>
      </c>
      <c r="D23">
        <f t="shared" si="2"/>
        <v>0.66806999999999994</v>
      </c>
      <c r="G23" s="5">
        <f t="shared" si="3"/>
        <v>0.90584413793103469</v>
      </c>
      <c r="H23" s="5">
        <f t="shared" si="3"/>
        <v>0.68294827586206874</v>
      </c>
      <c r="L23" s="5">
        <v>0.96296000000000004</v>
      </c>
      <c r="M23" s="5">
        <v>0.9</v>
      </c>
      <c r="N23" s="3">
        <v>1</v>
      </c>
      <c r="O23">
        <f t="shared" si="4"/>
        <v>0.62098666666666669</v>
      </c>
      <c r="R23" s="5"/>
      <c r="S23" s="3">
        <f t="shared" si="5"/>
        <v>1.2221436781609196</v>
      </c>
      <c r="T23" s="3">
        <f t="shared" si="5"/>
        <v>1.0863288505747124</v>
      </c>
      <c r="U23" s="3">
        <f t="shared" si="5"/>
        <v>1.2837757471264366</v>
      </c>
    </row>
    <row r="24" spans="1:24" x14ac:dyDescent="0.2">
      <c r="A24" t="s">
        <v>165</v>
      </c>
      <c r="B24" s="5">
        <v>0.70587999999999995</v>
      </c>
      <c r="C24" s="5">
        <v>1</v>
      </c>
      <c r="D24">
        <f t="shared" si="2"/>
        <v>0.85294000000000003</v>
      </c>
      <c r="G24" s="5">
        <f t="shared" si="3"/>
        <v>0.66214413793103455</v>
      </c>
      <c r="H24" s="5">
        <f t="shared" si="3"/>
        <v>0.92664827586206866</v>
      </c>
      <c r="L24" s="5">
        <v>0.75</v>
      </c>
      <c r="M24" s="5">
        <v>0.84614999999999996</v>
      </c>
      <c r="N24" s="3">
        <v>0.71428999999999998</v>
      </c>
      <c r="O24">
        <f t="shared" si="4"/>
        <v>0.53205000000000002</v>
      </c>
      <c r="R24" s="5"/>
      <c r="S24" s="3">
        <f t="shared" si="5"/>
        <v>1.0981203448275862</v>
      </c>
      <c r="T24" s="3">
        <f t="shared" si="5"/>
        <v>1.1214155172413791</v>
      </c>
      <c r="U24" s="3">
        <f t="shared" si="5"/>
        <v>1.0870024137931034</v>
      </c>
    </row>
    <row r="25" spans="1:24" x14ac:dyDescent="0.2">
      <c r="A25" t="s">
        <v>165</v>
      </c>
      <c r="B25" s="5">
        <v>0.70587999999999995</v>
      </c>
      <c r="C25" s="5">
        <v>0.92308000000000001</v>
      </c>
      <c r="D25">
        <f t="shared" si="2"/>
        <v>0.81447999999999998</v>
      </c>
      <c r="G25" s="5">
        <f t="shared" si="3"/>
        <v>0.7006041379310346</v>
      </c>
      <c r="H25" s="5">
        <f t="shared" si="3"/>
        <v>0.88818827586206872</v>
      </c>
      <c r="L25" s="5">
        <v>0.71428999999999998</v>
      </c>
      <c r="M25" s="5">
        <v>0.92308000000000001</v>
      </c>
      <c r="N25" s="3">
        <v>0.71428999999999998</v>
      </c>
      <c r="O25">
        <f t="shared" si="4"/>
        <v>0.54579</v>
      </c>
      <c r="R25" s="5"/>
      <c r="S25" s="3">
        <f t="shared" si="5"/>
        <v>1.0486703448275863</v>
      </c>
      <c r="T25" s="3">
        <f t="shared" si="5"/>
        <v>1.1846055172413792</v>
      </c>
      <c r="U25" s="3">
        <f t="shared" si="5"/>
        <v>1.0732624137931035</v>
      </c>
    </row>
    <row r="26" spans="1:24" x14ac:dyDescent="0.2">
      <c r="A26" t="s">
        <v>165</v>
      </c>
      <c r="B26" s="5">
        <v>0.76471</v>
      </c>
      <c r="C26" s="5">
        <v>0.53332999999999997</v>
      </c>
      <c r="D26">
        <f t="shared" si="2"/>
        <v>0.64901999999999993</v>
      </c>
      <c r="G26" s="5">
        <f t="shared" si="3"/>
        <v>0.9248941379310347</v>
      </c>
      <c r="H26" s="5">
        <f t="shared" si="3"/>
        <v>0.66389827586206873</v>
      </c>
      <c r="L26" s="5">
        <v>0.96296000000000004</v>
      </c>
      <c r="M26" s="5">
        <v>0.81481000000000003</v>
      </c>
      <c r="N26" s="3">
        <v>1</v>
      </c>
      <c r="O26">
        <f t="shared" si="4"/>
        <v>0.59259000000000006</v>
      </c>
      <c r="R26" s="5"/>
      <c r="S26" s="3">
        <f t="shared" si="5"/>
        <v>1.2505403448275862</v>
      </c>
      <c r="T26" s="3">
        <f t="shared" si="5"/>
        <v>1.0295355172413792</v>
      </c>
      <c r="U26" s="3">
        <f t="shared" si="5"/>
        <v>1.3121724137931032</v>
      </c>
    </row>
    <row r="27" spans="1:24" x14ac:dyDescent="0.2">
      <c r="A27" t="s">
        <v>165</v>
      </c>
      <c r="B27" s="5">
        <v>0.82352999999999998</v>
      </c>
      <c r="C27" s="5">
        <v>0.71428999999999998</v>
      </c>
      <c r="D27">
        <f t="shared" si="2"/>
        <v>0.76890999999999998</v>
      </c>
      <c r="G27" s="5">
        <f t="shared" si="3"/>
        <v>0.86382413793103463</v>
      </c>
      <c r="H27" s="5">
        <f t="shared" si="3"/>
        <v>0.72496827586206869</v>
      </c>
      <c r="L27" s="5">
        <v>0.92</v>
      </c>
      <c r="M27" s="5">
        <v>0.82142999999999999</v>
      </c>
      <c r="N27" s="3">
        <v>1</v>
      </c>
      <c r="O27">
        <f t="shared" si="4"/>
        <v>0.58047666666666664</v>
      </c>
      <c r="R27" s="5"/>
      <c r="S27" s="3">
        <f t="shared" si="5"/>
        <v>1.2196936781609198</v>
      </c>
      <c r="T27" s="3">
        <f t="shared" si="5"/>
        <v>1.0482688505747126</v>
      </c>
      <c r="U27" s="3">
        <f t="shared" si="5"/>
        <v>1.3242857471264369</v>
      </c>
    </row>
    <row r="28" spans="1:24" x14ac:dyDescent="0.2">
      <c r="A28" t="s">
        <v>165</v>
      </c>
      <c r="B28" s="5">
        <v>0.58823999999999999</v>
      </c>
      <c r="C28" s="5">
        <v>0.57142999999999999</v>
      </c>
      <c r="D28">
        <f t="shared" si="2"/>
        <v>0.57983499999999999</v>
      </c>
      <c r="G28" s="5">
        <f t="shared" si="3"/>
        <v>0.81760913793103462</v>
      </c>
      <c r="H28" s="5">
        <f t="shared" si="3"/>
        <v>0.7711832758620687</v>
      </c>
      <c r="L28" s="5">
        <v>0.92593000000000003</v>
      </c>
      <c r="M28" s="5">
        <v>0.96667000000000003</v>
      </c>
      <c r="N28" s="3">
        <v>0.88888999999999996</v>
      </c>
      <c r="O28">
        <f t="shared" si="4"/>
        <v>0.63086666666666669</v>
      </c>
      <c r="R28" s="5"/>
      <c r="S28" s="3">
        <f t="shared" si="5"/>
        <v>1.1752336781609196</v>
      </c>
      <c r="T28" s="3">
        <f t="shared" si="5"/>
        <v>1.1431188505747125</v>
      </c>
      <c r="U28" s="3">
        <f t="shared" si="5"/>
        <v>1.1627857471264367</v>
      </c>
    </row>
    <row r="29" spans="1:24" x14ac:dyDescent="0.2">
      <c r="A29" t="s">
        <v>165</v>
      </c>
      <c r="B29" s="5">
        <v>1</v>
      </c>
      <c r="C29" s="5">
        <v>0.92308000000000001</v>
      </c>
      <c r="D29">
        <f t="shared" si="2"/>
        <v>0.96154000000000006</v>
      </c>
      <c r="G29" s="5">
        <f t="shared" si="3"/>
        <v>0.84766413793103457</v>
      </c>
      <c r="H29" s="5">
        <f t="shared" si="3"/>
        <v>0.74112827586206864</v>
      </c>
      <c r="L29" s="5">
        <v>0.92857000000000001</v>
      </c>
      <c r="M29" s="5">
        <v>0.92308000000000001</v>
      </c>
      <c r="N29" s="3">
        <v>0.85714000000000001</v>
      </c>
      <c r="O29">
        <f t="shared" si="4"/>
        <v>0.61721666666666664</v>
      </c>
      <c r="R29" s="5"/>
      <c r="S29" s="3">
        <f t="shared" si="5"/>
        <v>1.1915236781609195</v>
      </c>
      <c r="T29" s="3">
        <f t="shared" si="5"/>
        <v>1.1131788505747124</v>
      </c>
      <c r="U29" s="3">
        <f t="shared" si="5"/>
        <v>1.1446857471264367</v>
      </c>
    </row>
    <row r="30" spans="1:24" x14ac:dyDescent="0.2">
      <c r="A30" t="s">
        <v>165</v>
      </c>
      <c r="B30" s="5">
        <v>1</v>
      </c>
      <c r="C30" s="5">
        <v>1</v>
      </c>
      <c r="D30">
        <f t="shared" si="2"/>
        <v>1</v>
      </c>
      <c r="G30" s="5">
        <f t="shared" si="3"/>
        <v>0.80920413793103463</v>
      </c>
      <c r="H30" s="5">
        <f t="shared" si="3"/>
        <v>0.77958827586206869</v>
      </c>
      <c r="L30" s="5">
        <v>0.88888999999999996</v>
      </c>
      <c r="M30" s="5">
        <v>0.89285999999999999</v>
      </c>
      <c r="N30" s="3">
        <v>1</v>
      </c>
      <c r="O30">
        <f t="shared" si="4"/>
        <v>0.59391666666666665</v>
      </c>
      <c r="R30" s="5"/>
      <c r="S30" s="3">
        <f t="shared" si="5"/>
        <v>1.1751436781609197</v>
      </c>
      <c r="T30" s="3">
        <f t="shared" si="5"/>
        <v>1.1062588505747124</v>
      </c>
      <c r="U30" s="3">
        <f t="shared" si="5"/>
        <v>1.3108457471264368</v>
      </c>
    </row>
    <row r="31" spans="1:24" s="8" customFormat="1" x14ac:dyDescent="0.2">
      <c r="A31" s="8" t="s">
        <v>197</v>
      </c>
      <c r="B31" s="5">
        <v>1</v>
      </c>
      <c r="C31" s="5">
        <v>0.93332999999999999</v>
      </c>
      <c r="D31" s="8">
        <f t="shared" si="2"/>
        <v>0.966665</v>
      </c>
      <c r="E31" s="5">
        <f>AVERAGE(B31:B55)</f>
        <v>0.96661799999999998</v>
      </c>
      <c r="F31" s="5">
        <f>AVERAGE(C31:C55)</f>
        <v>0.95004840000000002</v>
      </c>
      <c r="G31" s="5">
        <f>B31-$D31+E$31</f>
        <v>0.99995299999999998</v>
      </c>
      <c r="H31" s="5">
        <f>C31-$D31+F$31</f>
        <v>0.91671340000000001</v>
      </c>
      <c r="I31">
        <f>1.96*STDEV(G31:G55)/SQRT(COUNT(G31:G55))</f>
        <v>1.6740434098208572E-2</v>
      </c>
      <c r="L31" s="5">
        <v>1</v>
      </c>
      <c r="M31" s="5">
        <v>1</v>
      </c>
      <c r="N31" s="3">
        <v>1</v>
      </c>
      <c r="O31">
        <f t="shared" si="4"/>
        <v>0.99596906666666651</v>
      </c>
      <c r="P31" s="5">
        <f>AVERAGE(L31:L55)</f>
        <v>0.98790719999999976</v>
      </c>
      <c r="Q31" s="5">
        <f>AVERAGE(M31:M55)</f>
        <v>0.94871960000000011</v>
      </c>
      <c r="R31" s="5">
        <f>AVERAGE(N31:N55)</f>
        <v>0.98666679999999995</v>
      </c>
      <c r="S31" s="3">
        <f>L31-$O31+P$31</f>
        <v>0.99193813333333325</v>
      </c>
      <c r="T31" s="3">
        <f t="shared" ref="T31:U46" si="6">M31-$O31+Q$31</f>
        <v>0.95275053333333359</v>
      </c>
      <c r="U31" s="3">
        <f t="shared" si="6"/>
        <v>0.99069773333333344</v>
      </c>
      <c r="V31">
        <f>1.96*STDEV(S31:S55)/SQRT(COUNT(S31:S55))</f>
        <v>2.7918627229265559E-2</v>
      </c>
      <c r="W31">
        <f>1.96*STDEV(T31:T55)/SQRT(COUNT(T31:T55))</f>
        <v>2.9271668073689416E-2</v>
      </c>
      <c r="X31">
        <f>1.96*STDEV(U31:U55)/SQRT(COUNT(U31:U55))</f>
        <v>3.1168912554090426E-2</v>
      </c>
    </row>
    <row r="32" spans="1:24" x14ac:dyDescent="0.2">
      <c r="A32" t="s">
        <v>197</v>
      </c>
      <c r="B32" s="5">
        <v>1</v>
      </c>
      <c r="C32" s="5">
        <v>1</v>
      </c>
      <c r="D32">
        <f t="shared" si="2"/>
        <v>1</v>
      </c>
      <c r="G32" s="5">
        <f t="shared" ref="G32:H55" si="7">B32-$D32+E$31</f>
        <v>0.96661799999999998</v>
      </c>
      <c r="H32" s="5">
        <f t="shared" si="7"/>
        <v>0.95004840000000002</v>
      </c>
      <c r="L32" s="5">
        <v>1</v>
      </c>
      <c r="M32" s="5">
        <v>1</v>
      </c>
      <c r="N32" s="3">
        <v>1</v>
      </c>
      <c r="O32">
        <f t="shared" si="4"/>
        <v>0.66666666666666663</v>
      </c>
      <c r="R32" s="5"/>
      <c r="S32" s="3">
        <f t="shared" ref="S32:U55" si="8">L32-$O32+P$31</f>
        <v>1.321240533333333</v>
      </c>
      <c r="T32" s="3">
        <f t="shared" si="6"/>
        <v>1.2820529333333335</v>
      </c>
      <c r="U32" s="3">
        <f t="shared" si="6"/>
        <v>1.3200001333333333</v>
      </c>
    </row>
    <row r="33" spans="1:21" x14ac:dyDescent="0.2">
      <c r="A33" t="s">
        <v>197</v>
      </c>
      <c r="B33" s="5">
        <v>1</v>
      </c>
      <c r="C33" s="5">
        <v>1</v>
      </c>
      <c r="D33">
        <f t="shared" si="2"/>
        <v>1</v>
      </c>
      <c r="G33" s="5">
        <f t="shared" si="7"/>
        <v>0.96661799999999998</v>
      </c>
      <c r="H33" s="5">
        <f t="shared" si="7"/>
        <v>0.95004840000000002</v>
      </c>
      <c r="L33" s="5">
        <v>1</v>
      </c>
      <c r="M33" s="5">
        <v>0.96296000000000004</v>
      </c>
      <c r="N33" s="3">
        <v>1</v>
      </c>
      <c r="O33">
        <f t="shared" si="4"/>
        <v>0.65432000000000001</v>
      </c>
      <c r="R33" s="5"/>
      <c r="S33" s="3">
        <f t="shared" si="8"/>
        <v>1.3335871999999998</v>
      </c>
      <c r="T33" s="3">
        <f t="shared" si="6"/>
        <v>1.2573596</v>
      </c>
      <c r="U33" s="3">
        <f t="shared" si="6"/>
        <v>1.3323467999999998</v>
      </c>
    </row>
    <row r="34" spans="1:21" x14ac:dyDescent="0.2">
      <c r="A34" t="s">
        <v>197</v>
      </c>
      <c r="B34" s="5">
        <v>0.94118000000000002</v>
      </c>
      <c r="C34" s="5">
        <v>0.86667000000000005</v>
      </c>
      <c r="D34">
        <f t="shared" si="2"/>
        <v>0.90392500000000009</v>
      </c>
      <c r="G34" s="5">
        <f t="shared" si="7"/>
        <v>1.003873</v>
      </c>
      <c r="H34" s="5">
        <f t="shared" si="7"/>
        <v>0.91279339999999998</v>
      </c>
      <c r="L34" s="5">
        <v>1</v>
      </c>
      <c r="M34" s="5">
        <v>0.96296000000000004</v>
      </c>
      <c r="N34" s="3">
        <v>1</v>
      </c>
      <c r="O34">
        <f t="shared" si="4"/>
        <v>0.65432000000000001</v>
      </c>
      <c r="R34" s="5"/>
      <c r="S34" s="3">
        <f t="shared" si="8"/>
        <v>1.3335871999999998</v>
      </c>
      <c r="T34" s="3">
        <f t="shared" si="6"/>
        <v>1.2573596</v>
      </c>
      <c r="U34" s="3">
        <f t="shared" si="6"/>
        <v>1.3323467999999998</v>
      </c>
    </row>
    <row r="35" spans="1:21" x14ac:dyDescent="0.2">
      <c r="A35" t="s">
        <v>197</v>
      </c>
      <c r="B35" s="5">
        <v>1</v>
      </c>
      <c r="C35" s="5">
        <v>0.93332999999999999</v>
      </c>
      <c r="D35">
        <f t="shared" si="2"/>
        <v>0.966665</v>
      </c>
      <c r="G35" s="5">
        <f t="shared" si="7"/>
        <v>0.99995299999999998</v>
      </c>
      <c r="H35" s="5">
        <f t="shared" si="7"/>
        <v>0.91671340000000001</v>
      </c>
      <c r="L35" s="5">
        <v>1</v>
      </c>
      <c r="M35" s="5">
        <v>1</v>
      </c>
      <c r="N35" s="3">
        <v>1</v>
      </c>
      <c r="O35">
        <f t="shared" si="4"/>
        <v>0.66666666666666663</v>
      </c>
      <c r="R35" s="5"/>
      <c r="S35" s="3">
        <f t="shared" si="8"/>
        <v>1.321240533333333</v>
      </c>
      <c r="T35" s="3">
        <f t="shared" si="6"/>
        <v>1.2820529333333335</v>
      </c>
      <c r="U35" s="3">
        <f t="shared" si="6"/>
        <v>1.3200001333333333</v>
      </c>
    </row>
    <row r="36" spans="1:21" x14ac:dyDescent="0.2">
      <c r="A36" t="s">
        <v>197</v>
      </c>
      <c r="B36" s="5">
        <v>1</v>
      </c>
      <c r="C36" s="5">
        <v>1</v>
      </c>
      <c r="D36">
        <f t="shared" si="2"/>
        <v>1</v>
      </c>
      <c r="G36" s="5">
        <f t="shared" si="7"/>
        <v>0.96661799999999998</v>
      </c>
      <c r="H36" s="5">
        <f t="shared" si="7"/>
        <v>0.95004840000000002</v>
      </c>
      <c r="L36" s="5">
        <v>1</v>
      </c>
      <c r="M36" s="5">
        <v>1</v>
      </c>
      <c r="N36" s="3">
        <v>1</v>
      </c>
      <c r="O36">
        <f t="shared" si="4"/>
        <v>0.66666666666666663</v>
      </c>
      <c r="R36" s="5"/>
      <c r="S36" s="3">
        <f t="shared" si="8"/>
        <v>1.321240533333333</v>
      </c>
      <c r="T36" s="3">
        <f t="shared" si="6"/>
        <v>1.2820529333333335</v>
      </c>
      <c r="U36" s="3">
        <f t="shared" si="6"/>
        <v>1.3200001333333333</v>
      </c>
    </row>
    <row r="37" spans="1:21" x14ac:dyDescent="0.2">
      <c r="A37" t="s">
        <v>197</v>
      </c>
      <c r="B37" s="5">
        <v>1</v>
      </c>
      <c r="C37" s="5">
        <v>0.93332999999999999</v>
      </c>
      <c r="D37">
        <f t="shared" si="2"/>
        <v>0.966665</v>
      </c>
      <c r="G37" s="5">
        <f t="shared" si="7"/>
        <v>0.99995299999999998</v>
      </c>
      <c r="H37" s="5">
        <f t="shared" si="7"/>
        <v>0.91671340000000001</v>
      </c>
      <c r="L37" s="5">
        <v>1</v>
      </c>
      <c r="M37" s="5">
        <v>1</v>
      </c>
      <c r="N37" s="3">
        <v>1</v>
      </c>
      <c r="O37">
        <f t="shared" si="4"/>
        <v>0.66666666666666663</v>
      </c>
      <c r="R37" s="5"/>
      <c r="S37" s="3">
        <f t="shared" si="8"/>
        <v>1.321240533333333</v>
      </c>
      <c r="T37" s="3">
        <f t="shared" si="6"/>
        <v>1.2820529333333335</v>
      </c>
      <c r="U37" s="3">
        <f t="shared" si="6"/>
        <v>1.3200001333333333</v>
      </c>
    </row>
    <row r="38" spans="1:21" x14ac:dyDescent="0.2">
      <c r="A38" t="s">
        <v>197</v>
      </c>
      <c r="B38" s="5">
        <v>0.88234999999999997</v>
      </c>
      <c r="C38" s="5">
        <v>0.86667000000000005</v>
      </c>
      <c r="D38">
        <f t="shared" si="2"/>
        <v>0.87451000000000001</v>
      </c>
      <c r="G38" s="5">
        <f t="shared" si="7"/>
        <v>0.97445799999999994</v>
      </c>
      <c r="H38" s="5">
        <f t="shared" si="7"/>
        <v>0.94220840000000006</v>
      </c>
      <c r="L38" s="5">
        <v>1</v>
      </c>
      <c r="M38" s="5">
        <v>0.77778000000000003</v>
      </c>
      <c r="N38" s="3">
        <v>0.88888999999999996</v>
      </c>
      <c r="O38">
        <f t="shared" si="4"/>
        <v>0.59259333333333331</v>
      </c>
      <c r="R38" s="5"/>
      <c r="S38" s="3">
        <f t="shared" si="8"/>
        <v>1.3953138666666665</v>
      </c>
      <c r="T38" s="3">
        <f t="shared" si="6"/>
        <v>1.1339062666666668</v>
      </c>
      <c r="U38" s="3">
        <f t="shared" si="6"/>
        <v>1.2829634666666667</v>
      </c>
    </row>
    <row r="39" spans="1:21" x14ac:dyDescent="0.2">
      <c r="A39" t="s">
        <v>197</v>
      </c>
      <c r="B39" s="5">
        <v>1</v>
      </c>
      <c r="C39" s="5">
        <v>1</v>
      </c>
      <c r="D39">
        <f t="shared" si="2"/>
        <v>1</v>
      </c>
      <c r="G39" s="5">
        <f t="shared" si="7"/>
        <v>0.96661799999999998</v>
      </c>
      <c r="H39" s="5">
        <f t="shared" si="7"/>
        <v>0.95004840000000002</v>
      </c>
      <c r="L39" s="5">
        <v>0.96296000000000004</v>
      </c>
      <c r="M39" s="5">
        <v>1</v>
      </c>
      <c r="N39" s="3">
        <v>0.88888999999999996</v>
      </c>
      <c r="O39">
        <f t="shared" si="4"/>
        <v>0.65432000000000001</v>
      </c>
      <c r="R39" s="5"/>
      <c r="S39" s="3">
        <f t="shared" si="8"/>
        <v>1.2965471999999998</v>
      </c>
      <c r="T39" s="3">
        <f t="shared" si="6"/>
        <v>1.2943996000000002</v>
      </c>
      <c r="U39" s="3">
        <f t="shared" si="6"/>
        <v>1.2212367999999998</v>
      </c>
    </row>
    <row r="40" spans="1:21" x14ac:dyDescent="0.2">
      <c r="A40" t="s">
        <v>197</v>
      </c>
      <c r="B40" s="5">
        <v>1</v>
      </c>
      <c r="C40" s="5">
        <v>0.8</v>
      </c>
      <c r="D40">
        <f t="shared" si="2"/>
        <v>0.9</v>
      </c>
      <c r="G40" s="5">
        <f t="shared" si="7"/>
        <v>1.0666180000000001</v>
      </c>
      <c r="H40" s="5">
        <f t="shared" si="7"/>
        <v>0.85004840000000004</v>
      </c>
      <c r="L40" s="5">
        <v>0.92593000000000003</v>
      </c>
      <c r="M40" s="5">
        <v>0.74073999999999995</v>
      </c>
      <c r="N40" s="3">
        <v>1</v>
      </c>
      <c r="O40">
        <f t="shared" si="4"/>
        <v>0.55555666666666659</v>
      </c>
      <c r="R40" s="5"/>
      <c r="S40" s="3">
        <f t="shared" si="8"/>
        <v>1.3582805333333332</v>
      </c>
      <c r="T40" s="3">
        <f t="shared" si="6"/>
        <v>1.1339029333333335</v>
      </c>
      <c r="U40" s="3">
        <f t="shared" si="6"/>
        <v>1.4311101333333334</v>
      </c>
    </row>
    <row r="41" spans="1:21" x14ac:dyDescent="0.2">
      <c r="A41" t="s">
        <v>197</v>
      </c>
      <c r="B41" s="5">
        <v>1</v>
      </c>
      <c r="C41" s="5">
        <v>1</v>
      </c>
      <c r="D41">
        <f t="shared" si="2"/>
        <v>1</v>
      </c>
      <c r="G41" s="5">
        <f t="shared" si="7"/>
        <v>0.96661799999999998</v>
      </c>
      <c r="H41" s="5">
        <f t="shared" si="7"/>
        <v>0.95004840000000002</v>
      </c>
      <c r="L41" s="5">
        <v>0.96153999999999995</v>
      </c>
      <c r="M41" s="5">
        <v>0.92857000000000001</v>
      </c>
      <c r="N41" s="3">
        <v>1</v>
      </c>
      <c r="O41">
        <f t="shared" si="4"/>
        <v>0.63003666666666669</v>
      </c>
      <c r="R41" s="5"/>
      <c r="S41" s="3">
        <f t="shared" si="8"/>
        <v>1.319410533333333</v>
      </c>
      <c r="T41" s="3">
        <f t="shared" si="6"/>
        <v>1.2472529333333333</v>
      </c>
      <c r="U41" s="3">
        <f t="shared" si="6"/>
        <v>1.3566301333333333</v>
      </c>
    </row>
    <row r="42" spans="1:21" x14ac:dyDescent="0.2">
      <c r="A42" t="s">
        <v>197</v>
      </c>
      <c r="B42" s="5">
        <v>1</v>
      </c>
      <c r="C42" s="5">
        <v>1</v>
      </c>
      <c r="D42">
        <f t="shared" si="2"/>
        <v>1</v>
      </c>
      <c r="G42" s="5">
        <f t="shared" si="7"/>
        <v>0.96661799999999998</v>
      </c>
      <c r="H42" s="5">
        <f t="shared" si="7"/>
        <v>0.95004840000000002</v>
      </c>
      <c r="L42" s="5">
        <v>1</v>
      </c>
      <c r="M42" s="5">
        <v>0.96296000000000004</v>
      </c>
      <c r="N42" s="3">
        <v>1</v>
      </c>
      <c r="O42">
        <f t="shared" si="4"/>
        <v>0.65432000000000001</v>
      </c>
      <c r="R42" s="5"/>
      <c r="S42" s="3">
        <f t="shared" si="8"/>
        <v>1.3335871999999998</v>
      </c>
      <c r="T42" s="3">
        <f t="shared" si="6"/>
        <v>1.2573596</v>
      </c>
      <c r="U42" s="3">
        <f t="shared" si="6"/>
        <v>1.3323467999999998</v>
      </c>
    </row>
    <row r="43" spans="1:21" x14ac:dyDescent="0.2">
      <c r="A43" t="s">
        <v>197</v>
      </c>
      <c r="B43" s="5">
        <v>1</v>
      </c>
      <c r="C43" s="5">
        <v>1</v>
      </c>
      <c r="D43">
        <f t="shared" si="2"/>
        <v>1</v>
      </c>
      <c r="G43" s="5">
        <f t="shared" si="7"/>
        <v>0.96661799999999998</v>
      </c>
      <c r="H43" s="5">
        <f t="shared" si="7"/>
        <v>0.95004840000000002</v>
      </c>
      <c r="L43" s="5">
        <v>1</v>
      </c>
      <c r="M43" s="5">
        <v>1</v>
      </c>
      <c r="N43" s="3">
        <v>1</v>
      </c>
      <c r="O43">
        <f t="shared" si="4"/>
        <v>0.66666666666666663</v>
      </c>
      <c r="R43" s="5"/>
      <c r="S43" s="3">
        <f t="shared" si="8"/>
        <v>1.321240533333333</v>
      </c>
      <c r="T43" s="3">
        <f t="shared" si="6"/>
        <v>1.2820529333333335</v>
      </c>
      <c r="U43" s="3">
        <f t="shared" si="6"/>
        <v>1.3200001333333333</v>
      </c>
    </row>
    <row r="44" spans="1:21" x14ac:dyDescent="0.2">
      <c r="A44" t="s">
        <v>197</v>
      </c>
      <c r="B44" s="5">
        <v>1</v>
      </c>
      <c r="C44" s="5">
        <v>1</v>
      </c>
      <c r="D44">
        <f t="shared" si="2"/>
        <v>1</v>
      </c>
      <c r="G44" s="5">
        <f t="shared" si="7"/>
        <v>0.96661799999999998</v>
      </c>
      <c r="H44" s="5">
        <f t="shared" si="7"/>
        <v>0.95004840000000002</v>
      </c>
      <c r="L44" s="5">
        <v>1</v>
      </c>
      <c r="M44" s="5">
        <v>0.96296000000000004</v>
      </c>
      <c r="N44" s="3">
        <v>1</v>
      </c>
      <c r="O44">
        <f t="shared" si="4"/>
        <v>0.65432000000000001</v>
      </c>
      <c r="R44" s="5"/>
      <c r="S44" s="3">
        <f t="shared" si="8"/>
        <v>1.3335871999999998</v>
      </c>
      <c r="T44" s="3">
        <f t="shared" si="6"/>
        <v>1.2573596</v>
      </c>
      <c r="U44" s="3">
        <f t="shared" si="6"/>
        <v>1.3323467999999998</v>
      </c>
    </row>
    <row r="45" spans="1:21" x14ac:dyDescent="0.2">
      <c r="A45" t="s">
        <v>197</v>
      </c>
      <c r="B45" s="5">
        <v>1</v>
      </c>
      <c r="C45" s="5">
        <v>1</v>
      </c>
      <c r="D45">
        <f t="shared" si="2"/>
        <v>1</v>
      </c>
      <c r="G45" s="5">
        <f t="shared" si="7"/>
        <v>0.96661799999999998</v>
      </c>
      <c r="H45" s="5">
        <f t="shared" si="7"/>
        <v>0.95004840000000002</v>
      </c>
      <c r="L45" s="5">
        <v>1</v>
      </c>
      <c r="M45" s="5">
        <v>1</v>
      </c>
      <c r="N45" s="3">
        <v>1</v>
      </c>
      <c r="O45">
        <f t="shared" si="4"/>
        <v>0.66666666666666663</v>
      </c>
      <c r="R45" s="5"/>
      <c r="S45" s="3">
        <f t="shared" si="8"/>
        <v>1.321240533333333</v>
      </c>
      <c r="T45" s="3">
        <f t="shared" si="6"/>
        <v>1.2820529333333335</v>
      </c>
      <c r="U45" s="3">
        <f t="shared" si="6"/>
        <v>1.3200001333333333</v>
      </c>
    </row>
    <row r="46" spans="1:21" x14ac:dyDescent="0.2">
      <c r="A46" t="s">
        <v>197</v>
      </c>
      <c r="B46" s="5">
        <v>1</v>
      </c>
      <c r="C46" s="5">
        <v>0.92857000000000001</v>
      </c>
      <c r="D46">
        <f t="shared" si="2"/>
        <v>0.96428500000000006</v>
      </c>
      <c r="G46" s="5">
        <f t="shared" si="7"/>
        <v>1.0023329999999999</v>
      </c>
      <c r="H46" s="5">
        <f t="shared" si="7"/>
        <v>0.91433339999999996</v>
      </c>
      <c r="L46" s="5">
        <v>0.92</v>
      </c>
      <c r="M46" s="5">
        <v>0.92857000000000001</v>
      </c>
      <c r="N46" s="3">
        <v>1</v>
      </c>
      <c r="O46">
        <f t="shared" si="4"/>
        <v>0.61619000000000002</v>
      </c>
      <c r="R46" s="5"/>
      <c r="S46" s="3">
        <f t="shared" si="8"/>
        <v>1.2917171999999999</v>
      </c>
      <c r="T46" s="3">
        <f t="shared" si="6"/>
        <v>1.2610996000000001</v>
      </c>
      <c r="U46" s="3">
        <f t="shared" si="6"/>
        <v>1.3704768000000001</v>
      </c>
    </row>
    <row r="47" spans="1:21" x14ac:dyDescent="0.2">
      <c r="A47" t="s">
        <v>197</v>
      </c>
      <c r="B47" s="5">
        <v>0.94118000000000002</v>
      </c>
      <c r="C47" s="5">
        <v>1</v>
      </c>
      <c r="D47">
        <f t="shared" si="2"/>
        <v>0.97059000000000006</v>
      </c>
      <c r="G47" s="5">
        <f t="shared" si="7"/>
        <v>0.93720799999999993</v>
      </c>
      <c r="H47" s="5">
        <f t="shared" si="7"/>
        <v>0.97945839999999995</v>
      </c>
      <c r="L47" s="5">
        <v>1</v>
      </c>
      <c r="M47" s="5">
        <v>0.93332999999999999</v>
      </c>
      <c r="N47" s="3">
        <v>1</v>
      </c>
      <c r="O47">
        <f t="shared" si="4"/>
        <v>0.64444333333333337</v>
      </c>
      <c r="R47" s="5"/>
      <c r="S47" s="3">
        <f t="shared" si="8"/>
        <v>1.3434638666666663</v>
      </c>
      <c r="T47" s="3">
        <f t="shared" si="8"/>
        <v>1.2376062666666667</v>
      </c>
      <c r="U47" s="3">
        <f t="shared" si="8"/>
        <v>1.3422234666666666</v>
      </c>
    </row>
    <row r="48" spans="1:21" x14ac:dyDescent="0.2">
      <c r="A48" t="s">
        <v>197</v>
      </c>
      <c r="B48" s="5">
        <v>0.82352999999999998</v>
      </c>
      <c r="C48" s="5">
        <v>1</v>
      </c>
      <c r="D48">
        <f t="shared" si="2"/>
        <v>0.91176499999999994</v>
      </c>
      <c r="G48" s="5">
        <f t="shared" si="7"/>
        <v>0.87838300000000002</v>
      </c>
      <c r="H48" s="5">
        <f t="shared" si="7"/>
        <v>1.0382834000000001</v>
      </c>
      <c r="L48" s="5">
        <v>0.96428999999999998</v>
      </c>
      <c r="M48" s="5">
        <v>1</v>
      </c>
      <c r="N48" s="3">
        <v>1</v>
      </c>
      <c r="O48">
        <f t="shared" si="4"/>
        <v>0.65476333333333336</v>
      </c>
      <c r="R48" s="5"/>
      <c r="S48" s="3">
        <f t="shared" si="8"/>
        <v>1.2974338666666663</v>
      </c>
      <c r="T48" s="3">
        <f t="shared" si="8"/>
        <v>1.2939562666666666</v>
      </c>
      <c r="U48" s="3">
        <f t="shared" si="8"/>
        <v>1.3319034666666667</v>
      </c>
    </row>
    <row r="49" spans="1:24" x14ac:dyDescent="0.2">
      <c r="A49" t="s">
        <v>197</v>
      </c>
      <c r="B49" s="5">
        <v>0.94118000000000002</v>
      </c>
      <c r="C49" s="5">
        <v>0.90908999999999995</v>
      </c>
      <c r="D49">
        <f t="shared" si="2"/>
        <v>0.92513500000000004</v>
      </c>
      <c r="G49" s="5">
        <f t="shared" si="7"/>
        <v>0.98266299999999995</v>
      </c>
      <c r="H49" s="5">
        <f t="shared" si="7"/>
        <v>0.93400339999999993</v>
      </c>
      <c r="L49" s="5">
        <v>1</v>
      </c>
      <c r="M49" s="5">
        <v>0.88888999999999996</v>
      </c>
      <c r="N49" s="3">
        <v>1</v>
      </c>
      <c r="O49">
        <f t="shared" si="4"/>
        <v>0.62963000000000002</v>
      </c>
      <c r="R49" s="5"/>
      <c r="S49" s="3">
        <f t="shared" si="8"/>
        <v>1.3582771999999999</v>
      </c>
      <c r="T49" s="3">
        <f t="shared" si="8"/>
        <v>1.2079796</v>
      </c>
      <c r="U49" s="3">
        <f t="shared" si="8"/>
        <v>1.3570367999999999</v>
      </c>
    </row>
    <row r="50" spans="1:24" x14ac:dyDescent="0.2">
      <c r="A50" t="s">
        <v>197</v>
      </c>
      <c r="B50" s="5">
        <v>0.8125</v>
      </c>
      <c r="C50" s="5">
        <v>1</v>
      </c>
      <c r="D50">
        <f t="shared" si="2"/>
        <v>0.90625</v>
      </c>
      <c r="G50" s="5">
        <f t="shared" si="7"/>
        <v>0.87286799999999998</v>
      </c>
      <c r="H50" s="5">
        <f t="shared" si="7"/>
        <v>1.0437984</v>
      </c>
      <c r="L50" s="5">
        <v>0.96296000000000004</v>
      </c>
      <c r="M50" s="5">
        <v>0.80769000000000002</v>
      </c>
      <c r="N50" s="3">
        <v>1</v>
      </c>
      <c r="O50">
        <f t="shared" si="4"/>
        <v>0.59021666666666672</v>
      </c>
      <c r="R50" s="5"/>
      <c r="S50" s="3">
        <f t="shared" si="8"/>
        <v>1.3606505333333332</v>
      </c>
      <c r="T50" s="3">
        <f t="shared" si="8"/>
        <v>1.1661929333333334</v>
      </c>
      <c r="U50" s="3">
        <f t="shared" si="8"/>
        <v>1.3964501333333332</v>
      </c>
    </row>
    <row r="51" spans="1:24" x14ac:dyDescent="0.2">
      <c r="A51" t="s">
        <v>197</v>
      </c>
      <c r="B51" s="5">
        <v>1</v>
      </c>
      <c r="C51" s="5">
        <v>1</v>
      </c>
      <c r="D51">
        <f t="shared" si="2"/>
        <v>1</v>
      </c>
      <c r="G51" s="5">
        <f t="shared" si="7"/>
        <v>0.96661799999999998</v>
      </c>
      <c r="H51" s="5">
        <f t="shared" si="7"/>
        <v>0.95004840000000002</v>
      </c>
      <c r="L51" s="5">
        <v>1</v>
      </c>
      <c r="M51" s="5">
        <v>0.96296000000000004</v>
      </c>
      <c r="N51" s="3">
        <v>1</v>
      </c>
      <c r="O51">
        <f t="shared" si="4"/>
        <v>0.65432000000000001</v>
      </c>
      <c r="R51" s="5"/>
      <c r="S51" s="3">
        <f t="shared" si="8"/>
        <v>1.3335871999999998</v>
      </c>
      <c r="T51" s="3">
        <f t="shared" si="8"/>
        <v>1.2573596</v>
      </c>
      <c r="U51" s="3">
        <f t="shared" si="8"/>
        <v>1.3323467999999998</v>
      </c>
    </row>
    <row r="52" spans="1:24" x14ac:dyDescent="0.2">
      <c r="A52" t="s">
        <v>197</v>
      </c>
      <c r="B52" s="5">
        <v>1</v>
      </c>
      <c r="C52" s="5">
        <v>0.8</v>
      </c>
      <c r="D52">
        <f t="shared" si="2"/>
        <v>0.9</v>
      </c>
      <c r="G52" s="5">
        <f t="shared" si="7"/>
        <v>1.0666180000000001</v>
      </c>
      <c r="H52" s="5">
        <f t="shared" si="7"/>
        <v>0.85004840000000004</v>
      </c>
      <c r="L52" s="5">
        <v>1</v>
      </c>
      <c r="M52" s="5">
        <v>0.96428999999999998</v>
      </c>
      <c r="N52" s="3">
        <v>1</v>
      </c>
      <c r="O52">
        <f t="shared" si="4"/>
        <v>0.65476333333333336</v>
      </c>
      <c r="R52" s="5"/>
      <c r="S52" s="3">
        <f t="shared" si="8"/>
        <v>1.3331438666666664</v>
      </c>
      <c r="T52" s="3">
        <f t="shared" si="8"/>
        <v>1.2582462666666667</v>
      </c>
      <c r="U52" s="3">
        <f t="shared" si="8"/>
        <v>1.3319034666666667</v>
      </c>
    </row>
    <row r="53" spans="1:24" x14ac:dyDescent="0.2">
      <c r="A53" t="s">
        <v>197</v>
      </c>
      <c r="B53" s="5">
        <v>1</v>
      </c>
      <c r="C53" s="5">
        <v>0.92857000000000001</v>
      </c>
      <c r="D53">
        <f t="shared" si="2"/>
        <v>0.96428500000000006</v>
      </c>
      <c r="G53" s="5">
        <f t="shared" si="7"/>
        <v>1.0023329999999999</v>
      </c>
      <c r="H53" s="5">
        <f t="shared" si="7"/>
        <v>0.91433339999999996</v>
      </c>
      <c r="L53" s="5">
        <v>1</v>
      </c>
      <c r="M53" s="5">
        <v>1</v>
      </c>
      <c r="N53" s="3">
        <v>1</v>
      </c>
      <c r="O53">
        <f t="shared" si="4"/>
        <v>0.66666666666666663</v>
      </c>
      <c r="R53" s="5"/>
      <c r="S53" s="3">
        <f t="shared" si="8"/>
        <v>1.321240533333333</v>
      </c>
      <c r="T53" s="3">
        <f t="shared" si="8"/>
        <v>1.2820529333333335</v>
      </c>
      <c r="U53" s="3">
        <f t="shared" si="8"/>
        <v>1.3200001333333333</v>
      </c>
    </row>
    <row r="54" spans="1:24" x14ac:dyDescent="0.2">
      <c r="A54" t="s">
        <v>197</v>
      </c>
      <c r="B54" s="5">
        <v>0.94118000000000002</v>
      </c>
      <c r="C54" s="5">
        <v>0.92857000000000001</v>
      </c>
      <c r="D54">
        <f t="shared" si="2"/>
        <v>0.93487500000000001</v>
      </c>
      <c r="G54" s="5">
        <f t="shared" si="7"/>
        <v>0.97292299999999998</v>
      </c>
      <c r="H54" s="5">
        <f t="shared" si="7"/>
        <v>0.94374340000000001</v>
      </c>
      <c r="L54" s="5">
        <v>1</v>
      </c>
      <c r="M54" s="5">
        <v>0.93332999999999999</v>
      </c>
      <c r="N54" s="3">
        <v>0.88888999999999996</v>
      </c>
      <c r="O54">
        <f t="shared" si="4"/>
        <v>0.64444333333333337</v>
      </c>
      <c r="R54" s="5"/>
      <c r="S54" s="3">
        <f t="shared" si="8"/>
        <v>1.3434638666666663</v>
      </c>
      <c r="T54" s="3">
        <f t="shared" si="8"/>
        <v>1.2376062666666667</v>
      </c>
      <c r="U54" s="3">
        <f t="shared" si="8"/>
        <v>1.2311134666666665</v>
      </c>
    </row>
    <row r="55" spans="1:24" x14ac:dyDescent="0.2">
      <c r="A55" t="s">
        <v>197</v>
      </c>
      <c r="B55" s="5">
        <v>0.88234999999999997</v>
      </c>
      <c r="C55" s="5">
        <v>0.92308000000000001</v>
      </c>
      <c r="D55">
        <f t="shared" si="2"/>
        <v>0.90271499999999993</v>
      </c>
      <c r="G55" s="5">
        <f t="shared" si="7"/>
        <v>0.94625300000000001</v>
      </c>
      <c r="H55" s="5">
        <f t="shared" si="7"/>
        <v>0.97041340000000009</v>
      </c>
      <c r="L55" s="5">
        <v>1</v>
      </c>
      <c r="M55" s="5">
        <v>1</v>
      </c>
      <c r="N55" s="3">
        <v>1</v>
      </c>
      <c r="O55">
        <f t="shared" si="4"/>
        <v>0.66666666666666663</v>
      </c>
      <c r="R55" s="5"/>
      <c r="S55" s="3">
        <f t="shared" si="8"/>
        <v>1.321240533333333</v>
      </c>
      <c r="T55" s="3">
        <f t="shared" si="8"/>
        <v>1.2820529333333335</v>
      </c>
      <c r="U55" s="3">
        <f t="shared" si="8"/>
        <v>1.3200001333333333</v>
      </c>
    </row>
    <row r="56" spans="1:24" s="8" customFormat="1" x14ac:dyDescent="0.2">
      <c r="A56" s="8" t="s">
        <v>223</v>
      </c>
      <c r="B56" s="5">
        <v>1</v>
      </c>
      <c r="C56" s="5">
        <v>1</v>
      </c>
      <c r="D56" s="8">
        <f t="shared" si="2"/>
        <v>1</v>
      </c>
      <c r="E56" s="5">
        <f>AVERAGE(B56:B81)</f>
        <v>0.97058884615384611</v>
      </c>
      <c r="F56" s="5">
        <f>AVERAGE(C56:C81)</f>
        <v>0.97738884615384625</v>
      </c>
      <c r="G56" s="5">
        <f>B56-$D56+E$56</f>
        <v>0.97058884615384611</v>
      </c>
      <c r="H56" s="5">
        <f>C56-$D56+F$56</f>
        <v>0.97738884615384625</v>
      </c>
      <c r="I56">
        <f>1.96*STDEV(G56:G81)/SQRT(COUNT(G56:G81))</f>
        <v>2.4042713971831945E-2</v>
      </c>
      <c r="L56" s="5">
        <v>1</v>
      </c>
      <c r="M56" s="5">
        <v>1</v>
      </c>
      <c r="N56" s="3">
        <v>1</v>
      </c>
      <c r="O56">
        <f t="shared" si="4"/>
        <v>0.99905025641025647</v>
      </c>
      <c r="P56" s="5">
        <f>AVERAGE(L56:L81)</f>
        <v>0.99715076923076917</v>
      </c>
      <c r="Q56" s="5">
        <f>AVERAGE(M56:M81)</f>
        <v>0.98295692307692295</v>
      </c>
      <c r="R56" s="5">
        <f>AVERAGE(N56:N81)</f>
        <v>1</v>
      </c>
      <c r="S56" s="3">
        <f>L56-$O56+P$56</f>
        <v>0.99810051282051271</v>
      </c>
      <c r="T56" s="3">
        <f t="shared" ref="T56:U71" si="9">M56-$O56+Q$56</f>
        <v>0.98390666666666649</v>
      </c>
      <c r="U56" s="3">
        <f t="shared" si="9"/>
        <v>1.0009497435897434</v>
      </c>
      <c r="V56">
        <f>1.96*STDEV(S56:S81)/SQRT(COUNT(S56:S81))</f>
        <v>2.5800260742236798E-2</v>
      </c>
      <c r="W56">
        <f t="shared" ref="W56:X56" si="10">1.96*STDEV(T56:T81)/SQRT(COUNT(T56:T81))</f>
        <v>2.5797223490860732E-2</v>
      </c>
      <c r="X56">
        <f t="shared" si="10"/>
        <v>2.6032540778185991E-2</v>
      </c>
    </row>
    <row r="57" spans="1:24" x14ac:dyDescent="0.2">
      <c r="A57" t="s">
        <v>223</v>
      </c>
      <c r="B57" s="5">
        <v>1</v>
      </c>
      <c r="C57" s="5">
        <v>1</v>
      </c>
      <c r="D57">
        <f t="shared" si="2"/>
        <v>1</v>
      </c>
      <c r="G57" s="5">
        <f t="shared" ref="G57:H81" si="11">B57-$D57+E$56</f>
        <v>0.97058884615384611</v>
      </c>
      <c r="H57" s="5">
        <f t="shared" si="11"/>
        <v>0.97738884615384625</v>
      </c>
      <c r="L57" s="5">
        <v>1</v>
      </c>
      <c r="M57" s="5">
        <v>1</v>
      </c>
      <c r="N57" s="3">
        <v>1</v>
      </c>
      <c r="O57">
        <f t="shared" si="4"/>
        <v>0.66666666666666663</v>
      </c>
      <c r="P57" s="10"/>
      <c r="Q57" s="10"/>
      <c r="R57" s="5"/>
      <c r="S57" s="3">
        <f t="shared" ref="S57:U81" si="12">L57-$O57+P$56</f>
        <v>1.3304841025641025</v>
      </c>
      <c r="T57" s="3">
        <f t="shared" si="9"/>
        <v>1.3162902564102563</v>
      </c>
      <c r="U57" s="3">
        <f t="shared" si="9"/>
        <v>1.3333333333333335</v>
      </c>
    </row>
    <row r="58" spans="1:24" x14ac:dyDescent="0.2">
      <c r="A58" t="s">
        <v>223</v>
      </c>
      <c r="B58" s="5">
        <v>1</v>
      </c>
      <c r="C58" s="5">
        <v>1</v>
      </c>
      <c r="D58">
        <f t="shared" si="2"/>
        <v>1</v>
      </c>
      <c r="G58" s="5">
        <f t="shared" si="11"/>
        <v>0.97058884615384611</v>
      </c>
      <c r="H58" s="5">
        <f t="shared" si="11"/>
        <v>0.97738884615384625</v>
      </c>
      <c r="L58" s="5">
        <v>0.96296000000000004</v>
      </c>
      <c r="M58" s="5">
        <v>0.92593000000000003</v>
      </c>
      <c r="N58" s="3">
        <v>1</v>
      </c>
      <c r="O58">
        <f t="shared" si="4"/>
        <v>0.62963000000000002</v>
      </c>
      <c r="P58" s="10"/>
      <c r="Q58" s="10"/>
      <c r="R58" s="5"/>
      <c r="S58" s="3">
        <f t="shared" si="12"/>
        <v>1.3304807692307692</v>
      </c>
      <c r="T58" s="3">
        <f t="shared" si="9"/>
        <v>1.2792569230769231</v>
      </c>
      <c r="U58" s="3">
        <f t="shared" si="9"/>
        <v>1.3703699999999999</v>
      </c>
    </row>
    <row r="59" spans="1:24" x14ac:dyDescent="0.2">
      <c r="A59" t="s">
        <v>223</v>
      </c>
      <c r="B59" s="5">
        <v>0.94118000000000002</v>
      </c>
      <c r="C59" s="5">
        <v>1</v>
      </c>
      <c r="D59">
        <f t="shared" si="2"/>
        <v>0.97059000000000006</v>
      </c>
      <c r="G59" s="5">
        <f t="shared" si="11"/>
        <v>0.94117884615384606</v>
      </c>
      <c r="H59" s="5">
        <f t="shared" si="11"/>
        <v>1.0067988461538462</v>
      </c>
      <c r="L59" s="5">
        <v>1</v>
      </c>
      <c r="M59" s="5">
        <v>1</v>
      </c>
      <c r="N59" s="3">
        <v>1</v>
      </c>
      <c r="O59">
        <f t="shared" si="4"/>
        <v>0.66666666666666663</v>
      </c>
      <c r="P59" s="10"/>
      <c r="Q59" s="10"/>
      <c r="R59" s="5"/>
      <c r="S59" s="3">
        <f t="shared" si="12"/>
        <v>1.3304841025641025</v>
      </c>
      <c r="T59" s="3">
        <f t="shared" si="9"/>
        <v>1.3162902564102563</v>
      </c>
      <c r="U59" s="3">
        <f t="shared" si="9"/>
        <v>1.3333333333333335</v>
      </c>
    </row>
    <row r="60" spans="1:24" x14ac:dyDescent="0.2">
      <c r="A60" t="s">
        <v>223</v>
      </c>
      <c r="B60" s="5">
        <v>1</v>
      </c>
      <c r="C60" s="5">
        <v>1</v>
      </c>
      <c r="D60">
        <f t="shared" si="2"/>
        <v>1</v>
      </c>
      <c r="G60" s="5">
        <f t="shared" si="11"/>
        <v>0.97058884615384611</v>
      </c>
      <c r="H60" s="5">
        <f t="shared" si="11"/>
        <v>0.97738884615384625</v>
      </c>
      <c r="L60" s="5">
        <v>1</v>
      </c>
      <c r="M60" s="5">
        <v>1</v>
      </c>
      <c r="N60" s="3">
        <v>1</v>
      </c>
      <c r="O60">
        <f t="shared" si="4"/>
        <v>0.66666666666666663</v>
      </c>
      <c r="P60" s="10"/>
      <c r="Q60" s="10"/>
      <c r="R60" s="5"/>
      <c r="S60" s="3">
        <f t="shared" si="12"/>
        <v>1.3304841025641025</v>
      </c>
      <c r="T60" s="3">
        <f t="shared" si="9"/>
        <v>1.3162902564102563</v>
      </c>
      <c r="U60" s="3">
        <f t="shared" si="9"/>
        <v>1.3333333333333335</v>
      </c>
    </row>
    <row r="61" spans="1:24" x14ac:dyDescent="0.2">
      <c r="A61" t="s">
        <v>223</v>
      </c>
      <c r="B61" s="5">
        <v>1</v>
      </c>
      <c r="C61" s="5">
        <v>1</v>
      </c>
      <c r="D61">
        <f t="shared" si="2"/>
        <v>1</v>
      </c>
      <c r="G61" s="5">
        <f t="shared" si="11"/>
        <v>0.97058884615384611</v>
      </c>
      <c r="H61" s="5">
        <f t="shared" si="11"/>
        <v>0.97738884615384625</v>
      </c>
      <c r="L61" s="5">
        <v>0.96296000000000004</v>
      </c>
      <c r="M61" s="5">
        <v>1</v>
      </c>
      <c r="N61" s="3">
        <v>1</v>
      </c>
      <c r="O61">
        <f t="shared" si="4"/>
        <v>0.65432000000000001</v>
      </c>
      <c r="P61" s="10"/>
      <c r="Q61" s="10"/>
      <c r="R61" s="5"/>
      <c r="S61" s="3">
        <f t="shared" si="12"/>
        <v>1.3057907692307693</v>
      </c>
      <c r="T61" s="3">
        <f t="shared" si="9"/>
        <v>1.3286369230769228</v>
      </c>
      <c r="U61" s="3">
        <f t="shared" si="9"/>
        <v>1.34568</v>
      </c>
    </row>
    <row r="62" spans="1:24" x14ac:dyDescent="0.2">
      <c r="A62" t="s">
        <v>223</v>
      </c>
      <c r="B62" s="5">
        <v>1</v>
      </c>
      <c r="C62" s="5">
        <v>1</v>
      </c>
      <c r="D62">
        <f t="shared" si="2"/>
        <v>1</v>
      </c>
      <c r="G62" s="5">
        <f t="shared" si="11"/>
        <v>0.97058884615384611</v>
      </c>
      <c r="H62" s="5">
        <f t="shared" si="11"/>
        <v>0.97738884615384625</v>
      </c>
      <c r="L62" s="5">
        <v>1</v>
      </c>
      <c r="M62" s="5">
        <v>1</v>
      </c>
      <c r="N62" s="3">
        <v>1</v>
      </c>
      <c r="O62">
        <f t="shared" si="4"/>
        <v>0.66666666666666663</v>
      </c>
      <c r="P62" s="10"/>
      <c r="Q62" s="10"/>
      <c r="R62" s="5"/>
      <c r="S62" s="3">
        <f t="shared" si="12"/>
        <v>1.3304841025641025</v>
      </c>
      <c r="T62" s="3">
        <f t="shared" si="9"/>
        <v>1.3162902564102563</v>
      </c>
      <c r="U62" s="3">
        <f t="shared" si="9"/>
        <v>1.3333333333333335</v>
      </c>
    </row>
    <row r="63" spans="1:24" x14ac:dyDescent="0.2">
      <c r="A63" t="s">
        <v>223</v>
      </c>
      <c r="B63" s="5">
        <v>0.94118000000000002</v>
      </c>
      <c r="C63" s="5">
        <v>1</v>
      </c>
      <c r="D63">
        <f t="shared" si="2"/>
        <v>0.97059000000000006</v>
      </c>
      <c r="G63" s="5">
        <f t="shared" si="11"/>
        <v>0.94117884615384606</v>
      </c>
      <c r="H63" s="5">
        <f t="shared" si="11"/>
        <v>1.0067988461538462</v>
      </c>
      <c r="L63" s="5">
        <v>1</v>
      </c>
      <c r="M63" s="5">
        <v>0.96296000000000004</v>
      </c>
      <c r="N63" s="3">
        <v>1</v>
      </c>
      <c r="O63">
        <f t="shared" si="4"/>
        <v>0.65432000000000001</v>
      </c>
      <c r="P63" s="10"/>
      <c r="Q63" s="10"/>
      <c r="R63" s="5"/>
      <c r="S63" s="3">
        <f t="shared" si="12"/>
        <v>1.3428307692307691</v>
      </c>
      <c r="T63" s="3">
        <f t="shared" si="9"/>
        <v>1.2915969230769231</v>
      </c>
      <c r="U63" s="3">
        <f t="shared" si="9"/>
        <v>1.34568</v>
      </c>
    </row>
    <row r="64" spans="1:24" x14ac:dyDescent="0.2">
      <c r="A64" t="s">
        <v>223</v>
      </c>
      <c r="B64" s="5">
        <v>1</v>
      </c>
      <c r="C64" s="5">
        <v>1</v>
      </c>
      <c r="D64">
        <f t="shared" si="2"/>
        <v>1</v>
      </c>
      <c r="G64" s="5">
        <f t="shared" si="11"/>
        <v>0.97058884615384611</v>
      </c>
      <c r="H64" s="5">
        <f t="shared" si="11"/>
        <v>0.97738884615384625</v>
      </c>
      <c r="L64" s="5">
        <v>1</v>
      </c>
      <c r="M64" s="5">
        <v>0.96428999999999998</v>
      </c>
      <c r="N64" s="3">
        <v>1</v>
      </c>
      <c r="O64">
        <f t="shared" si="4"/>
        <v>0.65476333333333336</v>
      </c>
      <c r="P64" s="10"/>
      <c r="Q64" s="10"/>
      <c r="R64" s="5"/>
      <c r="S64" s="3">
        <f t="shared" si="12"/>
        <v>1.3423874358974359</v>
      </c>
      <c r="T64" s="3">
        <f t="shared" si="9"/>
        <v>1.2924835897435896</v>
      </c>
      <c r="U64" s="3">
        <f t="shared" si="9"/>
        <v>1.3452366666666666</v>
      </c>
    </row>
    <row r="65" spans="1:21" x14ac:dyDescent="0.2">
      <c r="A65" t="s">
        <v>223</v>
      </c>
      <c r="B65" s="5">
        <v>1</v>
      </c>
      <c r="C65" s="5">
        <v>1</v>
      </c>
      <c r="D65">
        <f t="shared" si="2"/>
        <v>1</v>
      </c>
      <c r="G65" s="5">
        <f t="shared" si="11"/>
        <v>0.97058884615384611</v>
      </c>
      <c r="H65" s="5">
        <f t="shared" si="11"/>
        <v>0.97738884615384625</v>
      </c>
      <c r="L65" s="5">
        <v>1</v>
      </c>
      <c r="M65" s="5">
        <v>0.92593000000000003</v>
      </c>
      <c r="N65" s="3">
        <v>1</v>
      </c>
      <c r="O65">
        <f t="shared" si="4"/>
        <v>0.64197666666666675</v>
      </c>
      <c r="P65" s="10"/>
      <c r="Q65" s="10"/>
      <c r="R65" s="5"/>
      <c r="S65" s="3">
        <f t="shared" si="12"/>
        <v>1.3551741025641024</v>
      </c>
      <c r="T65" s="3">
        <f t="shared" si="9"/>
        <v>1.2669102564102563</v>
      </c>
      <c r="U65" s="3">
        <f t="shared" si="9"/>
        <v>1.3580233333333331</v>
      </c>
    </row>
    <row r="66" spans="1:21" x14ac:dyDescent="0.2">
      <c r="A66" t="s">
        <v>223</v>
      </c>
      <c r="B66" s="5">
        <v>1</v>
      </c>
      <c r="C66" s="5">
        <v>1</v>
      </c>
      <c r="D66">
        <f t="shared" si="2"/>
        <v>1</v>
      </c>
      <c r="G66" s="5">
        <f t="shared" si="11"/>
        <v>0.97058884615384611</v>
      </c>
      <c r="H66" s="5">
        <f t="shared" si="11"/>
        <v>0.97738884615384625</v>
      </c>
      <c r="L66" s="5">
        <v>1</v>
      </c>
      <c r="M66" s="5">
        <v>1</v>
      </c>
      <c r="N66" s="3">
        <v>1</v>
      </c>
      <c r="O66">
        <f t="shared" si="4"/>
        <v>0.66666666666666663</v>
      </c>
      <c r="P66" s="10"/>
      <c r="Q66" s="10"/>
      <c r="R66" s="5"/>
      <c r="S66" s="3">
        <f t="shared" si="12"/>
        <v>1.3304841025641025</v>
      </c>
      <c r="T66" s="3">
        <f t="shared" si="9"/>
        <v>1.3162902564102563</v>
      </c>
      <c r="U66" s="3">
        <f t="shared" si="9"/>
        <v>1.3333333333333335</v>
      </c>
    </row>
    <row r="67" spans="1:21" x14ac:dyDescent="0.2">
      <c r="A67" t="s">
        <v>223</v>
      </c>
      <c r="B67" s="5">
        <v>0.76471</v>
      </c>
      <c r="C67" s="5">
        <v>1</v>
      </c>
      <c r="D67">
        <f t="shared" ref="D67:D81" si="13">(B67+C67)/2</f>
        <v>0.882355</v>
      </c>
      <c r="G67" s="5">
        <f t="shared" si="11"/>
        <v>0.85294384615384611</v>
      </c>
      <c r="H67" s="5">
        <f t="shared" si="11"/>
        <v>1.0950338461538462</v>
      </c>
      <c r="L67" s="5">
        <v>1</v>
      </c>
      <c r="M67" s="5">
        <v>0.96296000000000004</v>
      </c>
      <c r="N67" s="3">
        <v>1</v>
      </c>
      <c r="O67">
        <f t="shared" ref="O67:O81" si="14">(L67+M67+P67)/3</f>
        <v>0.65432000000000001</v>
      </c>
      <c r="P67" s="10"/>
      <c r="Q67" s="10"/>
      <c r="R67" s="5"/>
      <c r="S67" s="3">
        <f t="shared" si="12"/>
        <v>1.3428307692307691</v>
      </c>
      <c r="T67" s="3">
        <f t="shared" si="9"/>
        <v>1.2915969230769231</v>
      </c>
      <c r="U67" s="3">
        <f t="shared" si="9"/>
        <v>1.34568</v>
      </c>
    </row>
    <row r="68" spans="1:21" x14ac:dyDescent="0.2">
      <c r="A68" t="s">
        <v>223</v>
      </c>
      <c r="B68" s="5">
        <v>1</v>
      </c>
      <c r="C68" s="5">
        <v>1</v>
      </c>
      <c r="D68">
        <f t="shared" si="13"/>
        <v>1</v>
      </c>
      <c r="G68" s="5">
        <f t="shared" si="11"/>
        <v>0.97058884615384611</v>
      </c>
      <c r="H68" s="5">
        <f t="shared" si="11"/>
        <v>0.97738884615384625</v>
      </c>
      <c r="L68" s="5">
        <v>1</v>
      </c>
      <c r="M68" s="5">
        <v>1</v>
      </c>
      <c r="N68" s="3">
        <v>1</v>
      </c>
      <c r="O68">
        <f t="shared" si="14"/>
        <v>0.66666666666666663</v>
      </c>
      <c r="P68" s="10"/>
      <c r="Q68" s="10"/>
      <c r="R68" s="5"/>
      <c r="S68" s="3">
        <f t="shared" si="12"/>
        <v>1.3304841025641025</v>
      </c>
      <c r="T68" s="3">
        <f t="shared" si="9"/>
        <v>1.3162902564102563</v>
      </c>
      <c r="U68" s="3">
        <f t="shared" si="9"/>
        <v>1.3333333333333335</v>
      </c>
    </row>
    <row r="69" spans="1:21" x14ac:dyDescent="0.2">
      <c r="A69" t="s">
        <v>223</v>
      </c>
      <c r="B69" s="5">
        <v>1</v>
      </c>
      <c r="C69" s="5">
        <v>1</v>
      </c>
      <c r="D69">
        <f t="shared" si="13"/>
        <v>1</v>
      </c>
      <c r="G69" s="5">
        <f t="shared" si="11"/>
        <v>0.97058884615384611</v>
      </c>
      <c r="H69" s="5">
        <f t="shared" si="11"/>
        <v>0.97738884615384625</v>
      </c>
      <c r="L69" s="5">
        <v>1</v>
      </c>
      <c r="M69" s="5">
        <v>1</v>
      </c>
      <c r="N69" s="3">
        <v>1</v>
      </c>
      <c r="O69">
        <f t="shared" si="14"/>
        <v>0.66666666666666663</v>
      </c>
      <c r="P69" s="10"/>
      <c r="Q69" s="10"/>
      <c r="R69" s="5"/>
      <c r="S69" s="3">
        <f t="shared" si="12"/>
        <v>1.3304841025641025</v>
      </c>
      <c r="T69" s="3">
        <f t="shared" si="9"/>
        <v>1.3162902564102563</v>
      </c>
      <c r="U69" s="3">
        <f t="shared" si="9"/>
        <v>1.3333333333333335</v>
      </c>
    </row>
    <row r="70" spans="1:21" x14ac:dyDescent="0.2">
      <c r="A70" t="s">
        <v>223</v>
      </c>
      <c r="B70" s="5">
        <v>1</v>
      </c>
      <c r="C70" s="5">
        <v>1</v>
      </c>
      <c r="D70">
        <f t="shared" si="13"/>
        <v>1</v>
      </c>
      <c r="G70" s="5">
        <f t="shared" si="11"/>
        <v>0.97058884615384611</v>
      </c>
      <c r="H70" s="5">
        <f t="shared" si="11"/>
        <v>0.97738884615384625</v>
      </c>
      <c r="L70" s="5">
        <v>1</v>
      </c>
      <c r="M70" s="5">
        <v>1</v>
      </c>
      <c r="N70" s="3">
        <v>1</v>
      </c>
      <c r="O70">
        <f t="shared" si="14"/>
        <v>0.66666666666666663</v>
      </c>
      <c r="P70" s="10"/>
      <c r="Q70" s="10"/>
      <c r="R70" s="5"/>
      <c r="S70" s="3">
        <f t="shared" si="12"/>
        <v>1.3304841025641025</v>
      </c>
      <c r="T70" s="3">
        <f t="shared" si="9"/>
        <v>1.3162902564102563</v>
      </c>
      <c r="U70" s="3">
        <f t="shared" si="9"/>
        <v>1.3333333333333335</v>
      </c>
    </row>
    <row r="71" spans="1:21" x14ac:dyDescent="0.2">
      <c r="A71" t="s">
        <v>223</v>
      </c>
      <c r="B71" s="5">
        <v>1</v>
      </c>
      <c r="C71" s="5">
        <v>1</v>
      </c>
      <c r="D71">
        <f t="shared" si="13"/>
        <v>1</v>
      </c>
      <c r="G71" s="5">
        <f t="shared" si="11"/>
        <v>0.97058884615384611</v>
      </c>
      <c r="H71" s="5">
        <f t="shared" si="11"/>
        <v>0.97738884615384625</v>
      </c>
      <c r="L71" s="5">
        <v>1</v>
      </c>
      <c r="M71" s="5">
        <v>1</v>
      </c>
      <c r="N71" s="3">
        <v>1</v>
      </c>
      <c r="O71">
        <f t="shared" si="14"/>
        <v>0.66666666666666663</v>
      </c>
      <c r="P71" s="10"/>
      <c r="Q71" s="10"/>
      <c r="R71" s="5"/>
      <c r="S71" s="3">
        <f t="shared" si="12"/>
        <v>1.3304841025641025</v>
      </c>
      <c r="T71" s="3">
        <f t="shared" si="9"/>
        <v>1.3162902564102563</v>
      </c>
      <c r="U71" s="3">
        <f t="shared" si="9"/>
        <v>1.3333333333333335</v>
      </c>
    </row>
    <row r="72" spans="1:21" x14ac:dyDescent="0.2">
      <c r="A72" t="s">
        <v>223</v>
      </c>
      <c r="B72" s="5">
        <v>1</v>
      </c>
      <c r="C72" s="5">
        <v>1</v>
      </c>
      <c r="D72">
        <f t="shared" si="13"/>
        <v>1</v>
      </c>
      <c r="G72" s="5">
        <f t="shared" si="11"/>
        <v>0.97058884615384611</v>
      </c>
      <c r="H72" s="5">
        <f t="shared" si="11"/>
        <v>0.97738884615384625</v>
      </c>
      <c r="L72" s="5">
        <v>1</v>
      </c>
      <c r="M72" s="5">
        <v>1</v>
      </c>
      <c r="N72" s="3">
        <v>1</v>
      </c>
      <c r="O72">
        <f t="shared" si="14"/>
        <v>0.66666666666666663</v>
      </c>
      <c r="P72" s="10"/>
      <c r="Q72" s="10"/>
      <c r="R72" s="5"/>
      <c r="S72" s="3">
        <f t="shared" si="12"/>
        <v>1.3304841025641025</v>
      </c>
      <c r="T72" s="3">
        <f t="shared" si="12"/>
        <v>1.3162902564102563</v>
      </c>
      <c r="U72" s="3">
        <f t="shared" si="12"/>
        <v>1.3333333333333335</v>
      </c>
    </row>
    <row r="73" spans="1:21" x14ac:dyDescent="0.2">
      <c r="A73" t="s">
        <v>223</v>
      </c>
      <c r="B73" s="5">
        <v>1</v>
      </c>
      <c r="C73" s="5">
        <v>1</v>
      </c>
      <c r="D73">
        <f t="shared" si="13"/>
        <v>1</v>
      </c>
      <c r="G73" s="5">
        <f t="shared" si="11"/>
        <v>0.97058884615384611</v>
      </c>
      <c r="H73" s="5">
        <f t="shared" si="11"/>
        <v>0.97738884615384625</v>
      </c>
      <c r="L73" s="5">
        <v>1</v>
      </c>
      <c r="M73" s="5">
        <v>1</v>
      </c>
      <c r="N73" s="3">
        <v>1</v>
      </c>
      <c r="O73">
        <f t="shared" si="14"/>
        <v>0.66666666666666663</v>
      </c>
      <c r="P73" s="10"/>
      <c r="Q73" s="10"/>
      <c r="R73" s="5"/>
      <c r="S73" s="3">
        <f t="shared" si="12"/>
        <v>1.3304841025641025</v>
      </c>
      <c r="T73" s="3">
        <f t="shared" si="12"/>
        <v>1.3162902564102563</v>
      </c>
      <c r="U73" s="3">
        <f t="shared" si="12"/>
        <v>1.3333333333333335</v>
      </c>
    </row>
    <row r="74" spans="1:21" x14ac:dyDescent="0.2">
      <c r="A74" t="s">
        <v>223</v>
      </c>
      <c r="B74" s="5">
        <v>1</v>
      </c>
      <c r="C74" s="5">
        <v>1</v>
      </c>
      <c r="D74">
        <f t="shared" si="13"/>
        <v>1</v>
      </c>
      <c r="G74" s="5">
        <f t="shared" si="11"/>
        <v>0.97058884615384611</v>
      </c>
      <c r="H74" s="5">
        <f t="shared" si="11"/>
        <v>0.97738884615384625</v>
      </c>
      <c r="L74" s="5">
        <v>1</v>
      </c>
      <c r="M74" s="5">
        <v>0.96296000000000004</v>
      </c>
      <c r="N74" s="3">
        <v>1</v>
      </c>
      <c r="O74">
        <f t="shared" si="14"/>
        <v>0.65432000000000001</v>
      </c>
      <c r="P74" s="10"/>
      <c r="Q74" s="10"/>
      <c r="R74" s="5"/>
      <c r="S74" s="3">
        <f t="shared" si="12"/>
        <v>1.3428307692307691</v>
      </c>
      <c r="T74" s="3">
        <f t="shared" si="12"/>
        <v>1.2915969230769231</v>
      </c>
      <c r="U74" s="3">
        <f t="shared" si="12"/>
        <v>1.34568</v>
      </c>
    </row>
    <row r="75" spans="1:21" x14ac:dyDescent="0.2">
      <c r="A75" t="s">
        <v>223</v>
      </c>
      <c r="B75" s="5">
        <v>1</v>
      </c>
      <c r="C75" s="5">
        <v>0.93332999999999999</v>
      </c>
      <c r="D75">
        <f t="shared" si="13"/>
        <v>0.966665</v>
      </c>
      <c r="G75" s="5">
        <f t="shared" si="11"/>
        <v>1.003923846153846</v>
      </c>
      <c r="H75" s="5">
        <f t="shared" si="11"/>
        <v>0.94405384615384624</v>
      </c>
      <c r="L75" s="5">
        <v>1</v>
      </c>
      <c r="M75" s="5">
        <v>1</v>
      </c>
      <c r="N75" s="3">
        <v>1</v>
      </c>
      <c r="O75">
        <f t="shared" si="14"/>
        <v>0.66666666666666663</v>
      </c>
      <c r="P75" s="10"/>
      <c r="Q75" s="10"/>
      <c r="R75" s="5"/>
      <c r="S75" s="3">
        <f t="shared" si="12"/>
        <v>1.3304841025641025</v>
      </c>
      <c r="T75" s="3">
        <f t="shared" si="12"/>
        <v>1.3162902564102563</v>
      </c>
      <c r="U75" s="3">
        <f t="shared" si="12"/>
        <v>1.3333333333333335</v>
      </c>
    </row>
    <row r="76" spans="1:21" x14ac:dyDescent="0.2">
      <c r="A76" t="s">
        <v>223</v>
      </c>
      <c r="B76" s="5">
        <v>1</v>
      </c>
      <c r="C76" s="5">
        <v>0.54544999999999999</v>
      </c>
      <c r="D76">
        <f t="shared" si="13"/>
        <v>0.772725</v>
      </c>
      <c r="G76" s="5">
        <f t="shared" si="11"/>
        <v>1.197863846153846</v>
      </c>
      <c r="H76" s="5">
        <f t="shared" si="11"/>
        <v>0.75011384615384624</v>
      </c>
      <c r="L76" s="5">
        <v>1</v>
      </c>
      <c r="M76" s="5">
        <v>1</v>
      </c>
      <c r="N76" s="3">
        <v>1</v>
      </c>
      <c r="O76">
        <f t="shared" si="14"/>
        <v>0.66666666666666663</v>
      </c>
      <c r="P76" s="10"/>
      <c r="Q76" s="10"/>
      <c r="R76" s="5"/>
      <c r="S76" s="3">
        <f t="shared" si="12"/>
        <v>1.3304841025641025</v>
      </c>
      <c r="T76" s="3">
        <f t="shared" si="12"/>
        <v>1.3162902564102563</v>
      </c>
      <c r="U76" s="3">
        <f t="shared" si="12"/>
        <v>1.3333333333333335</v>
      </c>
    </row>
    <row r="77" spans="1:21" x14ac:dyDescent="0.2">
      <c r="A77" t="s">
        <v>223</v>
      </c>
      <c r="B77" s="5">
        <v>1</v>
      </c>
      <c r="C77" s="5">
        <v>1</v>
      </c>
      <c r="D77">
        <f t="shared" si="13"/>
        <v>1</v>
      </c>
      <c r="G77" s="5">
        <f t="shared" si="11"/>
        <v>0.97058884615384611</v>
      </c>
      <c r="H77" s="5">
        <f t="shared" si="11"/>
        <v>0.97738884615384625</v>
      </c>
      <c r="L77" s="5">
        <v>1</v>
      </c>
      <c r="M77" s="5">
        <v>1</v>
      </c>
      <c r="N77" s="3">
        <v>1</v>
      </c>
      <c r="O77">
        <f t="shared" si="14"/>
        <v>0.66666666666666663</v>
      </c>
      <c r="P77" s="10"/>
      <c r="Q77" s="10"/>
      <c r="R77" s="5"/>
      <c r="S77" s="3">
        <f t="shared" si="12"/>
        <v>1.3304841025641025</v>
      </c>
      <c r="T77" s="3">
        <f t="shared" si="12"/>
        <v>1.3162902564102563</v>
      </c>
      <c r="U77" s="3">
        <f t="shared" si="12"/>
        <v>1.3333333333333335</v>
      </c>
    </row>
    <row r="78" spans="1:21" x14ac:dyDescent="0.2">
      <c r="A78" t="s">
        <v>223</v>
      </c>
      <c r="B78" s="5">
        <v>0.58823999999999999</v>
      </c>
      <c r="C78" s="5">
        <v>0.93332999999999999</v>
      </c>
      <c r="D78">
        <f t="shared" si="13"/>
        <v>0.76078500000000004</v>
      </c>
      <c r="G78" s="5">
        <f t="shared" si="11"/>
        <v>0.79804384615384605</v>
      </c>
      <c r="H78" s="5">
        <f t="shared" si="11"/>
        <v>1.1499338461538462</v>
      </c>
      <c r="L78" s="5">
        <v>1</v>
      </c>
      <c r="M78" s="5">
        <v>0.85185</v>
      </c>
      <c r="N78" s="3">
        <v>1</v>
      </c>
      <c r="O78">
        <f t="shared" si="14"/>
        <v>0.6172833333333333</v>
      </c>
      <c r="P78" s="10"/>
      <c r="Q78" s="10"/>
      <c r="R78" s="5"/>
      <c r="S78" s="3">
        <f t="shared" si="12"/>
        <v>1.3798674358974359</v>
      </c>
      <c r="T78" s="3">
        <f t="shared" si="12"/>
        <v>1.2175235897435897</v>
      </c>
      <c r="U78" s="3">
        <f t="shared" si="12"/>
        <v>1.3827166666666666</v>
      </c>
    </row>
    <row r="79" spans="1:21" x14ac:dyDescent="0.2">
      <c r="A79" t="s">
        <v>223</v>
      </c>
      <c r="B79" s="5">
        <v>1</v>
      </c>
      <c r="C79" s="5">
        <v>1</v>
      </c>
      <c r="D79">
        <f t="shared" si="13"/>
        <v>1</v>
      </c>
      <c r="G79" s="5">
        <f t="shared" si="11"/>
        <v>0.97058884615384611</v>
      </c>
      <c r="H79" s="5">
        <f t="shared" si="11"/>
        <v>0.97738884615384625</v>
      </c>
      <c r="L79" s="5">
        <v>1</v>
      </c>
      <c r="M79" s="5">
        <v>1</v>
      </c>
      <c r="N79" s="3">
        <v>1</v>
      </c>
      <c r="O79">
        <f t="shared" si="14"/>
        <v>0.66666666666666663</v>
      </c>
      <c r="P79" s="10"/>
      <c r="Q79" s="10"/>
      <c r="R79" s="5"/>
      <c r="S79" s="3">
        <f t="shared" si="12"/>
        <v>1.3304841025641025</v>
      </c>
      <c r="T79" s="3">
        <f t="shared" si="12"/>
        <v>1.3162902564102563</v>
      </c>
      <c r="U79" s="3">
        <f t="shared" si="12"/>
        <v>1.3333333333333335</v>
      </c>
    </row>
    <row r="80" spans="1:21" x14ac:dyDescent="0.2">
      <c r="A80" t="s">
        <v>223</v>
      </c>
      <c r="B80" s="5">
        <v>1</v>
      </c>
      <c r="C80" s="5">
        <v>1</v>
      </c>
      <c r="D80">
        <f t="shared" si="13"/>
        <v>1</v>
      </c>
      <c r="G80" s="5">
        <f t="shared" si="11"/>
        <v>0.97058884615384611</v>
      </c>
      <c r="H80" s="5">
        <f t="shared" si="11"/>
        <v>0.97738884615384625</v>
      </c>
      <c r="L80" s="5">
        <v>1</v>
      </c>
      <c r="M80" s="5">
        <v>1</v>
      </c>
      <c r="N80" s="3">
        <v>1</v>
      </c>
      <c r="O80">
        <f t="shared" si="14"/>
        <v>0.66666666666666663</v>
      </c>
      <c r="P80" s="10"/>
      <c r="Q80" s="10"/>
      <c r="R80" s="5"/>
      <c r="S80" s="3">
        <f t="shared" si="12"/>
        <v>1.3304841025641025</v>
      </c>
      <c r="T80" s="3">
        <f t="shared" si="12"/>
        <v>1.3162902564102563</v>
      </c>
      <c r="U80" s="3">
        <f t="shared" si="12"/>
        <v>1.3333333333333335</v>
      </c>
    </row>
    <row r="81" spans="1:21" x14ac:dyDescent="0.2">
      <c r="A81" t="s">
        <v>223</v>
      </c>
      <c r="B81" s="5">
        <v>1</v>
      </c>
      <c r="C81" s="5">
        <v>1</v>
      </c>
      <c r="D81">
        <f t="shared" si="13"/>
        <v>1</v>
      </c>
      <c r="G81" s="5">
        <f t="shared" si="11"/>
        <v>0.97058884615384611</v>
      </c>
      <c r="H81" s="5">
        <f t="shared" si="11"/>
        <v>0.97738884615384625</v>
      </c>
      <c r="L81" s="5">
        <v>1</v>
      </c>
      <c r="M81" s="5">
        <v>1</v>
      </c>
      <c r="N81" s="3">
        <v>1</v>
      </c>
      <c r="O81">
        <f t="shared" si="14"/>
        <v>0.66666666666666663</v>
      </c>
      <c r="P81" s="10"/>
      <c r="Q81" s="10"/>
      <c r="R81" s="5"/>
      <c r="S81" s="3">
        <f t="shared" si="12"/>
        <v>1.3304841025641025</v>
      </c>
      <c r="T81" s="3">
        <f t="shared" si="12"/>
        <v>1.3162902564102563</v>
      </c>
      <c r="U81" s="3">
        <f t="shared" si="12"/>
        <v>1.3333333333333335</v>
      </c>
    </row>
    <row r="84" spans="1:21" s="11" customFormat="1" x14ac:dyDescent="0.2">
      <c r="B84"/>
      <c r="D84" s="11" t="s">
        <v>259</v>
      </c>
      <c r="E84" s="11" t="s">
        <v>277</v>
      </c>
      <c r="F84" s="11" t="s">
        <v>278</v>
      </c>
      <c r="G84" s="11" t="s">
        <v>252</v>
      </c>
      <c r="N84" s="11" t="s">
        <v>260</v>
      </c>
      <c r="O84" s="11" t="s">
        <v>277</v>
      </c>
      <c r="P84" s="11" t="s">
        <v>278</v>
      </c>
      <c r="Q84" s="11" t="s">
        <v>279</v>
      </c>
      <c r="R84" s="11" t="s">
        <v>274</v>
      </c>
      <c r="S84" s="11" t="s">
        <v>275</v>
      </c>
      <c r="T84" s="11" t="s">
        <v>276</v>
      </c>
    </row>
    <row r="85" spans="1:21" s="11" customFormat="1" x14ac:dyDescent="0.2">
      <c r="B85"/>
      <c r="D85" s="11" t="s">
        <v>256</v>
      </c>
      <c r="E85" s="12">
        <f>E2</f>
        <v>0.80920413793103463</v>
      </c>
      <c r="F85" s="12">
        <f>F2</f>
        <v>0.77958827586206869</v>
      </c>
      <c r="G85" s="11">
        <f>I2</f>
        <v>3.1766816273714013E-2</v>
      </c>
      <c r="N85" s="11" t="s">
        <v>256</v>
      </c>
      <c r="O85" s="12">
        <f>P2</f>
        <v>0.88017034482758627</v>
      </c>
      <c r="P85" s="12">
        <f>Q2</f>
        <v>0.80731551724137918</v>
      </c>
      <c r="Q85" s="13">
        <f>R2</f>
        <v>0.9047624137931034</v>
      </c>
      <c r="R85" s="11">
        <f>V2</f>
        <v>3.3120555752346112E-2</v>
      </c>
      <c r="S85" s="11">
        <f t="shared" ref="S85:T85" si="15">W2</f>
        <v>3.9006133529432309E-2</v>
      </c>
      <c r="T85" s="11">
        <f t="shared" si="15"/>
        <v>3.7265581312167957E-2</v>
      </c>
    </row>
    <row r="86" spans="1:21" s="11" customFormat="1" x14ac:dyDescent="0.2">
      <c r="B86"/>
      <c r="D86" s="11" t="s">
        <v>257</v>
      </c>
      <c r="E86" s="12">
        <f>E31</f>
        <v>0.96661799999999998</v>
      </c>
      <c r="F86" s="12">
        <f>F31</f>
        <v>0.95004840000000002</v>
      </c>
      <c r="G86" s="11">
        <f>I31</f>
        <v>1.6740434098208572E-2</v>
      </c>
      <c r="N86" s="11" t="s">
        <v>257</v>
      </c>
      <c r="O86" s="12">
        <f>P31</f>
        <v>0.98790719999999976</v>
      </c>
      <c r="P86" s="12">
        <f>Q31</f>
        <v>0.94871960000000011</v>
      </c>
      <c r="Q86" s="12">
        <f>R31</f>
        <v>0.98666679999999995</v>
      </c>
      <c r="R86" s="11">
        <f>V31</f>
        <v>2.7918627229265559E-2</v>
      </c>
      <c r="S86" s="11">
        <f t="shared" ref="S86:T86" si="16">W31</f>
        <v>2.9271668073689416E-2</v>
      </c>
      <c r="T86" s="11">
        <f t="shared" si="16"/>
        <v>3.1168912554090426E-2</v>
      </c>
    </row>
    <row r="87" spans="1:21" s="11" customFormat="1" x14ac:dyDescent="0.2">
      <c r="B87"/>
      <c r="D87" s="11" t="s">
        <v>258</v>
      </c>
      <c r="E87" s="12">
        <f>E56</f>
        <v>0.97058884615384611</v>
      </c>
      <c r="F87" s="12">
        <f>F56</f>
        <v>0.97738884615384625</v>
      </c>
      <c r="G87" s="11">
        <f>I56</f>
        <v>2.4042713971831945E-2</v>
      </c>
      <c r="N87" s="11" t="s">
        <v>258</v>
      </c>
      <c r="O87" s="12">
        <f>P56</f>
        <v>0.99715076923076917</v>
      </c>
      <c r="P87" s="12">
        <f>Q56</f>
        <v>0.98295692307692295</v>
      </c>
      <c r="Q87" s="12">
        <f>R56</f>
        <v>1</v>
      </c>
      <c r="R87" s="11">
        <f>V56</f>
        <v>2.5800260742236798E-2</v>
      </c>
      <c r="S87" s="11">
        <f t="shared" ref="S87:T87" si="17">W56</f>
        <v>2.5797223490860732E-2</v>
      </c>
      <c r="T87" s="11">
        <f t="shared" si="17"/>
        <v>2.6032540778185991E-2</v>
      </c>
    </row>
    <row r="89" spans="1:21" x14ac:dyDescent="0.2">
      <c r="D89" s="11" t="s">
        <v>259</v>
      </c>
      <c r="E89" s="11" t="s">
        <v>277</v>
      </c>
      <c r="F89" s="11" t="s">
        <v>278</v>
      </c>
      <c r="G89" s="11" t="s">
        <v>252</v>
      </c>
      <c r="N89" s="11" t="s">
        <v>260</v>
      </c>
      <c r="O89" s="11" t="s">
        <v>277</v>
      </c>
      <c r="P89" s="11" t="s">
        <v>278</v>
      </c>
      <c r="Q89" s="11" t="s">
        <v>279</v>
      </c>
      <c r="R89" s="11" t="s">
        <v>274</v>
      </c>
      <c r="S89" s="11" t="s">
        <v>275</v>
      </c>
      <c r="T89" s="11" t="s">
        <v>276</v>
      </c>
    </row>
    <row r="90" spans="1:21" x14ac:dyDescent="0.2">
      <c r="D90" s="11" t="s">
        <v>256</v>
      </c>
      <c r="E90" s="17">
        <f>100-E85*100</f>
        <v>19.079586206896536</v>
      </c>
      <c r="F90" s="17">
        <f>100-F85*100</f>
        <v>22.041172413793134</v>
      </c>
      <c r="G90" s="12">
        <f t="shared" ref="G90" si="18">G85*100</f>
        <v>3.1766816273714014</v>
      </c>
      <c r="N90" s="11" t="s">
        <v>256</v>
      </c>
      <c r="O90" s="12">
        <f>100-O85*100</f>
        <v>11.982965517241368</v>
      </c>
      <c r="P90" s="12">
        <f t="shared" ref="P90:Q90" si="19">100-P85*100</f>
        <v>19.268448275862085</v>
      </c>
      <c r="Q90" s="12">
        <f t="shared" si="19"/>
        <v>9.5237586206896623</v>
      </c>
      <c r="R90" s="12">
        <f t="shared" ref="R90:T92" si="20">R85*100</f>
        <v>3.312055575234611</v>
      </c>
      <c r="S90" s="12">
        <f t="shared" si="20"/>
        <v>3.900613352943231</v>
      </c>
      <c r="T90" s="12">
        <f t="shared" si="20"/>
        <v>3.7265581312167959</v>
      </c>
    </row>
    <row r="91" spans="1:21" x14ac:dyDescent="0.2">
      <c r="D91" s="11" t="s">
        <v>257</v>
      </c>
      <c r="E91" s="17">
        <f t="shared" ref="E91:F91" si="21">100-E86*100</f>
        <v>3.3382000000000005</v>
      </c>
      <c r="F91" s="17">
        <f t="shared" si="21"/>
        <v>4.9951599999999985</v>
      </c>
      <c r="G91" s="12">
        <f t="shared" ref="G91" si="22">G86*100</f>
        <v>1.6740434098208572</v>
      </c>
      <c r="N91" s="11" t="s">
        <v>257</v>
      </c>
      <c r="O91" s="12">
        <f t="shared" ref="O91:Q91" si="23">100-O86*100</f>
        <v>1.209280000000021</v>
      </c>
      <c r="P91" s="12">
        <f t="shared" si="23"/>
        <v>5.1280399999999844</v>
      </c>
      <c r="Q91" s="12">
        <f t="shared" si="23"/>
        <v>1.3333200000000005</v>
      </c>
      <c r="R91" s="12">
        <f t="shared" si="20"/>
        <v>2.791862722926556</v>
      </c>
      <c r="S91" s="12">
        <f t="shared" si="20"/>
        <v>2.9271668073689416</v>
      </c>
      <c r="T91" s="12">
        <f t="shared" si="20"/>
        <v>3.1168912554090427</v>
      </c>
    </row>
    <row r="92" spans="1:21" x14ac:dyDescent="0.2">
      <c r="D92" s="11" t="s">
        <v>258</v>
      </c>
      <c r="E92" s="17">
        <f t="shared" ref="E92:F92" si="24">100-E87*100</f>
        <v>2.9411153846153866</v>
      </c>
      <c r="F92" s="17">
        <f t="shared" si="24"/>
        <v>2.2611153846153798</v>
      </c>
      <c r="G92" s="12">
        <f t="shared" ref="G92" si="25">G87*100</f>
        <v>2.4042713971831944</v>
      </c>
      <c r="N92" s="11" t="s">
        <v>258</v>
      </c>
      <c r="O92" s="12">
        <f t="shared" ref="O92:Q92" si="26">100-O87*100</f>
        <v>0.28492307692307861</v>
      </c>
      <c r="P92" s="12">
        <f t="shared" si="26"/>
        <v>1.7043076923077081</v>
      </c>
      <c r="Q92" s="12">
        <f t="shared" si="26"/>
        <v>0</v>
      </c>
      <c r="R92" s="12">
        <f t="shared" si="20"/>
        <v>2.5800260742236798</v>
      </c>
      <c r="S92" s="12">
        <f t="shared" si="20"/>
        <v>2.5797223490860732</v>
      </c>
      <c r="T92" s="12">
        <f t="shared" si="20"/>
        <v>2.6032540778185993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7"/>
  <sheetViews>
    <sheetView topLeftCell="A87" workbookViewId="0">
      <selection activeCell="K70" sqref="K70"/>
    </sheetView>
  </sheetViews>
  <sheetFormatPr baseColWidth="10" defaultRowHeight="15" x14ac:dyDescent="0.2"/>
  <cols>
    <col min="18" max="18" width="9.1640625" customWidth="1"/>
    <col min="19" max="19" width="9.33203125" customWidth="1"/>
  </cols>
  <sheetData>
    <row r="1" spans="1:24" x14ac:dyDescent="0.2">
      <c r="A1" t="s">
        <v>2</v>
      </c>
      <c r="B1" t="s">
        <v>60</v>
      </c>
      <c r="C1" t="s">
        <v>62</v>
      </c>
      <c r="D1" t="s">
        <v>249</v>
      </c>
      <c r="E1" t="s">
        <v>253</v>
      </c>
      <c r="F1" t="s">
        <v>254</v>
      </c>
      <c r="G1" t="s">
        <v>250</v>
      </c>
      <c r="H1" t="s">
        <v>251</v>
      </c>
      <c r="I1" t="s">
        <v>252</v>
      </c>
      <c r="K1" t="s">
        <v>264</v>
      </c>
      <c r="L1" t="s">
        <v>64</v>
      </c>
      <c r="M1" t="s">
        <v>66</v>
      </c>
      <c r="N1" t="s">
        <v>68</v>
      </c>
      <c r="O1" t="s">
        <v>249</v>
      </c>
      <c r="P1" t="s">
        <v>253</v>
      </c>
      <c r="Q1" t="s">
        <v>254</v>
      </c>
      <c r="R1" t="s">
        <v>269</v>
      </c>
      <c r="S1" t="s">
        <v>250</v>
      </c>
      <c r="T1" t="s">
        <v>251</v>
      </c>
      <c r="U1" t="s">
        <v>270</v>
      </c>
      <c r="V1" t="s">
        <v>271</v>
      </c>
      <c r="W1" t="s">
        <v>272</v>
      </c>
      <c r="X1" t="s">
        <v>273</v>
      </c>
    </row>
    <row r="2" spans="1:24" x14ac:dyDescent="0.2">
      <c r="A2" t="s">
        <v>165</v>
      </c>
      <c r="B2" s="4">
        <v>1261.9692</v>
      </c>
      <c r="C2" s="4">
        <v>1553.6771000000001</v>
      </c>
      <c r="D2">
        <f>(B2+C2)/2</f>
        <v>1407.8231500000002</v>
      </c>
      <c r="E2" s="5">
        <f>AVERAGE(B2:B30)</f>
        <v>1646.3096827586205</v>
      </c>
      <c r="F2" s="5">
        <f>AVERAGE(C2:C30)</f>
        <v>1663.1817655172415</v>
      </c>
      <c r="G2" s="5">
        <f>B2-$D2+E$2</f>
        <v>1500.4557327586203</v>
      </c>
      <c r="H2" s="5">
        <f>C2-$D2+F$2</f>
        <v>1809.0357155172414</v>
      </c>
      <c r="I2">
        <f>1.96*STDEV(G2:G30)/SQRT(COUNT(G2:G30))</f>
        <v>69.312308739130629</v>
      </c>
      <c r="L2" s="4">
        <v>1763.1762000000001</v>
      </c>
      <c r="M2" s="4">
        <v>1698.6135999999999</v>
      </c>
      <c r="N2" s="4">
        <v>1702.8778</v>
      </c>
      <c r="O2">
        <f>(L2+M2+P2)/3</f>
        <v>1669.0906126436782</v>
      </c>
      <c r="P2" s="5">
        <f>AVERAGE(L2:L30)</f>
        <v>1545.4820379310345</v>
      </c>
      <c r="Q2" s="5">
        <f>AVERAGE(M2:M30)</f>
        <v>1810.5425344827586</v>
      </c>
      <c r="R2" s="3">
        <f>AVERAGE(N2:N30)</f>
        <v>1430.839227586207</v>
      </c>
      <c r="S2" s="3">
        <f>L2-$O2+P$2</f>
        <v>1639.5676252873563</v>
      </c>
      <c r="T2" s="3">
        <f t="shared" ref="T2:U2" si="0">M2-$O2+Q$2</f>
        <v>1840.0655218390802</v>
      </c>
      <c r="U2" s="3">
        <f t="shared" si="0"/>
        <v>1464.6264149425288</v>
      </c>
      <c r="V2">
        <f>1.96*STDEV(S2:S30)/SQRT(COUNT(S2:S30))</f>
        <v>63.904243766839748</v>
      </c>
      <c r="W2">
        <f t="shared" ref="W2:X2" si="1">1.96*STDEV(T2:T30)/SQRT(COUNT(T2:T30))</f>
        <v>83.785099665348326</v>
      </c>
      <c r="X2">
        <f t="shared" si="1"/>
        <v>96.596590737212424</v>
      </c>
    </row>
    <row r="3" spans="1:24" x14ac:dyDescent="0.2">
      <c r="A3" t="s">
        <v>165</v>
      </c>
      <c r="B3" s="4">
        <v>2133.6624999999999</v>
      </c>
      <c r="C3" s="4">
        <v>2199.7249999999999</v>
      </c>
      <c r="D3">
        <f t="shared" ref="D3:D66" si="2">(B3+C3)/2</f>
        <v>2166.6937499999999</v>
      </c>
      <c r="G3" s="5">
        <f t="shared" ref="G3:H30" si="3">B3-$D3+E$2</f>
        <v>1613.2784327586205</v>
      </c>
      <c r="H3" s="5">
        <f t="shared" si="3"/>
        <v>1696.2130155172415</v>
      </c>
      <c r="L3" s="4">
        <v>1987.5042000000001</v>
      </c>
      <c r="M3" s="4">
        <v>2279.1738999999998</v>
      </c>
      <c r="N3" s="4">
        <v>2155.9333000000001</v>
      </c>
      <c r="O3">
        <f t="shared" ref="O3:O66" si="4">(L3+M3+P3)/3</f>
        <v>1422.2260333333334</v>
      </c>
      <c r="R3" s="5"/>
      <c r="S3" s="3">
        <f t="shared" ref="S3:S30" si="5">L3-$O3+P$2</f>
        <v>2110.760204597701</v>
      </c>
      <c r="T3" s="3">
        <f t="shared" ref="T3:T30" si="6">M3-$O3+Q$2</f>
        <v>2667.490401149425</v>
      </c>
      <c r="U3" s="3">
        <f t="shared" ref="U3:U30" si="7">N3-$O3+R$2</f>
        <v>2164.5464942528738</v>
      </c>
    </row>
    <row r="4" spans="1:24" x14ac:dyDescent="0.2">
      <c r="A4" t="s">
        <v>165</v>
      </c>
      <c r="B4" s="4">
        <v>1516.94</v>
      </c>
      <c r="C4" s="4">
        <v>963.7287</v>
      </c>
      <c r="D4">
        <f t="shared" si="2"/>
        <v>1240.3343500000001</v>
      </c>
      <c r="G4" s="5">
        <f t="shared" si="3"/>
        <v>1922.9153327586205</v>
      </c>
      <c r="H4" s="5">
        <f t="shared" si="3"/>
        <v>1386.5761155172413</v>
      </c>
      <c r="L4" s="4">
        <v>937.80420000000004</v>
      </c>
      <c r="M4" s="4">
        <v>974.17629999999997</v>
      </c>
      <c r="N4" s="4">
        <v>614.10220000000004</v>
      </c>
      <c r="O4">
        <f t="shared" si="4"/>
        <v>637.32683333333341</v>
      </c>
      <c r="R4" s="5"/>
      <c r="S4" s="3">
        <f t="shared" si="5"/>
        <v>1845.959404597701</v>
      </c>
      <c r="T4" s="3">
        <f t="shared" si="6"/>
        <v>2147.3920011494251</v>
      </c>
      <c r="U4" s="3">
        <f t="shared" si="7"/>
        <v>1407.6145942528738</v>
      </c>
    </row>
    <row r="5" spans="1:24" x14ac:dyDescent="0.2">
      <c r="A5" t="s">
        <v>165</v>
      </c>
      <c r="B5" s="4">
        <v>1581.075</v>
      </c>
      <c r="C5" s="4">
        <v>1343.172</v>
      </c>
      <c r="D5">
        <f t="shared" si="2"/>
        <v>1462.1235000000001</v>
      </c>
      <c r="G5" s="5">
        <f t="shared" si="3"/>
        <v>1765.2611827586204</v>
      </c>
      <c r="H5" s="5">
        <f t="shared" si="3"/>
        <v>1544.2302655172414</v>
      </c>
      <c r="L5" s="4">
        <v>1640.6541</v>
      </c>
      <c r="M5" s="4">
        <v>2701.1667000000002</v>
      </c>
      <c r="N5" s="4">
        <v>1508.0187000000001</v>
      </c>
      <c r="O5">
        <f t="shared" si="4"/>
        <v>1447.2736000000002</v>
      </c>
      <c r="R5" s="5"/>
      <c r="S5" s="3">
        <f t="shared" si="5"/>
        <v>1738.8625379310342</v>
      </c>
      <c r="T5" s="3">
        <f t="shared" si="6"/>
        <v>3064.4356344827584</v>
      </c>
      <c r="U5" s="3">
        <f t="shared" si="7"/>
        <v>1491.5843275862069</v>
      </c>
    </row>
    <row r="6" spans="1:24" x14ac:dyDescent="0.2">
      <c r="A6" t="s">
        <v>165</v>
      </c>
      <c r="B6" s="4">
        <v>1239.7766999999999</v>
      </c>
      <c r="C6" s="4">
        <v>1454.6115</v>
      </c>
      <c r="D6">
        <f t="shared" si="2"/>
        <v>1347.1940999999999</v>
      </c>
      <c r="G6" s="5">
        <f t="shared" si="3"/>
        <v>1538.8922827586205</v>
      </c>
      <c r="H6" s="5">
        <f t="shared" si="3"/>
        <v>1770.5991655172415</v>
      </c>
      <c r="L6" s="4">
        <v>1266.1045999999999</v>
      </c>
      <c r="M6" s="4">
        <v>1877.3312000000001</v>
      </c>
      <c r="N6" s="4">
        <v>1306.0633</v>
      </c>
      <c r="O6">
        <f t="shared" si="4"/>
        <v>1047.8119333333334</v>
      </c>
      <c r="R6" s="5"/>
      <c r="S6" s="3">
        <f t="shared" si="5"/>
        <v>1763.774704597701</v>
      </c>
      <c r="T6" s="3">
        <f t="shared" si="6"/>
        <v>2640.0618011494253</v>
      </c>
      <c r="U6" s="3">
        <f t="shared" si="7"/>
        <v>1689.0905942528736</v>
      </c>
    </row>
    <row r="7" spans="1:24" x14ac:dyDescent="0.2">
      <c r="A7" t="s">
        <v>165</v>
      </c>
      <c r="B7" s="4">
        <v>1282.2571</v>
      </c>
      <c r="C7" s="4">
        <v>1353.4647</v>
      </c>
      <c r="D7">
        <f t="shared" si="2"/>
        <v>1317.8609000000001</v>
      </c>
      <c r="G7" s="5">
        <f t="shared" si="3"/>
        <v>1610.7058827586204</v>
      </c>
      <c r="H7" s="5">
        <f t="shared" si="3"/>
        <v>1698.7855655172414</v>
      </c>
      <c r="L7" s="4">
        <v>1326.6756</v>
      </c>
      <c r="M7" s="4">
        <v>1501.9115999999999</v>
      </c>
      <c r="N7" s="4">
        <v>1010.5778</v>
      </c>
      <c r="O7">
        <f t="shared" si="4"/>
        <v>942.86239999999998</v>
      </c>
      <c r="R7" s="5"/>
      <c r="S7" s="3">
        <f t="shared" si="5"/>
        <v>1929.2952379310345</v>
      </c>
      <c r="T7" s="3">
        <f t="shared" si="6"/>
        <v>2369.5917344827585</v>
      </c>
      <c r="U7" s="3">
        <f t="shared" si="7"/>
        <v>1498.5546275862071</v>
      </c>
    </row>
    <row r="8" spans="1:24" x14ac:dyDescent="0.2">
      <c r="A8" t="s">
        <v>165</v>
      </c>
      <c r="B8" s="4">
        <v>1482.9733000000001</v>
      </c>
      <c r="C8" s="4">
        <v>1556.2466999999999</v>
      </c>
      <c r="D8">
        <f t="shared" si="2"/>
        <v>1519.6100000000001</v>
      </c>
      <c r="G8" s="5">
        <f t="shared" si="3"/>
        <v>1609.6729827586205</v>
      </c>
      <c r="H8" s="5">
        <f t="shared" si="3"/>
        <v>1699.8184655172413</v>
      </c>
      <c r="L8" s="4">
        <v>1582.6259</v>
      </c>
      <c r="M8" s="4">
        <v>1853.4870000000001</v>
      </c>
      <c r="N8" s="4">
        <v>1612.41</v>
      </c>
      <c r="O8">
        <f t="shared" si="4"/>
        <v>1145.3709666666666</v>
      </c>
      <c r="R8" s="5"/>
      <c r="S8" s="3">
        <f t="shared" si="5"/>
        <v>1982.7369712643679</v>
      </c>
      <c r="T8" s="3">
        <f t="shared" si="6"/>
        <v>2518.6585678160918</v>
      </c>
      <c r="U8" s="3">
        <f t="shared" si="7"/>
        <v>1897.8782609195405</v>
      </c>
    </row>
    <row r="9" spans="1:24" x14ac:dyDescent="0.2">
      <c r="A9" t="s">
        <v>165</v>
      </c>
      <c r="B9" s="4">
        <v>2761.39</v>
      </c>
      <c r="C9" s="4">
        <v>1941.3429000000001</v>
      </c>
      <c r="D9">
        <f t="shared" si="2"/>
        <v>2351.36645</v>
      </c>
      <c r="G9" s="5">
        <f t="shared" si="3"/>
        <v>2056.3332327586204</v>
      </c>
      <c r="H9" s="5">
        <f t="shared" si="3"/>
        <v>1253.1582155172416</v>
      </c>
      <c r="L9" s="4">
        <v>1728.4996000000001</v>
      </c>
      <c r="M9" s="4">
        <v>1681.905</v>
      </c>
      <c r="N9" s="4">
        <v>1979.5857000000001</v>
      </c>
      <c r="O9">
        <f t="shared" si="4"/>
        <v>1136.8015333333333</v>
      </c>
      <c r="R9" s="5"/>
      <c r="S9" s="3">
        <f t="shared" si="5"/>
        <v>2137.1801045977013</v>
      </c>
      <c r="T9" s="3">
        <f t="shared" si="6"/>
        <v>2355.6460011494255</v>
      </c>
      <c r="U9" s="3">
        <f t="shared" si="7"/>
        <v>2273.6233942528738</v>
      </c>
    </row>
    <row r="10" spans="1:24" x14ac:dyDescent="0.2">
      <c r="A10" t="s">
        <v>165</v>
      </c>
      <c r="B10" s="4">
        <v>1892.8786</v>
      </c>
      <c r="C10" s="4">
        <v>2125.6414</v>
      </c>
      <c r="D10">
        <f t="shared" si="2"/>
        <v>2009.26</v>
      </c>
      <c r="G10" s="5">
        <f t="shared" si="3"/>
        <v>1529.9282827586205</v>
      </c>
      <c r="H10" s="5">
        <f t="shared" si="3"/>
        <v>1779.5631655172415</v>
      </c>
      <c r="L10" s="4">
        <v>1643.7155</v>
      </c>
      <c r="M10" s="4">
        <v>1516.0905</v>
      </c>
      <c r="N10" s="4">
        <v>1559.6875</v>
      </c>
      <c r="O10">
        <f t="shared" si="4"/>
        <v>1053.2686666666666</v>
      </c>
      <c r="R10" s="5"/>
      <c r="S10" s="3">
        <f t="shared" si="5"/>
        <v>2135.9288712643679</v>
      </c>
      <c r="T10" s="3">
        <f t="shared" si="6"/>
        <v>2273.364367816092</v>
      </c>
      <c r="U10" s="3">
        <f t="shared" si="7"/>
        <v>1937.2580609195404</v>
      </c>
    </row>
    <row r="11" spans="1:24" x14ac:dyDescent="0.2">
      <c r="A11" t="s">
        <v>165</v>
      </c>
      <c r="B11" s="4">
        <v>2082.125</v>
      </c>
      <c r="C11" s="4">
        <v>1332.5614</v>
      </c>
      <c r="D11">
        <f t="shared" si="2"/>
        <v>1707.3432</v>
      </c>
      <c r="G11" s="5">
        <f t="shared" si="3"/>
        <v>2021.0914827586205</v>
      </c>
      <c r="H11" s="5">
        <f t="shared" si="3"/>
        <v>1288.3999655172415</v>
      </c>
      <c r="L11" s="4">
        <v>1457.4677999999999</v>
      </c>
      <c r="M11" s="4">
        <v>1596.7581</v>
      </c>
      <c r="N11" s="4">
        <v>841.76750000000004</v>
      </c>
      <c r="O11">
        <f t="shared" si="4"/>
        <v>1018.0753</v>
      </c>
      <c r="R11" s="5"/>
      <c r="S11" s="3">
        <f t="shared" si="5"/>
        <v>1984.8745379310344</v>
      </c>
      <c r="T11" s="3">
        <f t="shared" si="6"/>
        <v>2389.2253344827586</v>
      </c>
      <c r="U11" s="3">
        <f t="shared" si="7"/>
        <v>1254.531427586207</v>
      </c>
    </row>
    <row r="12" spans="1:24" x14ac:dyDescent="0.2">
      <c r="A12" t="s">
        <v>165</v>
      </c>
      <c r="B12" s="4">
        <v>1868.4167</v>
      </c>
      <c r="C12" s="4">
        <v>1786.33</v>
      </c>
      <c r="D12">
        <f t="shared" si="2"/>
        <v>1827.3733499999998</v>
      </c>
      <c r="G12" s="5">
        <f t="shared" si="3"/>
        <v>1687.3530327586207</v>
      </c>
      <c r="H12" s="5">
        <f t="shared" si="3"/>
        <v>1622.1384155172416</v>
      </c>
      <c r="L12" s="4">
        <v>1531.3479</v>
      </c>
      <c r="M12" s="4">
        <v>1991.1932999999999</v>
      </c>
      <c r="N12" s="4">
        <v>1253.8833</v>
      </c>
      <c r="O12">
        <f t="shared" si="4"/>
        <v>1174.1804</v>
      </c>
      <c r="R12" s="5"/>
      <c r="S12" s="3">
        <f t="shared" si="5"/>
        <v>1902.6495379310345</v>
      </c>
      <c r="T12" s="3">
        <f t="shared" si="6"/>
        <v>2627.5554344827588</v>
      </c>
      <c r="U12" s="3">
        <f t="shared" si="7"/>
        <v>1510.542127586207</v>
      </c>
    </row>
    <row r="13" spans="1:24" x14ac:dyDescent="0.2">
      <c r="A13" t="s">
        <v>165</v>
      </c>
      <c r="B13" s="4">
        <v>1366.298</v>
      </c>
      <c r="C13" s="4">
        <v>1515.1329000000001</v>
      </c>
      <c r="D13">
        <f t="shared" si="2"/>
        <v>1440.7154500000001</v>
      </c>
      <c r="G13" s="5">
        <f t="shared" si="3"/>
        <v>1571.8922327586204</v>
      </c>
      <c r="H13" s="5">
        <f t="shared" si="3"/>
        <v>1737.5992155172414</v>
      </c>
      <c r="L13" s="4">
        <v>1004.1933</v>
      </c>
      <c r="M13" s="4">
        <v>1325.5920000000001</v>
      </c>
      <c r="N13" s="4">
        <v>826.12670000000003</v>
      </c>
      <c r="O13">
        <f t="shared" si="4"/>
        <v>776.5951</v>
      </c>
      <c r="R13" s="5"/>
      <c r="S13" s="3">
        <f t="shared" si="5"/>
        <v>1773.0802379310344</v>
      </c>
      <c r="T13" s="3">
        <f t="shared" si="6"/>
        <v>2359.5394344827587</v>
      </c>
      <c r="U13" s="3">
        <f t="shared" si="7"/>
        <v>1480.370827586207</v>
      </c>
    </row>
    <row r="14" spans="1:24" x14ac:dyDescent="0.2">
      <c r="A14" t="s">
        <v>165</v>
      </c>
      <c r="B14" s="4">
        <v>1151.9982</v>
      </c>
      <c r="C14" s="4">
        <v>1688.6429000000001</v>
      </c>
      <c r="D14">
        <f t="shared" si="2"/>
        <v>1420.3205499999999</v>
      </c>
      <c r="G14" s="5">
        <f t="shared" si="3"/>
        <v>1377.9873327586206</v>
      </c>
      <c r="H14" s="5">
        <f t="shared" si="3"/>
        <v>1931.5041155172416</v>
      </c>
      <c r="L14" s="4">
        <v>1537.3439000000001</v>
      </c>
      <c r="M14" s="4">
        <v>1874.7716</v>
      </c>
      <c r="N14" s="4">
        <v>1244.2</v>
      </c>
      <c r="O14">
        <f t="shared" si="4"/>
        <v>1137.3718333333334</v>
      </c>
      <c r="R14" s="5"/>
      <c r="S14" s="3">
        <f t="shared" si="5"/>
        <v>1945.4541045977012</v>
      </c>
      <c r="T14" s="3">
        <f t="shared" si="6"/>
        <v>2547.9423011494255</v>
      </c>
      <c r="U14" s="3">
        <f t="shared" si="7"/>
        <v>1537.6673942528737</v>
      </c>
    </row>
    <row r="15" spans="1:24" x14ac:dyDescent="0.2">
      <c r="A15" t="s">
        <v>165</v>
      </c>
      <c r="B15" s="4">
        <v>1461.1764000000001</v>
      </c>
      <c r="C15" s="4">
        <v>1947.05</v>
      </c>
      <c r="D15">
        <f t="shared" si="2"/>
        <v>1704.1132</v>
      </c>
      <c r="G15" s="5">
        <f t="shared" si="3"/>
        <v>1403.3728827586206</v>
      </c>
      <c r="H15" s="5">
        <f t="shared" si="3"/>
        <v>1906.1185655172414</v>
      </c>
      <c r="L15" s="4">
        <v>1659.1420000000001</v>
      </c>
      <c r="M15" s="4">
        <v>1949.9749999999999</v>
      </c>
      <c r="N15" s="4">
        <v>1395.05</v>
      </c>
      <c r="O15">
        <f t="shared" si="4"/>
        <v>1203.039</v>
      </c>
      <c r="R15" s="5"/>
      <c r="S15" s="3">
        <f t="shared" si="5"/>
        <v>2001.5850379310345</v>
      </c>
      <c r="T15" s="3">
        <f t="shared" si="6"/>
        <v>2557.4785344827587</v>
      </c>
      <c r="U15" s="3">
        <f t="shared" si="7"/>
        <v>1622.850227586207</v>
      </c>
    </row>
    <row r="16" spans="1:24" x14ac:dyDescent="0.2">
      <c r="A16" t="s">
        <v>165</v>
      </c>
      <c r="B16" s="4">
        <v>1070.3406</v>
      </c>
      <c r="C16" s="4">
        <v>1387.2036000000001</v>
      </c>
      <c r="D16">
        <f t="shared" si="2"/>
        <v>1228.7721000000001</v>
      </c>
      <c r="G16" s="5">
        <f t="shared" si="3"/>
        <v>1487.8781827586204</v>
      </c>
      <c r="H16" s="5">
        <f t="shared" si="3"/>
        <v>1821.6132655172414</v>
      </c>
      <c r="L16" s="4">
        <v>1328.5612000000001</v>
      </c>
      <c r="M16" s="4">
        <v>1550.3864000000001</v>
      </c>
      <c r="N16" s="4">
        <v>1129.1943000000001</v>
      </c>
      <c r="O16">
        <f t="shared" si="4"/>
        <v>959.64920000000018</v>
      </c>
      <c r="R16" s="5"/>
      <c r="S16" s="3">
        <f t="shared" si="5"/>
        <v>1914.3940379310343</v>
      </c>
      <c r="T16" s="3">
        <f t="shared" si="6"/>
        <v>2401.2797344827586</v>
      </c>
      <c r="U16" s="3">
        <f t="shared" si="7"/>
        <v>1600.3843275862068</v>
      </c>
    </row>
    <row r="17" spans="1:24" x14ac:dyDescent="0.2">
      <c r="A17" t="s">
        <v>165</v>
      </c>
      <c r="B17" s="4">
        <v>1709.8158000000001</v>
      </c>
      <c r="C17" s="4">
        <v>1606.6153999999999</v>
      </c>
      <c r="D17">
        <f t="shared" si="2"/>
        <v>1658.2156</v>
      </c>
      <c r="G17" s="5">
        <f t="shared" si="3"/>
        <v>1697.9098827586206</v>
      </c>
      <c r="H17" s="5">
        <f t="shared" si="3"/>
        <v>1611.5815655172414</v>
      </c>
      <c r="L17" s="4">
        <v>1922.3407999999999</v>
      </c>
      <c r="M17" s="4">
        <v>2009.8126</v>
      </c>
      <c r="N17" s="4">
        <v>1481.5222000000001</v>
      </c>
      <c r="O17">
        <f t="shared" si="4"/>
        <v>1310.7178000000001</v>
      </c>
      <c r="R17" s="5"/>
      <c r="S17" s="3">
        <f t="shared" si="5"/>
        <v>2157.1050379310345</v>
      </c>
      <c r="T17" s="3">
        <f t="shared" si="6"/>
        <v>2509.6373344827584</v>
      </c>
      <c r="U17" s="3">
        <f t="shared" si="7"/>
        <v>1601.643627586207</v>
      </c>
    </row>
    <row r="18" spans="1:24" x14ac:dyDescent="0.2">
      <c r="A18" t="s">
        <v>165</v>
      </c>
      <c r="B18" s="4">
        <v>1983.6532999999999</v>
      </c>
      <c r="C18" s="4">
        <v>2247.4499999999998</v>
      </c>
      <c r="D18">
        <f t="shared" si="2"/>
        <v>2115.5516499999999</v>
      </c>
      <c r="G18" s="5">
        <f t="shared" si="3"/>
        <v>1514.4113327586206</v>
      </c>
      <c r="H18" s="5">
        <f t="shared" si="3"/>
        <v>1795.0801155172414</v>
      </c>
      <c r="L18" s="4">
        <v>2341.7593000000002</v>
      </c>
      <c r="M18" s="4">
        <v>2323.4960000000001</v>
      </c>
      <c r="N18" s="4">
        <v>2128.5</v>
      </c>
      <c r="O18">
        <f t="shared" si="4"/>
        <v>1555.0851000000002</v>
      </c>
      <c r="R18" s="5"/>
      <c r="S18" s="3">
        <f t="shared" si="5"/>
        <v>2332.1562379310344</v>
      </c>
      <c r="T18" s="3">
        <f t="shared" si="6"/>
        <v>2578.9534344827584</v>
      </c>
      <c r="U18" s="3">
        <f t="shared" si="7"/>
        <v>2004.2541275862068</v>
      </c>
    </row>
    <row r="19" spans="1:24" x14ac:dyDescent="0.2">
      <c r="A19" t="s">
        <v>165</v>
      </c>
      <c r="B19" s="4">
        <v>1253.3562999999999</v>
      </c>
      <c r="C19" s="4">
        <v>1437.2227</v>
      </c>
      <c r="D19">
        <f t="shared" si="2"/>
        <v>1345.2894999999999</v>
      </c>
      <c r="G19" s="5">
        <f t="shared" si="3"/>
        <v>1554.3764827586206</v>
      </c>
      <c r="H19" s="5">
        <f t="shared" si="3"/>
        <v>1755.1149655172417</v>
      </c>
      <c r="L19" s="4">
        <v>1625.4283</v>
      </c>
      <c r="M19" s="4">
        <v>1841.7293999999999</v>
      </c>
      <c r="N19" s="4">
        <v>1600.1957</v>
      </c>
      <c r="O19">
        <f t="shared" si="4"/>
        <v>1155.7192333333332</v>
      </c>
      <c r="R19" s="5"/>
      <c r="S19" s="3">
        <f t="shared" si="5"/>
        <v>2015.1911045977013</v>
      </c>
      <c r="T19" s="3">
        <f t="shared" si="6"/>
        <v>2496.552701149425</v>
      </c>
      <c r="U19" s="3">
        <f t="shared" si="7"/>
        <v>1875.3156942528738</v>
      </c>
    </row>
    <row r="20" spans="1:24" x14ac:dyDescent="0.2">
      <c r="A20" t="s">
        <v>165</v>
      </c>
      <c r="B20" s="4">
        <v>1068.1463000000001</v>
      </c>
      <c r="C20" s="4">
        <v>1309.7914000000001</v>
      </c>
      <c r="D20">
        <f t="shared" si="2"/>
        <v>1188.9688500000002</v>
      </c>
      <c r="G20" s="5">
        <f t="shared" si="3"/>
        <v>1525.4871327586204</v>
      </c>
      <c r="H20" s="5">
        <f t="shared" si="3"/>
        <v>1784.0043155172414</v>
      </c>
      <c r="L20" s="4">
        <v>1084.5645999999999</v>
      </c>
      <c r="M20" s="4">
        <v>2161.6556</v>
      </c>
      <c r="N20" s="4">
        <v>910.60860000000002</v>
      </c>
      <c r="O20">
        <f t="shared" si="4"/>
        <v>1082.0734</v>
      </c>
      <c r="R20" s="5"/>
      <c r="S20" s="3">
        <f t="shared" si="5"/>
        <v>1547.9732379310344</v>
      </c>
      <c r="T20" s="3">
        <f t="shared" si="6"/>
        <v>2890.1247344827589</v>
      </c>
      <c r="U20" s="3">
        <f t="shared" si="7"/>
        <v>1259.374427586207</v>
      </c>
    </row>
    <row r="21" spans="1:24" x14ac:dyDescent="0.2">
      <c r="A21" t="s">
        <v>165</v>
      </c>
      <c r="B21" s="4">
        <v>1579.6307999999999</v>
      </c>
      <c r="C21" s="4">
        <v>1963.8667</v>
      </c>
      <c r="D21">
        <f t="shared" si="2"/>
        <v>1771.74875</v>
      </c>
      <c r="G21" s="5">
        <f t="shared" si="3"/>
        <v>1454.1917327586204</v>
      </c>
      <c r="H21" s="5">
        <f t="shared" si="3"/>
        <v>1855.2997155172416</v>
      </c>
      <c r="L21" s="4">
        <v>1818.9706000000001</v>
      </c>
      <c r="M21" s="4">
        <v>1865.9467</v>
      </c>
      <c r="N21" s="4">
        <v>1617.7</v>
      </c>
      <c r="O21">
        <f t="shared" si="4"/>
        <v>1228.3057666666666</v>
      </c>
      <c r="R21" s="5"/>
      <c r="S21" s="3">
        <f t="shared" si="5"/>
        <v>2136.1468712643682</v>
      </c>
      <c r="T21" s="3">
        <f t="shared" si="6"/>
        <v>2448.1834678160922</v>
      </c>
      <c r="U21" s="3">
        <f t="shared" si="7"/>
        <v>1820.2334609195404</v>
      </c>
    </row>
    <row r="22" spans="1:24" x14ac:dyDescent="0.2">
      <c r="A22" t="s">
        <v>165</v>
      </c>
      <c r="B22" s="4">
        <v>1970.5077000000001</v>
      </c>
      <c r="C22" s="4">
        <v>2621.75</v>
      </c>
      <c r="D22">
        <f t="shared" si="2"/>
        <v>2296.1288500000001</v>
      </c>
      <c r="G22" s="5">
        <f t="shared" si="3"/>
        <v>1320.6885327586206</v>
      </c>
      <c r="H22" s="5">
        <f t="shared" si="3"/>
        <v>1988.8029155172414</v>
      </c>
      <c r="L22" s="4">
        <v>2134.5367999999999</v>
      </c>
      <c r="M22" s="4">
        <v>2692.8888999999999</v>
      </c>
      <c r="N22" s="4">
        <v>1764.6183000000001</v>
      </c>
      <c r="O22">
        <f t="shared" si="4"/>
        <v>1609.1418999999999</v>
      </c>
      <c r="R22" s="5"/>
      <c r="S22" s="3">
        <f t="shared" si="5"/>
        <v>2070.8769379310343</v>
      </c>
      <c r="T22" s="3">
        <f t="shared" si="6"/>
        <v>2894.2895344827584</v>
      </c>
      <c r="U22" s="3">
        <f t="shared" si="7"/>
        <v>1586.3156275862073</v>
      </c>
    </row>
    <row r="23" spans="1:24" x14ac:dyDescent="0.2">
      <c r="A23" t="s">
        <v>165</v>
      </c>
      <c r="B23" s="4">
        <v>1703.8477</v>
      </c>
      <c r="C23" s="4">
        <v>2184.0625</v>
      </c>
      <c r="D23">
        <f t="shared" si="2"/>
        <v>1943.9551000000001</v>
      </c>
      <c r="G23" s="5">
        <f t="shared" si="3"/>
        <v>1406.2022827586204</v>
      </c>
      <c r="H23" s="5">
        <f t="shared" si="3"/>
        <v>1903.2891655172414</v>
      </c>
      <c r="L23" s="4">
        <v>1222.3680999999999</v>
      </c>
      <c r="M23" s="4">
        <v>1627.9574</v>
      </c>
      <c r="N23" s="4">
        <v>1423.4422</v>
      </c>
      <c r="O23">
        <f t="shared" si="4"/>
        <v>950.10849999999994</v>
      </c>
      <c r="R23" s="5"/>
      <c r="S23" s="3">
        <f t="shared" si="5"/>
        <v>1817.7416379310343</v>
      </c>
      <c r="T23" s="3">
        <f t="shared" si="6"/>
        <v>2488.3914344827585</v>
      </c>
      <c r="U23" s="3">
        <f t="shared" si="7"/>
        <v>1904.1729275862072</v>
      </c>
    </row>
    <row r="24" spans="1:24" x14ac:dyDescent="0.2">
      <c r="A24" t="s">
        <v>165</v>
      </c>
      <c r="B24" s="4">
        <v>1918.5</v>
      </c>
      <c r="C24" s="4">
        <v>1423.2646</v>
      </c>
      <c r="D24">
        <f t="shared" si="2"/>
        <v>1670.8823</v>
      </c>
      <c r="G24" s="5">
        <f t="shared" si="3"/>
        <v>1893.9273827586205</v>
      </c>
      <c r="H24" s="5">
        <f t="shared" si="3"/>
        <v>1415.5640655172415</v>
      </c>
      <c r="L24" s="4">
        <v>1701.5895</v>
      </c>
      <c r="M24" s="4">
        <v>1856.6831999999999</v>
      </c>
      <c r="N24" s="4">
        <v>1632.28</v>
      </c>
      <c r="O24">
        <f t="shared" si="4"/>
        <v>1186.0908999999999</v>
      </c>
      <c r="R24" s="5"/>
      <c r="S24" s="3">
        <f t="shared" si="5"/>
        <v>2060.9806379310348</v>
      </c>
      <c r="T24" s="3">
        <f t="shared" si="6"/>
        <v>2481.1348344827584</v>
      </c>
      <c r="U24" s="3">
        <f t="shared" si="7"/>
        <v>1877.0283275862071</v>
      </c>
    </row>
    <row r="25" spans="1:24" x14ac:dyDescent="0.2">
      <c r="A25" t="s">
        <v>165</v>
      </c>
      <c r="B25" s="4">
        <v>1936.0833</v>
      </c>
      <c r="C25" s="4">
        <v>1601.3333</v>
      </c>
      <c r="D25">
        <f t="shared" si="2"/>
        <v>1768.7083</v>
      </c>
      <c r="G25" s="5">
        <f t="shared" si="3"/>
        <v>1813.6846827586205</v>
      </c>
      <c r="H25" s="5">
        <f t="shared" si="3"/>
        <v>1495.8067655172415</v>
      </c>
      <c r="L25" s="4">
        <v>1813.49</v>
      </c>
      <c r="M25" s="4">
        <v>1601.2603999999999</v>
      </c>
      <c r="N25" s="4">
        <v>1539.96</v>
      </c>
      <c r="O25">
        <f t="shared" si="4"/>
        <v>1138.2501333333332</v>
      </c>
      <c r="R25" s="5"/>
      <c r="S25" s="3">
        <f t="shared" si="5"/>
        <v>2220.7219045977013</v>
      </c>
      <c r="T25" s="3">
        <f t="shared" si="6"/>
        <v>2273.5528011494252</v>
      </c>
      <c r="U25" s="3">
        <f t="shared" si="7"/>
        <v>1832.5490942528738</v>
      </c>
    </row>
    <row r="26" spans="1:24" x14ac:dyDescent="0.2">
      <c r="A26" t="s">
        <v>165</v>
      </c>
      <c r="B26" s="4">
        <v>1677.4762000000001</v>
      </c>
      <c r="C26" s="4">
        <v>1260</v>
      </c>
      <c r="D26">
        <f t="shared" si="2"/>
        <v>1468.7381</v>
      </c>
      <c r="G26" s="5">
        <f t="shared" si="3"/>
        <v>1855.0477827586205</v>
      </c>
      <c r="H26" s="5">
        <f t="shared" si="3"/>
        <v>1454.4436655172415</v>
      </c>
      <c r="L26" s="4">
        <v>1503.02</v>
      </c>
      <c r="M26" s="4">
        <v>1589.8668</v>
      </c>
      <c r="N26" s="4">
        <v>1483.7233000000001</v>
      </c>
      <c r="O26">
        <f t="shared" si="4"/>
        <v>1030.9622666666667</v>
      </c>
      <c r="R26" s="5"/>
      <c r="S26" s="3">
        <f t="shared" si="5"/>
        <v>2017.5397712643678</v>
      </c>
      <c r="T26" s="3">
        <f t="shared" si="6"/>
        <v>2369.4470678160919</v>
      </c>
      <c r="U26" s="3">
        <f t="shared" si="7"/>
        <v>1883.6002609195405</v>
      </c>
    </row>
    <row r="27" spans="1:24" x14ac:dyDescent="0.2">
      <c r="A27" t="s">
        <v>165</v>
      </c>
      <c r="B27" s="4">
        <v>1861.25</v>
      </c>
      <c r="C27" s="4">
        <v>1840.6220000000001</v>
      </c>
      <c r="D27">
        <f t="shared" si="2"/>
        <v>1850.9360000000001</v>
      </c>
      <c r="G27" s="5">
        <f t="shared" si="3"/>
        <v>1656.6236827586204</v>
      </c>
      <c r="H27" s="5">
        <f t="shared" si="3"/>
        <v>1652.8677655172414</v>
      </c>
      <c r="L27" s="4">
        <v>1456.2077999999999</v>
      </c>
      <c r="M27" s="4">
        <v>1839.1378</v>
      </c>
      <c r="N27" s="4">
        <v>1330.9629</v>
      </c>
      <c r="O27">
        <f t="shared" si="4"/>
        <v>1098.4485333333332</v>
      </c>
      <c r="R27" s="5"/>
      <c r="S27" s="3">
        <f t="shared" si="5"/>
        <v>1903.2413045977012</v>
      </c>
      <c r="T27" s="3">
        <f t="shared" si="6"/>
        <v>2551.2318011494253</v>
      </c>
      <c r="U27" s="3">
        <f t="shared" si="7"/>
        <v>1663.3535942528738</v>
      </c>
    </row>
    <row r="28" spans="1:24" x14ac:dyDescent="0.2">
      <c r="A28" t="s">
        <v>165</v>
      </c>
      <c r="B28" s="4">
        <v>1819.5889999999999</v>
      </c>
      <c r="C28" s="4">
        <v>1551.2125000000001</v>
      </c>
      <c r="D28">
        <f t="shared" si="2"/>
        <v>1685.40075</v>
      </c>
      <c r="G28" s="5">
        <f t="shared" si="3"/>
        <v>1780.4979327586204</v>
      </c>
      <c r="H28" s="5">
        <f t="shared" si="3"/>
        <v>1528.9935155172416</v>
      </c>
      <c r="L28" s="4">
        <v>1306.9136000000001</v>
      </c>
      <c r="M28" s="4">
        <v>1718.6583000000001</v>
      </c>
      <c r="N28" s="4">
        <v>1478.2012999999999</v>
      </c>
      <c r="O28">
        <f t="shared" si="4"/>
        <v>1008.5239666666666</v>
      </c>
      <c r="R28" s="5"/>
      <c r="S28" s="3">
        <f t="shared" si="5"/>
        <v>1843.8716712643679</v>
      </c>
      <c r="T28" s="3">
        <f t="shared" si="6"/>
        <v>2520.676867816092</v>
      </c>
      <c r="U28" s="3">
        <f t="shared" si="7"/>
        <v>1900.5165609195403</v>
      </c>
    </row>
    <row r="29" spans="1:24" x14ac:dyDescent="0.2">
      <c r="A29" t="s">
        <v>165</v>
      </c>
      <c r="B29" s="4">
        <v>1618.8471</v>
      </c>
      <c r="C29" s="4">
        <v>1445.0450000000001</v>
      </c>
      <c r="D29">
        <f t="shared" si="2"/>
        <v>1531.94605</v>
      </c>
      <c r="G29" s="5">
        <f t="shared" si="3"/>
        <v>1733.2107327586205</v>
      </c>
      <c r="H29" s="5">
        <f t="shared" si="3"/>
        <v>1576.2807155172416</v>
      </c>
      <c r="L29" s="4">
        <v>1325.0362</v>
      </c>
      <c r="M29" s="4">
        <v>1502.2742000000001</v>
      </c>
      <c r="N29" s="4">
        <v>1736.6917000000001</v>
      </c>
      <c r="O29">
        <f t="shared" si="4"/>
        <v>942.43680000000006</v>
      </c>
      <c r="R29" s="5"/>
      <c r="S29" s="3">
        <f t="shared" si="5"/>
        <v>1928.0814379310345</v>
      </c>
      <c r="T29" s="3">
        <f t="shared" si="6"/>
        <v>2370.3799344827585</v>
      </c>
      <c r="U29" s="3">
        <f t="shared" si="7"/>
        <v>2225.0941275862069</v>
      </c>
    </row>
    <row r="30" spans="1:24" x14ac:dyDescent="0.2">
      <c r="A30" t="s">
        <v>165</v>
      </c>
      <c r="B30" s="4">
        <v>1489</v>
      </c>
      <c r="C30" s="4">
        <v>1591.5043000000001</v>
      </c>
      <c r="D30">
        <f t="shared" si="2"/>
        <v>1540.25215</v>
      </c>
      <c r="G30" s="5">
        <f t="shared" si="3"/>
        <v>1595.0575327586205</v>
      </c>
      <c r="H30" s="5">
        <f t="shared" si="3"/>
        <v>1714.4339155172415</v>
      </c>
      <c r="L30" s="4">
        <v>1167.9375</v>
      </c>
      <c r="M30" s="4">
        <v>1501.8340000000001</v>
      </c>
      <c r="N30" s="4">
        <v>1226.4532999999999</v>
      </c>
      <c r="O30">
        <f t="shared" si="4"/>
        <v>889.92383333333328</v>
      </c>
      <c r="R30" s="5"/>
      <c r="S30" s="3">
        <f t="shared" si="5"/>
        <v>1823.4957045977012</v>
      </c>
      <c r="T30" s="3">
        <f t="shared" si="6"/>
        <v>2422.4527011494256</v>
      </c>
      <c r="U30" s="3">
        <f t="shared" si="7"/>
        <v>1767.3686942528736</v>
      </c>
    </row>
    <row r="31" spans="1:24" s="8" customFormat="1" x14ac:dyDescent="0.2">
      <c r="A31" s="8" t="s">
        <v>197</v>
      </c>
      <c r="B31" s="4">
        <v>1074.2319</v>
      </c>
      <c r="C31" s="4">
        <v>1298.7620999999999</v>
      </c>
      <c r="D31" s="8">
        <f t="shared" si="2"/>
        <v>1186.4969999999998</v>
      </c>
      <c r="E31" s="5">
        <f>AVERAGE(B31:B55)</f>
        <v>1070.478404</v>
      </c>
      <c r="F31" s="5">
        <f>AVERAGE(C31:C55)</f>
        <v>1168.128976</v>
      </c>
      <c r="G31" s="5">
        <f>B31-$D31+E$31</f>
        <v>958.21330400000011</v>
      </c>
      <c r="H31" s="5">
        <f>C31-$D31+F$31</f>
        <v>1280.394076</v>
      </c>
      <c r="I31">
        <f>1.96*STDEV(G31:G55)/SQRT(COUNT(G31:G55))</f>
        <v>48.112934774244465</v>
      </c>
      <c r="L31" s="4">
        <v>1443.0415</v>
      </c>
      <c r="M31" s="4">
        <v>1611.4139</v>
      </c>
      <c r="N31" s="4">
        <v>1339.06</v>
      </c>
      <c r="O31">
        <f t="shared" si="4"/>
        <v>1399.3923706666665</v>
      </c>
      <c r="P31" s="5">
        <f>AVERAGE(L31:L55)</f>
        <v>1143.721712</v>
      </c>
      <c r="Q31" s="5">
        <f>AVERAGE(M31:M55)</f>
        <v>1331.0595079999998</v>
      </c>
      <c r="R31" s="5">
        <f>AVERAGE(N31:N55)</f>
        <v>963.86970000000019</v>
      </c>
      <c r="S31" s="3">
        <f>L31-$O31+P$31</f>
        <v>1187.3708413333336</v>
      </c>
      <c r="T31" s="3">
        <f t="shared" ref="T31:U31" si="8">M31-$O31+Q$31</f>
        <v>1543.0810373333334</v>
      </c>
      <c r="U31" s="3">
        <f t="shared" si="8"/>
        <v>903.53732933333367</v>
      </c>
      <c r="V31">
        <f>1.96*STDEV(S31:S55)/SQRT(COUNT(S31:S55))</f>
        <v>53.70941940723263</v>
      </c>
      <c r="W31">
        <f>1.96*STDEV(T31:T55)/SQRT(COUNT(T31:T55))</f>
        <v>56.169730806065601</v>
      </c>
      <c r="X31">
        <f>1.96*STDEV(U31:U55)/SQRT(COUNT(U31:U55))</f>
        <v>49.18109453815363</v>
      </c>
    </row>
    <row r="32" spans="1:24" x14ac:dyDescent="0.2">
      <c r="A32" t="s">
        <v>197</v>
      </c>
      <c r="B32" s="4">
        <v>877.60760000000005</v>
      </c>
      <c r="C32" s="4">
        <v>806.3193</v>
      </c>
      <c r="D32">
        <f t="shared" si="2"/>
        <v>841.96344999999997</v>
      </c>
      <c r="G32" s="5">
        <f t="shared" ref="G32:H55" si="9">B32-$D32+E$31</f>
        <v>1106.122554</v>
      </c>
      <c r="H32" s="5">
        <f t="shared" si="9"/>
        <v>1132.4848259999999</v>
      </c>
      <c r="L32" s="4">
        <v>836.99850000000004</v>
      </c>
      <c r="M32" s="4">
        <v>917.30700000000002</v>
      </c>
      <c r="N32" s="4">
        <v>658.65560000000005</v>
      </c>
      <c r="O32">
        <f t="shared" si="4"/>
        <v>584.76850000000002</v>
      </c>
      <c r="R32" s="5"/>
      <c r="S32" s="3">
        <f t="shared" ref="S32:S55" si="10">L32-$O32+P$31</f>
        <v>1395.951712</v>
      </c>
      <c r="T32" s="3">
        <f t="shared" ref="T32:T55" si="11">M32-$O32+Q$31</f>
        <v>1663.5980079999999</v>
      </c>
      <c r="U32" s="3">
        <f t="shared" ref="U32:U55" si="12">N32-$O32+R$31</f>
        <v>1037.7568000000001</v>
      </c>
    </row>
    <row r="33" spans="1:21" x14ac:dyDescent="0.2">
      <c r="A33" t="s">
        <v>197</v>
      </c>
      <c r="B33" s="4">
        <v>844.59410000000003</v>
      </c>
      <c r="C33" s="4">
        <v>1290.7819999999999</v>
      </c>
      <c r="D33">
        <f t="shared" si="2"/>
        <v>1067.68805</v>
      </c>
      <c r="G33" s="5">
        <f t="shared" si="9"/>
        <v>847.38445400000001</v>
      </c>
      <c r="H33" s="5">
        <f t="shared" si="9"/>
        <v>1391.2229259999999</v>
      </c>
      <c r="L33" s="4">
        <v>1065.1485</v>
      </c>
      <c r="M33" s="4">
        <v>1251.0869</v>
      </c>
      <c r="N33" s="4">
        <v>942.82560000000001</v>
      </c>
      <c r="O33">
        <f t="shared" si="4"/>
        <v>772.07846666666671</v>
      </c>
      <c r="R33" s="5"/>
      <c r="S33" s="3">
        <f t="shared" si="10"/>
        <v>1436.7917453333334</v>
      </c>
      <c r="T33" s="3">
        <f t="shared" si="11"/>
        <v>1810.0679413333332</v>
      </c>
      <c r="U33" s="3">
        <f t="shared" si="12"/>
        <v>1134.6168333333335</v>
      </c>
    </row>
    <row r="34" spans="1:21" x14ac:dyDescent="0.2">
      <c r="A34" t="s">
        <v>197</v>
      </c>
      <c r="B34" s="4">
        <v>1111.4856</v>
      </c>
      <c r="C34" s="4">
        <v>1198.8023000000001</v>
      </c>
      <c r="D34">
        <f t="shared" si="2"/>
        <v>1155.1439500000001</v>
      </c>
      <c r="G34" s="5">
        <f t="shared" si="9"/>
        <v>1026.8200539999998</v>
      </c>
      <c r="H34" s="5">
        <f t="shared" si="9"/>
        <v>1211.7873259999999</v>
      </c>
      <c r="L34" s="4">
        <v>1209.5604000000001</v>
      </c>
      <c r="M34" s="4">
        <v>1279.0177000000001</v>
      </c>
      <c r="N34" s="4">
        <v>867.58889999999997</v>
      </c>
      <c r="O34">
        <f t="shared" si="4"/>
        <v>829.52603333333343</v>
      </c>
      <c r="R34" s="5"/>
      <c r="S34" s="3">
        <f t="shared" si="10"/>
        <v>1523.7560786666668</v>
      </c>
      <c r="T34" s="3">
        <f t="shared" si="11"/>
        <v>1780.5511746666666</v>
      </c>
      <c r="U34" s="3">
        <f t="shared" si="12"/>
        <v>1001.9325666666667</v>
      </c>
    </row>
    <row r="35" spans="1:21" x14ac:dyDescent="0.2">
      <c r="A35" t="s">
        <v>197</v>
      </c>
      <c r="B35" s="4">
        <v>1013.355</v>
      </c>
      <c r="C35" s="4">
        <v>1330.6286</v>
      </c>
      <c r="D35">
        <f t="shared" si="2"/>
        <v>1171.9918</v>
      </c>
      <c r="G35" s="5">
        <f t="shared" si="9"/>
        <v>911.84160399999996</v>
      </c>
      <c r="H35" s="5">
        <f t="shared" si="9"/>
        <v>1326.765776</v>
      </c>
      <c r="L35" s="4">
        <v>1069.9938</v>
      </c>
      <c r="M35" s="4">
        <v>1254.9885999999999</v>
      </c>
      <c r="N35" s="4">
        <v>977.83429999999998</v>
      </c>
      <c r="O35">
        <f t="shared" si="4"/>
        <v>774.99413333333325</v>
      </c>
      <c r="R35" s="5"/>
      <c r="S35" s="3">
        <f t="shared" si="10"/>
        <v>1438.7213786666666</v>
      </c>
      <c r="T35" s="3">
        <f t="shared" si="11"/>
        <v>1811.0539746666664</v>
      </c>
      <c r="U35" s="3">
        <f t="shared" si="12"/>
        <v>1166.709866666667</v>
      </c>
    </row>
    <row r="36" spans="1:21" x14ac:dyDescent="0.2">
      <c r="A36" t="s">
        <v>197</v>
      </c>
      <c r="B36" s="4">
        <v>845.30709999999999</v>
      </c>
      <c r="C36" s="4">
        <v>928.8107</v>
      </c>
      <c r="D36">
        <f t="shared" si="2"/>
        <v>887.05889999999999</v>
      </c>
      <c r="G36" s="5">
        <f t="shared" si="9"/>
        <v>1028.726604</v>
      </c>
      <c r="H36" s="5">
        <f t="shared" si="9"/>
        <v>1209.880776</v>
      </c>
      <c r="L36" s="4">
        <v>918.37959999999998</v>
      </c>
      <c r="M36" s="4">
        <v>1247.9752000000001</v>
      </c>
      <c r="N36" s="4">
        <v>826.9144</v>
      </c>
      <c r="O36">
        <f t="shared" si="4"/>
        <v>722.11826666666673</v>
      </c>
      <c r="R36" s="5"/>
      <c r="S36" s="3">
        <f t="shared" si="10"/>
        <v>1339.9830453333334</v>
      </c>
      <c r="T36" s="3">
        <f t="shared" si="11"/>
        <v>1856.9164413333333</v>
      </c>
      <c r="U36" s="3">
        <f t="shared" si="12"/>
        <v>1068.6658333333335</v>
      </c>
    </row>
    <row r="37" spans="1:21" x14ac:dyDescent="0.2">
      <c r="A37" t="s">
        <v>197</v>
      </c>
      <c r="B37" s="4">
        <v>1058.7406000000001</v>
      </c>
      <c r="C37" s="4">
        <v>1068.6778999999999</v>
      </c>
      <c r="D37">
        <f t="shared" si="2"/>
        <v>1063.7092499999999</v>
      </c>
      <c r="G37" s="5">
        <f t="shared" si="9"/>
        <v>1065.5097540000002</v>
      </c>
      <c r="H37" s="5">
        <f t="shared" si="9"/>
        <v>1173.097626</v>
      </c>
      <c r="L37" s="4">
        <v>902.44110000000001</v>
      </c>
      <c r="M37" s="4">
        <v>1140.6378</v>
      </c>
      <c r="N37" s="4">
        <v>805.52779999999996</v>
      </c>
      <c r="O37">
        <f t="shared" si="4"/>
        <v>681.02629999999999</v>
      </c>
      <c r="R37" s="5"/>
      <c r="S37" s="3">
        <f t="shared" si="10"/>
        <v>1365.136512</v>
      </c>
      <c r="T37" s="3">
        <f t="shared" si="11"/>
        <v>1790.6710079999998</v>
      </c>
      <c r="U37" s="3">
        <f t="shared" si="12"/>
        <v>1088.3712</v>
      </c>
    </row>
    <row r="38" spans="1:21" x14ac:dyDescent="0.2">
      <c r="A38" t="s">
        <v>197</v>
      </c>
      <c r="B38" s="4">
        <v>1264.1020000000001</v>
      </c>
      <c r="C38" s="4">
        <v>1199.0354</v>
      </c>
      <c r="D38">
        <f t="shared" si="2"/>
        <v>1231.5687</v>
      </c>
      <c r="G38" s="5">
        <f t="shared" si="9"/>
        <v>1103.011704</v>
      </c>
      <c r="H38" s="5">
        <f t="shared" si="9"/>
        <v>1135.5956759999999</v>
      </c>
      <c r="L38" s="4">
        <v>1084.1115</v>
      </c>
      <c r="M38" s="4">
        <v>1417.2481</v>
      </c>
      <c r="N38" s="4">
        <v>952.78750000000002</v>
      </c>
      <c r="O38">
        <f t="shared" si="4"/>
        <v>833.7865333333333</v>
      </c>
      <c r="R38" s="5"/>
      <c r="S38" s="3">
        <f t="shared" si="10"/>
        <v>1394.0466786666666</v>
      </c>
      <c r="T38" s="3">
        <f t="shared" si="11"/>
        <v>1914.5210746666667</v>
      </c>
      <c r="U38" s="3">
        <f t="shared" si="12"/>
        <v>1082.8706666666669</v>
      </c>
    </row>
    <row r="39" spans="1:21" x14ac:dyDescent="0.2">
      <c r="A39" t="s">
        <v>197</v>
      </c>
      <c r="B39" s="4">
        <v>883.71709999999996</v>
      </c>
      <c r="C39" s="4">
        <v>896.15200000000004</v>
      </c>
      <c r="D39">
        <f t="shared" si="2"/>
        <v>889.93454999999994</v>
      </c>
      <c r="G39" s="5">
        <f t="shared" si="9"/>
        <v>1064.2609539999999</v>
      </c>
      <c r="H39" s="5">
        <f t="shared" si="9"/>
        <v>1174.3464260000001</v>
      </c>
      <c r="L39" s="4">
        <v>1048.2888</v>
      </c>
      <c r="M39" s="4">
        <v>1252.9619</v>
      </c>
      <c r="N39" s="4">
        <v>870.76750000000004</v>
      </c>
      <c r="O39">
        <f t="shared" si="4"/>
        <v>767.08356666666668</v>
      </c>
      <c r="R39" s="5"/>
      <c r="S39" s="3">
        <f t="shared" si="10"/>
        <v>1424.9269453333334</v>
      </c>
      <c r="T39" s="3">
        <f t="shared" si="11"/>
        <v>1816.9378413333332</v>
      </c>
      <c r="U39" s="3">
        <f t="shared" si="12"/>
        <v>1067.5536333333334</v>
      </c>
    </row>
    <row r="40" spans="1:21" x14ac:dyDescent="0.2">
      <c r="A40" t="s">
        <v>197</v>
      </c>
      <c r="B40" s="4">
        <v>1307.1412</v>
      </c>
      <c r="C40" s="4">
        <v>1664.4733000000001</v>
      </c>
      <c r="D40">
        <f t="shared" si="2"/>
        <v>1485.8072500000001</v>
      </c>
      <c r="G40" s="5">
        <f t="shared" si="9"/>
        <v>891.81235399999991</v>
      </c>
      <c r="H40" s="5">
        <f t="shared" si="9"/>
        <v>1346.795026</v>
      </c>
      <c r="L40" s="4">
        <v>1314.2444</v>
      </c>
      <c r="M40" s="4">
        <v>2040.6044999999999</v>
      </c>
      <c r="N40" s="4">
        <v>1261.6989000000001</v>
      </c>
      <c r="O40">
        <f t="shared" si="4"/>
        <v>1118.2829666666667</v>
      </c>
      <c r="R40" s="5"/>
      <c r="S40" s="3">
        <f t="shared" si="10"/>
        <v>1339.6831453333334</v>
      </c>
      <c r="T40" s="3">
        <f t="shared" si="11"/>
        <v>2253.3810413333331</v>
      </c>
      <c r="U40" s="3">
        <f t="shared" si="12"/>
        <v>1107.2856333333336</v>
      </c>
    </row>
    <row r="41" spans="1:21" x14ac:dyDescent="0.2">
      <c r="A41" t="s">
        <v>197</v>
      </c>
      <c r="B41" s="4">
        <v>985.64940000000001</v>
      </c>
      <c r="C41" s="4">
        <v>1074.1400000000001</v>
      </c>
      <c r="D41">
        <f t="shared" si="2"/>
        <v>1029.8947000000001</v>
      </c>
      <c r="G41" s="5">
        <f t="shared" si="9"/>
        <v>1026.2331039999999</v>
      </c>
      <c r="H41" s="5">
        <f t="shared" si="9"/>
        <v>1212.374276</v>
      </c>
      <c r="L41" s="4">
        <v>1473.4164000000001</v>
      </c>
      <c r="M41" s="4">
        <v>1621.6887999999999</v>
      </c>
      <c r="N41" s="4">
        <v>1133.8686</v>
      </c>
      <c r="O41">
        <f t="shared" si="4"/>
        <v>1031.7017333333333</v>
      </c>
      <c r="R41" s="5"/>
      <c r="S41" s="3">
        <f t="shared" si="10"/>
        <v>1585.4363786666668</v>
      </c>
      <c r="T41" s="3">
        <f t="shared" si="11"/>
        <v>1921.0465746666664</v>
      </c>
      <c r="U41" s="3">
        <f t="shared" si="12"/>
        <v>1066.0365666666669</v>
      </c>
    </row>
    <row r="42" spans="1:21" x14ac:dyDescent="0.2">
      <c r="A42" t="s">
        <v>197</v>
      </c>
      <c r="B42" s="4">
        <v>1339.8317999999999</v>
      </c>
      <c r="C42" s="4">
        <v>1246.9559999999999</v>
      </c>
      <c r="D42">
        <f t="shared" si="2"/>
        <v>1293.3939</v>
      </c>
      <c r="G42" s="5">
        <f t="shared" si="9"/>
        <v>1116.9163039999999</v>
      </c>
      <c r="H42" s="5">
        <f t="shared" si="9"/>
        <v>1121.6910759999998</v>
      </c>
      <c r="L42" s="4">
        <v>1711.3255999999999</v>
      </c>
      <c r="M42" s="4">
        <v>1474.7764999999999</v>
      </c>
      <c r="N42" s="4">
        <v>1178.7089000000001</v>
      </c>
      <c r="O42">
        <f t="shared" si="4"/>
        <v>1062.0340333333334</v>
      </c>
      <c r="R42" s="5"/>
      <c r="S42" s="3">
        <f t="shared" si="10"/>
        <v>1793.0132786666666</v>
      </c>
      <c r="T42" s="3">
        <f t="shared" si="11"/>
        <v>1743.8019746666664</v>
      </c>
      <c r="U42" s="3">
        <f t="shared" si="12"/>
        <v>1080.5445666666669</v>
      </c>
    </row>
    <row r="43" spans="1:21" x14ac:dyDescent="0.2">
      <c r="A43" t="s">
        <v>197</v>
      </c>
      <c r="B43" s="4">
        <v>816.60879999999997</v>
      </c>
      <c r="C43" s="4">
        <v>792.64329999999995</v>
      </c>
      <c r="D43">
        <f t="shared" si="2"/>
        <v>804.62604999999996</v>
      </c>
      <c r="G43" s="5">
        <f t="shared" si="9"/>
        <v>1082.4611540000001</v>
      </c>
      <c r="H43" s="5">
        <f t="shared" si="9"/>
        <v>1156.1462259999998</v>
      </c>
      <c r="L43" s="4">
        <v>857.73519999999996</v>
      </c>
      <c r="M43" s="4">
        <v>928.84370000000001</v>
      </c>
      <c r="N43" s="4">
        <v>680.82330000000002</v>
      </c>
      <c r="O43">
        <f t="shared" si="4"/>
        <v>595.52629999999999</v>
      </c>
      <c r="R43" s="5"/>
      <c r="S43" s="3">
        <f t="shared" si="10"/>
        <v>1405.9306120000001</v>
      </c>
      <c r="T43" s="3">
        <f t="shared" si="11"/>
        <v>1664.3769079999997</v>
      </c>
      <c r="U43" s="3">
        <f t="shared" si="12"/>
        <v>1049.1667000000002</v>
      </c>
    </row>
    <row r="44" spans="1:21" x14ac:dyDescent="0.2">
      <c r="A44" t="s">
        <v>197</v>
      </c>
      <c r="B44" s="4">
        <v>980.45410000000004</v>
      </c>
      <c r="C44" s="4">
        <v>1380.1233</v>
      </c>
      <c r="D44">
        <f t="shared" si="2"/>
        <v>1180.2887000000001</v>
      </c>
      <c r="G44" s="5">
        <f t="shared" si="9"/>
        <v>870.64380399999993</v>
      </c>
      <c r="H44" s="5">
        <f t="shared" si="9"/>
        <v>1367.9635759999999</v>
      </c>
      <c r="L44" s="4">
        <v>1260.8393000000001</v>
      </c>
      <c r="M44" s="4">
        <v>1412.8704</v>
      </c>
      <c r="N44" s="4">
        <v>1029.3922</v>
      </c>
      <c r="O44">
        <f t="shared" si="4"/>
        <v>891.23656666666682</v>
      </c>
      <c r="R44" s="5"/>
      <c r="S44" s="3">
        <f t="shared" si="10"/>
        <v>1513.3244453333332</v>
      </c>
      <c r="T44" s="3">
        <f t="shared" si="11"/>
        <v>1852.6933413333331</v>
      </c>
      <c r="U44" s="3">
        <f t="shared" si="12"/>
        <v>1102.0253333333335</v>
      </c>
    </row>
    <row r="45" spans="1:21" x14ac:dyDescent="0.2">
      <c r="A45" t="s">
        <v>197</v>
      </c>
      <c r="B45" s="4">
        <v>944.42240000000004</v>
      </c>
      <c r="C45" s="4">
        <v>924.85730000000001</v>
      </c>
      <c r="D45">
        <f t="shared" si="2"/>
        <v>934.63985000000002</v>
      </c>
      <c r="G45" s="5">
        <f t="shared" si="9"/>
        <v>1080.2609539999999</v>
      </c>
      <c r="H45" s="5">
        <f t="shared" si="9"/>
        <v>1158.3464260000001</v>
      </c>
      <c r="L45" s="4">
        <v>862.37519999999995</v>
      </c>
      <c r="M45" s="4">
        <v>1074.617</v>
      </c>
      <c r="N45" s="4">
        <v>708.35559999999998</v>
      </c>
      <c r="O45">
        <f t="shared" si="4"/>
        <v>645.6640666666666</v>
      </c>
      <c r="R45" s="5"/>
      <c r="S45" s="3">
        <f t="shared" si="10"/>
        <v>1360.4328453333333</v>
      </c>
      <c r="T45" s="3">
        <f t="shared" si="11"/>
        <v>1760.0124413333333</v>
      </c>
      <c r="U45" s="3">
        <f t="shared" si="12"/>
        <v>1026.5612333333336</v>
      </c>
    </row>
    <row r="46" spans="1:21" x14ac:dyDescent="0.2">
      <c r="A46" t="s">
        <v>197</v>
      </c>
      <c r="B46" s="4">
        <v>838.85940000000005</v>
      </c>
      <c r="C46" s="4">
        <v>1368.5054</v>
      </c>
      <c r="D46">
        <f t="shared" si="2"/>
        <v>1103.6824000000001</v>
      </c>
      <c r="G46" s="5">
        <f t="shared" si="9"/>
        <v>805.65540399999986</v>
      </c>
      <c r="H46" s="5">
        <f t="shared" si="9"/>
        <v>1432.9519759999998</v>
      </c>
      <c r="L46" s="4">
        <v>1038.2252000000001</v>
      </c>
      <c r="M46" s="4">
        <v>1538.0623000000001</v>
      </c>
      <c r="N46" s="4">
        <v>794.42430000000002</v>
      </c>
      <c r="O46">
        <f t="shared" si="4"/>
        <v>858.76250000000016</v>
      </c>
      <c r="R46" s="5"/>
      <c r="S46" s="3">
        <f t="shared" si="10"/>
        <v>1323.1844120000001</v>
      </c>
      <c r="T46" s="3">
        <f t="shared" si="11"/>
        <v>2010.3593079999996</v>
      </c>
      <c r="U46" s="3">
        <f t="shared" si="12"/>
        <v>899.53150000000005</v>
      </c>
    </row>
    <row r="47" spans="1:21" x14ac:dyDescent="0.2">
      <c r="A47" t="s">
        <v>197</v>
      </c>
      <c r="B47" s="4">
        <v>988.90250000000003</v>
      </c>
      <c r="C47" s="4">
        <v>1150.3321000000001</v>
      </c>
      <c r="D47">
        <f t="shared" si="2"/>
        <v>1069.6173000000001</v>
      </c>
      <c r="G47" s="5">
        <f t="shared" si="9"/>
        <v>989.76360399999987</v>
      </c>
      <c r="H47" s="5">
        <f t="shared" si="9"/>
        <v>1248.8437759999999</v>
      </c>
      <c r="L47" s="4">
        <v>1030.6404</v>
      </c>
      <c r="M47" s="4">
        <v>1209.7910999999999</v>
      </c>
      <c r="N47" s="4">
        <v>962.96780000000001</v>
      </c>
      <c r="O47">
        <f t="shared" si="4"/>
        <v>746.81049999999993</v>
      </c>
      <c r="R47" s="5"/>
      <c r="S47" s="3">
        <f t="shared" si="10"/>
        <v>1427.5516120000002</v>
      </c>
      <c r="T47" s="3">
        <f t="shared" si="11"/>
        <v>1794.0401079999997</v>
      </c>
      <c r="U47" s="3">
        <f t="shared" si="12"/>
        <v>1180.0270000000003</v>
      </c>
    </row>
    <row r="48" spans="1:21" x14ac:dyDescent="0.2">
      <c r="A48" t="s">
        <v>197</v>
      </c>
      <c r="B48" s="4">
        <v>1095.8986</v>
      </c>
      <c r="C48" s="4">
        <v>725.8723</v>
      </c>
      <c r="D48">
        <f t="shared" si="2"/>
        <v>910.88544999999999</v>
      </c>
      <c r="G48" s="5">
        <f t="shared" si="9"/>
        <v>1255.491554</v>
      </c>
      <c r="H48" s="5">
        <f t="shared" si="9"/>
        <v>983.11582599999997</v>
      </c>
      <c r="L48" s="4">
        <v>1121.8615</v>
      </c>
      <c r="M48" s="4">
        <v>1084.8531</v>
      </c>
      <c r="N48" s="4">
        <v>973.94569999999999</v>
      </c>
      <c r="O48">
        <f t="shared" si="4"/>
        <v>735.57153333333338</v>
      </c>
      <c r="R48" s="5"/>
      <c r="S48" s="3">
        <f t="shared" si="10"/>
        <v>1530.0116786666667</v>
      </c>
      <c r="T48" s="3">
        <f t="shared" si="11"/>
        <v>1680.3410746666664</v>
      </c>
      <c r="U48" s="3">
        <f t="shared" si="12"/>
        <v>1202.2438666666667</v>
      </c>
    </row>
    <row r="49" spans="1:24" x14ac:dyDescent="0.2">
      <c r="A49" t="s">
        <v>197</v>
      </c>
      <c r="B49" s="4">
        <v>1162.0325</v>
      </c>
      <c r="C49" s="4">
        <v>1465.095</v>
      </c>
      <c r="D49">
        <f t="shared" si="2"/>
        <v>1313.56375</v>
      </c>
      <c r="G49" s="5">
        <f t="shared" si="9"/>
        <v>918.94715399999995</v>
      </c>
      <c r="H49" s="5">
        <f t="shared" si="9"/>
        <v>1319.660226</v>
      </c>
      <c r="L49" s="4">
        <v>1508.6846</v>
      </c>
      <c r="M49" s="4">
        <v>1687.9567</v>
      </c>
      <c r="N49" s="4">
        <v>1176.973</v>
      </c>
      <c r="O49">
        <f t="shared" si="4"/>
        <v>1065.5471</v>
      </c>
      <c r="R49" s="5"/>
      <c r="S49" s="3">
        <f t="shared" si="10"/>
        <v>1586.8592120000001</v>
      </c>
      <c r="T49" s="3">
        <f t="shared" si="11"/>
        <v>1953.4691079999998</v>
      </c>
      <c r="U49" s="3">
        <f t="shared" si="12"/>
        <v>1075.2956000000001</v>
      </c>
    </row>
    <row r="50" spans="1:24" x14ac:dyDescent="0.2">
      <c r="A50" t="s">
        <v>197</v>
      </c>
      <c r="B50" s="4">
        <v>1729.5308</v>
      </c>
      <c r="C50" s="4">
        <v>1495.75</v>
      </c>
      <c r="D50">
        <f t="shared" si="2"/>
        <v>1612.6404</v>
      </c>
      <c r="G50" s="5">
        <f t="shared" si="9"/>
        <v>1187.368804</v>
      </c>
      <c r="H50" s="5">
        <f t="shared" si="9"/>
        <v>1051.238576</v>
      </c>
      <c r="L50" s="4">
        <v>1824.1654000000001</v>
      </c>
      <c r="M50" s="4">
        <v>1746.7809999999999</v>
      </c>
      <c r="N50" s="4">
        <v>1700.3444</v>
      </c>
      <c r="O50">
        <f t="shared" si="4"/>
        <v>1190.3154666666667</v>
      </c>
      <c r="R50" s="5"/>
      <c r="S50" s="3">
        <f t="shared" si="10"/>
        <v>1777.5716453333334</v>
      </c>
      <c r="T50" s="3">
        <f t="shared" si="11"/>
        <v>1887.5250413333331</v>
      </c>
      <c r="U50" s="3">
        <f t="shared" si="12"/>
        <v>1473.8986333333335</v>
      </c>
    </row>
    <row r="51" spans="1:24" x14ac:dyDescent="0.2">
      <c r="A51" t="s">
        <v>197</v>
      </c>
      <c r="B51" s="4">
        <v>1125.1241</v>
      </c>
      <c r="C51" s="4">
        <v>1171.94</v>
      </c>
      <c r="D51">
        <f t="shared" si="2"/>
        <v>1148.53205</v>
      </c>
      <c r="G51" s="5">
        <f t="shared" si="9"/>
        <v>1047.0704539999999</v>
      </c>
      <c r="H51" s="5">
        <f t="shared" si="9"/>
        <v>1191.536926</v>
      </c>
      <c r="L51" s="4">
        <v>1052.6036999999999</v>
      </c>
      <c r="M51" s="4">
        <v>1122.3619000000001</v>
      </c>
      <c r="N51" s="4">
        <v>739.76220000000001</v>
      </c>
      <c r="O51">
        <f t="shared" si="4"/>
        <v>724.98853333333329</v>
      </c>
      <c r="R51" s="5"/>
      <c r="S51" s="3">
        <f t="shared" si="10"/>
        <v>1471.3368786666665</v>
      </c>
      <c r="T51" s="3">
        <f t="shared" si="11"/>
        <v>1728.4328746666665</v>
      </c>
      <c r="U51" s="3">
        <f t="shared" si="12"/>
        <v>978.64336666666691</v>
      </c>
    </row>
    <row r="52" spans="1:24" x14ac:dyDescent="0.2">
      <c r="A52" t="s">
        <v>197</v>
      </c>
      <c r="B52" s="4">
        <v>890.60130000000004</v>
      </c>
      <c r="C52" s="4">
        <v>1390.2733000000001</v>
      </c>
      <c r="D52">
        <f t="shared" si="2"/>
        <v>1140.4373000000001</v>
      </c>
      <c r="G52" s="5">
        <f t="shared" si="9"/>
        <v>820.64240399999994</v>
      </c>
      <c r="H52" s="5">
        <f t="shared" si="9"/>
        <v>1417.964976</v>
      </c>
      <c r="L52" s="4">
        <v>930.66729999999995</v>
      </c>
      <c r="M52" s="4">
        <v>1507.777</v>
      </c>
      <c r="N52" s="4">
        <v>739.03710000000001</v>
      </c>
      <c r="O52">
        <f t="shared" si="4"/>
        <v>812.81476666666674</v>
      </c>
      <c r="R52" s="5"/>
      <c r="S52" s="3">
        <f t="shared" si="10"/>
        <v>1261.5742453333332</v>
      </c>
      <c r="T52" s="3">
        <f t="shared" si="11"/>
        <v>2026.021741333333</v>
      </c>
      <c r="U52" s="3">
        <f t="shared" si="12"/>
        <v>890.09203333333346</v>
      </c>
    </row>
    <row r="53" spans="1:24" x14ac:dyDescent="0.2">
      <c r="A53" t="s">
        <v>197</v>
      </c>
      <c r="B53" s="4">
        <v>1233.9241</v>
      </c>
      <c r="C53" s="4">
        <v>1167.2315000000001</v>
      </c>
      <c r="D53">
        <f t="shared" si="2"/>
        <v>1200.5778</v>
      </c>
      <c r="G53" s="5">
        <f t="shared" si="9"/>
        <v>1103.8247039999999</v>
      </c>
      <c r="H53" s="5">
        <f t="shared" si="9"/>
        <v>1134.782676</v>
      </c>
      <c r="L53" s="4">
        <v>1009.8236000000001</v>
      </c>
      <c r="M53" s="4">
        <v>1244.4413999999999</v>
      </c>
      <c r="N53" s="4">
        <v>928.33709999999996</v>
      </c>
      <c r="O53">
        <f t="shared" si="4"/>
        <v>751.42166666666662</v>
      </c>
      <c r="R53" s="5"/>
      <c r="S53" s="3">
        <f t="shared" si="10"/>
        <v>1402.1236453333336</v>
      </c>
      <c r="T53" s="3">
        <f t="shared" si="11"/>
        <v>1824.0792413333331</v>
      </c>
      <c r="U53" s="3">
        <f t="shared" si="12"/>
        <v>1140.7851333333335</v>
      </c>
    </row>
    <row r="54" spans="1:24" x14ac:dyDescent="0.2">
      <c r="A54" t="s">
        <v>197</v>
      </c>
      <c r="B54" s="4">
        <v>1340.3081</v>
      </c>
      <c r="C54" s="4">
        <v>982.09460000000001</v>
      </c>
      <c r="D54">
        <f t="shared" si="2"/>
        <v>1161.20135</v>
      </c>
      <c r="G54" s="5">
        <f t="shared" si="9"/>
        <v>1249.5851539999999</v>
      </c>
      <c r="H54" s="5">
        <f t="shared" si="9"/>
        <v>989.02222599999993</v>
      </c>
      <c r="L54" s="4">
        <v>990.8252</v>
      </c>
      <c r="M54" s="4">
        <v>1119.7221</v>
      </c>
      <c r="N54" s="4">
        <v>1064.1775</v>
      </c>
      <c r="O54">
        <f t="shared" si="4"/>
        <v>703.51576666666676</v>
      </c>
      <c r="R54" s="5"/>
      <c r="S54" s="3">
        <f t="shared" si="10"/>
        <v>1431.0311453333334</v>
      </c>
      <c r="T54" s="3">
        <f t="shared" si="11"/>
        <v>1747.2658413333329</v>
      </c>
      <c r="U54" s="3">
        <f t="shared" si="12"/>
        <v>1324.5314333333336</v>
      </c>
    </row>
    <row r="55" spans="1:24" x14ac:dyDescent="0.2">
      <c r="A55" t="s">
        <v>197</v>
      </c>
      <c r="B55" s="4">
        <v>1009.53</v>
      </c>
      <c r="C55" s="4">
        <v>1184.9666999999999</v>
      </c>
      <c r="D55">
        <f t="shared" si="2"/>
        <v>1097.2483499999998</v>
      </c>
      <c r="G55" s="5">
        <f t="shared" si="9"/>
        <v>982.76005400000008</v>
      </c>
      <c r="H55" s="5">
        <f t="shared" si="9"/>
        <v>1255.8473260000001</v>
      </c>
      <c r="L55" s="4">
        <v>1027.6460999999999</v>
      </c>
      <c r="M55" s="4">
        <v>1088.7030999999999</v>
      </c>
      <c r="N55" s="4">
        <v>781.96429999999998</v>
      </c>
      <c r="O55">
        <f t="shared" si="4"/>
        <v>705.44973333333326</v>
      </c>
      <c r="R55" s="5"/>
      <c r="S55" s="3">
        <f t="shared" si="10"/>
        <v>1465.9180786666666</v>
      </c>
      <c r="T55" s="3">
        <f t="shared" si="11"/>
        <v>1714.3128746666666</v>
      </c>
      <c r="U55" s="3">
        <f t="shared" si="12"/>
        <v>1040.3842666666669</v>
      </c>
    </row>
    <row r="56" spans="1:24" s="8" customFormat="1" x14ac:dyDescent="0.2">
      <c r="A56" s="8" t="s">
        <v>223</v>
      </c>
      <c r="B56" s="4">
        <v>709</v>
      </c>
      <c r="C56" s="4">
        <v>704.19200000000001</v>
      </c>
      <c r="D56" s="8">
        <f t="shared" si="2"/>
        <v>706.596</v>
      </c>
      <c r="E56" s="5">
        <f>AVERAGE(B56:B81)</f>
        <v>804.82269230769248</v>
      </c>
      <c r="F56" s="5">
        <f>AVERAGE(C56:C81)</f>
        <v>914.21706153846151</v>
      </c>
      <c r="G56" s="5">
        <f>B56-$D56+E$56</f>
        <v>807.22669230769247</v>
      </c>
      <c r="H56" s="5">
        <f>C56-$D56+F$56</f>
        <v>911.81306153846151</v>
      </c>
      <c r="I56">
        <f>1.96*STDEV(G56:G81)/SQRT(COUNT(G56:G81))</f>
        <v>21.833197711525742</v>
      </c>
      <c r="L56" s="4">
        <v>817.37630000000001</v>
      </c>
      <c r="M56" s="4">
        <v>875.80110000000002</v>
      </c>
      <c r="N56" s="4">
        <v>812.17219999999998</v>
      </c>
      <c r="O56">
        <f t="shared" si="4"/>
        <v>835.24884871794882</v>
      </c>
      <c r="P56" s="5">
        <f>AVERAGE(L56:L81)</f>
        <v>812.5691461538463</v>
      </c>
      <c r="Q56" s="5">
        <f>AVERAGE(M56:M81)</f>
        <v>912.08253461538493</v>
      </c>
      <c r="R56" s="5">
        <f>AVERAGE(N56:N81)</f>
        <v>726.39683461538459</v>
      </c>
      <c r="S56" s="3">
        <f>L56-$O56+P$56</f>
        <v>794.6965974358975</v>
      </c>
      <c r="T56" s="3">
        <f t="shared" ref="T56:U56" si="13">M56-$O56+Q$56</f>
        <v>952.63478589743613</v>
      </c>
      <c r="U56" s="3">
        <f t="shared" si="13"/>
        <v>703.32018589743575</v>
      </c>
      <c r="V56">
        <f>1.96*STDEV(S56:S81)/SQRT(COUNT(S56:S81))</f>
        <v>39.979702633592581</v>
      </c>
      <c r="W56">
        <f t="shared" ref="W56:X56" si="14">1.96*STDEV(T56:T81)/SQRT(COUNT(T56:T81))</f>
        <v>39.823786058304506</v>
      </c>
      <c r="X56">
        <f t="shared" si="14"/>
        <v>30.31023109536887</v>
      </c>
    </row>
    <row r="57" spans="1:24" x14ac:dyDescent="0.2">
      <c r="A57" t="s">
        <v>223</v>
      </c>
      <c r="B57" s="4">
        <v>668.68880000000001</v>
      </c>
      <c r="C57" s="4">
        <v>806.09270000000004</v>
      </c>
      <c r="D57">
        <f t="shared" si="2"/>
        <v>737.39075000000003</v>
      </c>
      <c r="G57" s="5">
        <f t="shared" ref="G57:H81" si="15">B57-$D57+E$56</f>
        <v>736.12074230769247</v>
      </c>
      <c r="H57" s="5">
        <f t="shared" si="15"/>
        <v>982.91901153846152</v>
      </c>
      <c r="L57" s="4">
        <v>811.54190000000006</v>
      </c>
      <c r="M57" s="4">
        <v>911.07809999999995</v>
      </c>
      <c r="N57" s="4">
        <v>674.63890000000004</v>
      </c>
      <c r="O57">
        <f t="shared" si="4"/>
        <v>574.20666666666659</v>
      </c>
      <c r="P57" s="10"/>
      <c r="Q57" s="10"/>
      <c r="R57" s="5"/>
      <c r="S57" s="3">
        <f t="shared" ref="S57:S81" si="16">L57-$O57+P$56</f>
        <v>1049.9043794871798</v>
      </c>
      <c r="T57" s="3">
        <f t="shared" ref="T57:T81" si="17">M57-$O57+Q$56</f>
        <v>1248.9539679487184</v>
      </c>
      <c r="U57" s="3">
        <f t="shared" ref="U57:U81" si="18">N57-$O57+R$56</f>
        <v>826.82906794871803</v>
      </c>
    </row>
    <row r="58" spans="1:24" x14ac:dyDescent="0.2">
      <c r="A58" t="s">
        <v>223</v>
      </c>
      <c r="B58" s="4">
        <v>1233.02</v>
      </c>
      <c r="C58" s="4">
        <v>1561.8726999999999</v>
      </c>
      <c r="D58">
        <f t="shared" si="2"/>
        <v>1397.4463499999999</v>
      </c>
      <c r="G58" s="5">
        <f t="shared" si="15"/>
        <v>640.39634230769252</v>
      </c>
      <c r="H58" s="5">
        <f t="shared" si="15"/>
        <v>1078.6434115384614</v>
      </c>
      <c r="L58" s="4">
        <v>1070.0862</v>
      </c>
      <c r="M58" s="4">
        <v>1206.0856000000001</v>
      </c>
      <c r="N58" s="4">
        <v>900.09220000000005</v>
      </c>
      <c r="O58">
        <f t="shared" si="4"/>
        <v>758.72393333333332</v>
      </c>
      <c r="P58" s="10"/>
      <c r="Q58" s="10"/>
      <c r="R58" s="5"/>
      <c r="S58" s="3">
        <f t="shared" si="16"/>
        <v>1123.9314128205128</v>
      </c>
      <c r="T58" s="3">
        <f t="shared" si="17"/>
        <v>1359.4442012820518</v>
      </c>
      <c r="U58" s="3">
        <f t="shared" si="18"/>
        <v>867.76510128205132</v>
      </c>
    </row>
    <row r="59" spans="1:24" x14ac:dyDescent="0.2">
      <c r="A59" t="s">
        <v>223</v>
      </c>
      <c r="B59" s="4">
        <v>874.36810000000003</v>
      </c>
      <c r="C59" s="4">
        <v>994.20799999999997</v>
      </c>
      <c r="D59">
        <f t="shared" si="2"/>
        <v>934.28805</v>
      </c>
      <c r="G59" s="5">
        <f t="shared" si="15"/>
        <v>744.90274230769251</v>
      </c>
      <c r="H59" s="5">
        <f t="shared" si="15"/>
        <v>974.13701153846148</v>
      </c>
      <c r="L59" s="4">
        <v>894.7174</v>
      </c>
      <c r="M59" s="4">
        <v>1130.1043999999999</v>
      </c>
      <c r="N59" s="4">
        <v>1040.5178000000001</v>
      </c>
      <c r="O59">
        <f t="shared" si="4"/>
        <v>674.94060000000002</v>
      </c>
      <c r="P59" s="10"/>
      <c r="Q59" s="10"/>
      <c r="R59" s="5"/>
      <c r="S59" s="3">
        <f t="shared" si="16"/>
        <v>1032.3459461538464</v>
      </c>
      <c r="T59" s="3">
        <f t="shared" si="17"/>
        <v>1367.246334615385</v>
      </c>
      <c r="U59" s="3">
        <f t="shared" si="18"/>
        <v>1091.9740346153847</v>
      </c>
    </row>
    <row r="60" spans="1:24" x14ac:dyDescent="0.2">
      <c r="A60" t="s">
        <v>223</v>
      </c>
      <c r="B60" s="4">
        <v>1082.2247</v>
      </c>
      <c r="C60" s="4">
        <v>1074.1199999999999</v>
      </c>
      <c r="D60">
        <f t="shared" si="2"/>
        <v>1078.1723499999998</v>
      </c>
      <c r="G60" s="5">
        <f t="shared" si="15"/>
        <v>808.87504230769264</v>
      </c>
      <c r="H60" s="5">
        <f t="shared" si="15"/>
        <v>910.16471153846157</v>
      </c>
      <c r="L60" s="4">
        <v>851.00260000000003</v>
      </c>
      <c r="M60" s="4">
        <v>921.46299999999997</v>
      </c>
      <c r="N60" s="4">
        <v>656.61440000000005</v>
      </c>
      <c r="O60">
        <f t="shared" si="4"/>
        <v>590.82186666666666</v>
      </c>
      <c r="P60" s="10"/>
      <c r="Q60" s="10"/>
      <c r="R60" s="5"/>
      <c r="S60" s="3">
        <f t="shared" si="16"/>
        <v>1072.7498794871797</v>
      </c>
      <c r="T60" s="3">
        <f t="shared" si="17"/>
        <v>1242.7236679487182</v>
      </c>
      <c r="U60" s="3">
        <f t="shared" si="18"/>
        <v>792.18936794871797</v>
      </c>
    </row>
    <row r="61" spans="1:24" x14ac:dyDescent="0.2">
      <c r="A61" t="s">
        <v>223</v>
      </c>
      <c r="B61" s="4">
        <v>667.17939999999999</v>
      </c>
      <c r="C61" s="4">
        <v>842.3</v>
      </c>
      <c r="D61">
        <f t="shared" si="2"/>
        <v>754.73969999999997</v>
      </c>
      <c r="G61" s="5">
        <f t="shared" si="15"/>
        <v>717.26239230769249</v>
      </c>
      <c r="H61" s="5">
        <f t="shared" si="15"/>
        <v>1001.7773615384615</v>
      </c>
      <c r="L61" s="4">
        <v>874.24919999999997</v>
      </c>
      <c r="M61" s="4">
        <v>925.38369999999998</v>
      </c>
      <c r="N61" s="4">
        <v>830.93889999999999</v>
      </c>
      <c r="O61">
        <f t="shared" si="4"/>
        <v>599.87763333333339</v>
      </c>
      <c r="P61" s="10"/>
      <c r="Q61" s="10"/>
      <c r="R61" s="5"/>
      <c r="S61" s="3">
        <f t="shared" si="16"/>
        <v>1086.940712820513</v>
      </c>
      <c r="T61" s="3">
        <f t="shared" si="17"/>
        <v>1237.5886012820515</v>
      </c>
      <c r="U61" s="3">
        <f t="shared" si="18"/>
        <v>957.45810128205119</v>
      </c>
    </row>
    <row r="62" spans="1:24" x14ac:dyDescent="0.2">
      <c r="A62" t="s">
        <v>223</v>
      </c>
      <c r="B62" s="4">
        <v>533.33240000000001</v>
      </c>
      <c r="C62" s="4">
        <v>839.36599999999999</v>
      </c>
      <c r="D62">
        <f t="shared" si="2"/>
        <v>686.3492</v>
      </c>
      <c r="G62" s="5">
        <f t="shared" si="15"/>
        <v>651.80589230769249</v>
      </c>
      <c r="H62" s="5">
        <f t="shared" si="15"/>
        <v>1067.2338615384615</v>
      </c>
      <c r="L62" s="4">
        <v>503.51190000000003</v>
      </c>
      <c r="M62" s="4">
        <v>538.97220000000004</v>
      </c>
      <c r="N62" s="4">
        <v>408.7133</v>
      </c>
      <c r="O62">
        <f t="shared" si="4"/>
        <v>347.49470000000002</v>
      </c>
      <c r="P62" s="10"/>
      <c r="Q62" s="10"/>
      <c r="R62" s="5"/>
      <c r="S62" s="3">
        <f t="shared" si="16"/>
        <v>968.58634615384631</v>
      </c>
      <c r="T62" s="3">
        <f t="shared" si="17"/>
        <v>1103.5600346153849</v>
      </c>
      <c r="U62" s="3">
        <f t="shared" si="18"/>
        <v>787.61543461538463</v>
      </c>
    </row>
    <row r="63" spans="1:24" x14ac:dyDescent="0.2">
      <c r="A63" t="s">
        <v>223</v>
      </c>
      <c r="B63" s="4">
        <v>1336.1713</v>
      </c>
      <c r="C63" s="4">
        <v>1183.7547</v>
      </c>
      <c r="D63">
        <f t="shared" si="2"/>
        <v>1259.963</v>
      </c>
      <c r="G63" s="5">
        <f t="shared" si="15"/>
        <v>881.03099230769249</v>
      </c>
      <c r="H63" s="5">
        <f t="shared" si="15"/>
        <v>838.0087615384615</v>
      </c>
      <c r="L63" s="4">
        <v>1189.4422</v>
      </c>
      <c r="M63" s="4">
        <v>1089.5658000000001</v>
      </c>
      <c r="N63" s="4">
        <v>909.70219999999995</v>
      </c>
      <c r="O63">
        <f t="shared" si="4"/>
        <v>759.66933333333327</v>
      </c>
      <c r="P63" s="10"/>
      <c r="Q63" s="10"/>
      <c r="R63" s="5"/>
      <c r="S63" s="3">
        <f t="shared" si="16"/>
        <v>1242.342012820513</v>
      </c>
      <c r="T63" s="3">
        <f t="shared" si="17"/>
        <v>1241.9790012820517</v>
      </c>
      <c r="U63" s="3">
        <f t="shared" si="18"/>
        <v>876.42970128205127</v>
      </c>
    </row>
    <row r="64" spans="1:24" x14ac:dyDescent="0.2">
      <c r="A64" t="s">
        <v>223</v>
      </c>
      <c r="B64" s="4">
        <v>601.37810000000002</v>
      </c>
      <c r="C64" s="4">
        <v>802.48599999999999</v>
      </c>
      <c r="D64">
        <f t="shared" si="2"/>
        <v>701.93205</v>
      </c>
      <c r="G64" s="5">
        <f t="shared" si="15"/>
        <v>704.26874230769249</v>
      </c>
      <c r="H64" s="5">
        <f t="shared" si="15"/>
        <v>1014.7710115384615</v>
      </c>
      <c r="L64" s="4">
        <v>652.42920000000004</v>
      </c>
      <c r="M64" s="4">
        <v>939.0933</v>
      </c>
      <c r="N64" s="4">
        <v>684.83</v>
      </c>
      <c r="O64">
        <f t="shared" si="4"/>
        <v>530.50750000000005</v>
      </c>
      <c r="P64" s="10"/>
      <c r="Q64" s="10"/>
      <c r="R64" s="5"/>
      <c r="S64" s="3">
        <f t="shared" si="16"/>
        <v>934.49084615384629</v>
      </c>
      <c r="T64" s="3">
        <f t="shared" si="17"/>
        <v>1320.668334615385</v>
      </c>
      <c r="U64" s="3">
        <f t="shared" si="18"/>
        <v>880.71933461538458</v>
      </c>
    </row>
    <row r="65" spans="1:21" x14ac:dyDescent="0.2">
      <c r="A65" t="s">
        <v>223</v>
      </c>
      <c r="B65" s="4">
        <v>679.84</v>
      </c>
      <c r="C65" s="4">
        <v>917.92399999999998</v>
      </c>
      <c r="D65">
        <f t="shared" si="2"/>
        <v>798.88200000000006</v>
      </c>
      <c r="G65" s="5">
        <f t="shared" si="15"/>
        <v>685.78069230769245</v>
      </c>
      <c r="H65" s="5">
        <f t="shared" si="15"/>
        <v>1033.2590615384615</v>
      </c>
      <c r="L65" s="4">
        <v>586.51589999999999</v>
      </c>
      <c r="M65" s="4">
        <v>702.27800000000002</v>
      </c>
      <c r="N65" s="4">
        <v>551.82000000000005</v>
      </c>
      <c r="O65">
        <f t="shared" si="4"/>
        <v>429.59796666666671</v>
      </c>
      <c r="P65" s="10"/>
      <c r="Q65" s="10"/>
      <c r="R65" s="5"/>
      <c r="S65" s="3">
        <f t="shared" si="16"/>
        <v>969.48707948717959</v>
      </c>
      <c r="T65" s="3">
        <f t="shared" si="17"/>
        <v>1184.7625679487182</v>
      </c>
      <c r="U65" s="3">
        <f t="shared" si="18"/>
        <v>848.61886794871793</v>
      </c>
    </row>
    <row r="66" spans="1:21" x14ac:dyDescent="0.2">
      <c r="A66" t="s">
        <v>223</v>
      </c>
      <c r="B66" s="4">
        <v>537.6771</v>
      </c>
      <c r="C66" s="4">
        <v>572.7373</v>
      </c>
      <c r="D66">
        <f t="shared" si="2"/>
        <v>555.20720000000006</v>
      </c>
      <c r="G66" s="5">
        <f t="shared" si="15"/>
        <v>787.29259230769242</v>
      </c>
      <c r="H66" s="5">
        <f t="shared" si="15"/>
        <v>931.74716153846146</v>
      </c>
      <c r="L66" s="4">
        <v>471.90629999999999</v>
      </c>
      <c r="M66" s="4">
        <v>517.61670000000004</v>
      </c>
      <c r="N66" s="4">
        <v>483.7011</v>
      </c>
      <c r="O66">
        <f t="shared" si="4"/>
        <v>329.84100000000001</v>
      </c>
      <c r="P66" s="10"/>
      <c r="Q66" s="10"/>
      <c r="R66" s="5"/>
      <c r="S66" s="3">
        <f t="shared" si="16"/>
        <v>954.63444615384628</v>
      </c>
      <c r="T66" s="3">
        <f t="shared" si="17"/>
        <v>1099.8582346153848</v>
      </c>
      <c r="U66" s="3">
        <f t="shared" si="18"/>
        <v>880.25693461538458</v>
      </c>
    </row>
    <row r="67" spans="1:21" x14ac:dyDescent="0.2">
      <c r="A67" t="s">
        <v>223</v>
      </c>
      <c r="B67" s="4">
        <v>1106.5491999999999</v>
      </c>
      <c r="C67" s="4">
        <v>1083.6220000000001</v>
      </c>
      <c r="D67">
        <f t="shared" ref="D67:D81" si="19">(B67+C67)/2</f>
        <v>1095.0855999999999</v>
      </c>
      <c r="G67" s="5">
        <f t="shared" si="15"/>
        <v>816.28629230769252</v>
      </c>
      <c r="H67" s="5">
        <f t="shared" si="15"/>
        <v>902.75346153846169</v>
      </c>
      <c r="L67" s="4">
        <v>1593.1262999999999</v>
      </c>
      <c r="M67" s="4">
        <v>1565.0669</v>
      </c>
      <c r="N67" s="4">
        <v>1220.5555999999999</v>
      </c>
      <c r="O67">
        <f t="shared" ref="O67:O81" si="20">(L67+M67+P67)/3</f>
        <v>1052.7310666666665</v>
      </c>
      <c r="P67" s="10"/>
      <c r="Q67" s="10"/>
      <c r="R67" s="5"/>
      <c r="S67" s="3">
        <f t="shared" si="16"/>
        <v>1352.9643794871797</v>
      </c>
      <c r="T67" s="3">
        <f t="shared" si="17"/>
        <v>1424.4183679487185</v>
      </c>
      <c r="U67" s="3">
        <f t="shared" si="18"/>
        <v>894.22136794871801</v>
      </c>
    </row>
    <row r="68" spans="1:21" x14ac:dyDescent="0.2">
      <c r="A68" t="s">
        <v>223</v>
      </c>
      <c r="B68" s="4">
        <v>870.74059999999997</v>
      </c>
      <c r="C68" s="4">
        <v>1096.0112999999999</v>
      </c>
      <c r="D68">
        <f t="shared" si="19"/>
        <v>983.37594999999988</v>
      </c>
      <c r="G68" s="5">
        <f t="shared" si="15"/>
        <v>692.18734230769257</v>
      </c>
      <c r="H68" s="5">
        <f t="shared" si="15"/>
        <v>1026.8524115384616</v>
      </c>
      <c r="L68" s="4">
        <v>774.66669999999999</v>
      </c>
      <c r="M68" s="4">
        <v>938.88369999999998</v>
      </c>
      <c r="N68" s="4">
        <v>673.90890000000002</v>
      </c>
      <c r="O68">
        <f t="shared" si="20"/>
        <v>571.18346666666673</v>
      </c>
      <c r="P68" s="10"/>
      <c r="Q68" s="10"/>
      <c r="R68" s="5"/>
      <c r="S68" s="3">
        <f t="shared" si="16"/>
        <v>1016.0523794871796</v>
      </c>
      <c r="T68" s="3">
        <f t="shared" si="17"/>
        <v>1279.7827679487182</v>
      </c>
      <c r="U68" s="3">
        <f t="shared" si="18"/>
        <v>829.12226794871788</v>
      </c>
    </row>
    <row r="69" spans="1:21" x14ac:dyDescent="0.2">
      <c r="A69" t="s">
        <v>223</v>
      </c>
      <c r="B69" s="4">
        <v>633.89530000000002</v>
      </c>
      <c r="C69" s="4">
        <v>692.60929999999996</v>
      </c>
      <c r="D69">
        <f t="shared" si="19"/>
        <v>663.25229999999999</v>
      </c>
      <c r="G69" s="5">
        <f t="shared" si="15"/>
        <v>775.46569230769251</v>
      </c>
      <c r="H69" s="5">
        <f t="shared" si="15"/>
        <v>943.57406153846148</v>
      </c>
      <c r="L69" s="4">
        <v>637.98040000000003</v>
      </c>
      <c r="M69" s="4">
        <v>738.44669999999996</v>
      </c>
      <c r="N69" s="4">
        <v>613.9778</v>
      </c>
      <c r="O69">
        <f t="shared" si="20"/>
        <v>458.80903333333328</v>
      </c>
      <c r="P69" s="10"/>
      <c r="Q69" s="10"/>
      <c r="R69" s="5"/>
      <c r="S69" s="3">
        <f t="shared" si="16"/>
        <v>991.740512820513</v>
      </c>
      <c r="T69" s="3">
        <f t="shared" si="17"/>
        <v>1191.7202012820517</v>
      </c>
      <c r="U69" s="3">
        <f t="shared" si="18"/>
        <v>881.56560128205138</v>
      </c>
    </row>
    <row r="70" spans="1:21" x14ac:dyDescent="0.2">
      <c r="A70" t="s">
        <v>223</v>
      </c>
      <c r="B70" s="4">
        <v>749.11879999999996</v>
      </c>
      <c r="C70" s="4">
        <v>773.92</v>
      </c>
      <c r="D70">
        <f t="shared" si="19"/>
        <v>761.51939999999991</v>
      </c>
      <c r="G70" s="5">
        <f t="shared" si="15"/>
        <v>792.42209230769254</v>
      </c>
      <c r="H70" s="5">
        <f t="shared" si="15"/>
        <v>926.61766153846156</v>
      </c>
      <c r="L70" s="4">
        <v>711.31</v>
      </c>
      <c r="M70" s="4">
        <v>759.53779999999995</v>
      </c>
      <c r="N70" s="4">
        <v>588.13890000000004</v>
      </c>
      <c r="O70">
        <f t="shared" si="20"/>
        <v>490.2826</v>
      </c>
      <c r="P70" s="10"/>
      <c r="Q70" s="10"/>
      <c r="R70" s="5"/>
      <c r="S70" s="3">
        <f t="shared" si="16"/>
        <v>1033.5965461538462</v>
      </c>
      <c r="T70" s="3">
        <f t="shared" si="17"/>
        <v>1181.3377346153848</v>
      </c>
      <c r="U70" s="3">
        <f t="shared" si="18"/>
        <v>824.25313461538462</v>
      </c>
    </row>
    <row r="71" spans="1:21" x14ac:dyDescent="0.2">
      <c r="A71" t="s">
        <v>223</v>
      </c>
      <c r="B71" s="4">
        <v>741.48350000000005</v>
      </c>
      <c r="C71" s="4">
        <v>975.42</v>
      </c>
      <c r="D71">
        <f t="shared" si="19"/>
        <v>858.45174999999995</v>
      </c>
      <c r="G71" s="5">
        <f t="shared" si="15"/>
        <v>687.85444230769258</v>
      </c>
      <c r="H71" s="5">
        <f t="shared" si="15"/>
        <v>1031.1853115384615</v>
      </c>
      <c r="L71" s="4">
        <v>776.23069999999996</v>
      </c>
      <c r="M71" s="4">
        <v>958.69479999999999</v>
      </c>
      <c r="N71" s="4">
        <v>689.93330000000003</v>
      </c>
      <c r="O71">
        <f t="shared" si="20"/>
        <v>578.30849999999998</v>
      </c>
      <c r="P71" s="10"/>
      <c r="Q71" s="10"/>
      <c r="R71" s="5"/>
      <c r="S71" s="3">
        <f t="shared" si="16"/>
        <v>1010.4913461538463</v>
      </c>
      <c r="T71" s="3">
        <f t="shared" si="17"/>
        <v>1292.4688346153848</v>
      </c>
      <c r="U71" s="3">
        <f t="shared" si="18"/>
        <v>838.02163461538464</v>
      </c>
    </row>
    <row r="72" spans="1:21" x14ac:dyDescent="0.2">
      <c r="A72" t="s">
        <v>223</v>
      </c>
      <c r="B72" s="4">
        <v>712.47820000000002</v>
      </c>
      <c r="C72" s="4">
        <v>820.36400000000003</v>
      </c>
      <c r="D72">
        <f t="shared" si="19"/>
        <v>766.42110000000002</v>
      </c>
      <c r="G72" s="5">
        <f t="shared" si="15"/>
        <v>750.87979230769247</v>
      </c>
      <c r="H72" s="5">
        <f t="shared" si="15"/>
        <v>968.15996153846152</v>
      </c>
      <c r="L72" s="4">
        <v>606.75739999999996</v>
      </c>
      <c r="M72" s="4">
        <v>659.40369999999996</v>
      </c>
      <c r="N72" s="4">
        <v>591.22</v>
      </c>
      <c r="O72">
        <f t="shared" si="20"/>
        <v>422.05369999999994</v>
      </c>
      <c r="P72" s="10"/>
      <c r="Q72" s="10"/>
      <c r="R72" s="5"/>
      <c r="S72" s="3">
        <f t="shared" si="16"/>
        <v>997.27284615384633</v>
      </c>
      <c r="T72" s="3">
        <f t="shared" si="17"/>
        <v>1149.4325346153851</v>
      </c>
      <c r="U72" s="3">
        <f t="shared" si="18"/>
        <v>895.56313461538468</v>
      </c>
    </row>
    <row r="73" spans="1:21" x14ac:dyDescent="0.2">
      <c r="A73" t="s">
        <v>223</v>
      </c>
      <c r="B73" s="4">
        <v>803.51179999999999</v>
      </c>
      <c r="C73" s="4">
        <v>789.35799999999995</v>
      </c>
      <c r="D73">
        <f t="shared" si="19"/>
        <v>796.43489999999997</v>
      </c>
      <c r="G73" s="5">
        <f t="shared" si="15"/>
        <v>811.8995923076925</v>
      </c>
      <c r="H73" s="5">
        <f t="shared" si="15"/>
        <v>907.14016153846148</v>
      </c>
      <c r="L73" s="4">
        <v>918.62929999999994</v>
      </c>
      <c r="M73" s="4">
        <v>995.21190000000001</v>
      </c>
      <c r="N73" s="4">
        <v>821.05780000000004</v>
      </c>
      <c r="O73">
        <f t="shared" si="20"/>
        <v>637.94706666666661</v>
      </c>
      <c r="P73" s="10"/>
      <c r="Q73" s="10"/>
      <c r="R73" s="5"/>
      <c r="S73" s="3">
        <f t="shared" si="16"/>
        <v>1093.2513794871797</v>
      </c>
      <c r="T73" s="3">
        <f t="shared" si="17"/>
        <v>1269.3473679487183</v>
      </c>
      <c r="U73" s="3">
        <f t="shared" si="18"/>
        <v>909.50756794871802</v>
      </c>
    </row>
    <row r="74" spans="1:21" x14ac:dyDescent="0.2">
      <c r="A74" t="s">
        <v>223</v>
      </c>
      <c r="B74" s="4">
        <v>743.24710000000005</v>
      </c>
      <c r="C74" s="4">
        <v>817.03129999999999</v>
      </c>
      <c r="D74">
        <f t="shared" si="19"/>
        <v>780.13920000000007</v>
      </c>
      <c r="G74" s="5">
        <f t="shared" si="15"/>
        <v>767.93059230769245</v>
      </c>
      <c r="H74" s="5">
        <f t="shared" si="15"/>
        <v>951.10916153846142</v>
      </c>
      <c r="L74" s="4">
        <v>893.22889999999995</v>
      </c>
      <c r="M74" s="4">
        <v>1019.7992</v>
      </c>
      <c r="N74" s="4">
        <v>887.30330000000004</v>
      </c>
      <c r="O74">
        <f t="shared" si="20"/>
        <v>637.67603333333329</v>
      </c>
      <c r="P74" s="10"/>
      <c r="Q74" s="10"/>
      <c r="R74" s="5"/>
      <c r="S74" s="3">
        <f t="shared" si="16"/>
        <v>1068.122012820513</v>
      </c>
      <c r="T74" s="3">
        <f t="shared" si="17"/>
        <v>1294.2057012820517</v>
      </c>
      <c r="U74" s="3">
        <f t="shared" si="18"/>
        <v>976.02410128205133</v>
      </c>
    </row>
    <row r="75" spans="1:21" x14ac:dyDescent="0.2">
      <c r="A75" t="s">
        <v>223</v>
      </c>
      <c r="B75" s="4">
        <v>897.56349999999998</v>
      </c>
      <c r="C75" s="4">
        <v>937.46140000000003</v>
      </c>
      <c r="D75">
        <f t="shared" si="19"/>
        <v>917.51244999999994</v>
      </c>
      <c r="G75" s="5">
        <f t="shared" si="15"/>
        <v>784.87374230769251</v>
      </c>
      <c r="H75" s="5">
        <f t="shared" si="15"/>
        <v>934.16601153846159</v>
      </c>
      <c r="L75" s="4">
        <v>885.49929999999995</v>
      </c>
      <c r="M75" s="4">
        <v>826.80849999999998</v>
      </c>
      <c r="N75" s="4">
        <v>661.13890000000004</v>
      </c>
      <c r="O75">
        <f t="shared" si="20"/>
        <v>570.76926666666668</v>
      </c>
      <c r="P75" s="10"/>
      <c r="Q75" s="10"/>
      <c r="R75" s="5"/>
      <c r="S75" s="3">
        <f t="shared" si="16"/>
        <v>1127.2991794871796</v>
      </c>
      <c r="T75" s="3">
        <f t="shared" si="17"/>
        <v>1168.1217679487181</v>
      </c>
      <c r="U75" s="3">
        <f t="shared" si="18"/>
        <v>816.76646794871795</v>
      </c>
    </row>
    <row r="76" spans="1:21" x14ac:dyDescent="0.2">
      <c r="A76" t="s">
        <v>223</v>
      </c>
      <c r="B76" s="4">
        <v>914.91240000000005</v>
      </c>
      <c r="C76" s="4">
        <v>980.10500000000002</v>
      </c>
      <c r="D76">
        <f t="shared" si="19"/>
        <v>947.50870000000009</v>
      </c>
      <c r="G76" s="5">
        <f t="shared" si="15"/>
        <v>772.22639230769244</v>
      </c>
      <c r="H76" s="5">
        <f t="shared" si="15"/>
        <v>946.81336153846144</v>
      </c>
      <c r="L76" s="4">
        <v>970.79240000000004</v>
      </c>
      <c r="M76" s="4">
        <v>1225.5097000000001</v>
      </c>
      <c r="N76" s="4">
        <v>759.11109999999996</v>
      </c>
      <c r="O76">
        <f t="shared" si="20"/>
        <v>732.10069999999996</v>
      </c>
      <c r="P76" s="10"/>
      <c r="Q76" s="10"/>
      <c r="R76" s="5"/>
      <c r="S76" s="3">
        <f t="shared" si="16"/>
        <v>1051.2608461538464</v>
      </c>
      <c r="T76" s="3">
        <f t="shared" si="17"/>
        <v>1405.491534615385</v>
      </c>
      <c r="U76" s="3">
        <f t="shared" si="18"/>
        <v>753.4072346153846</v>
      </c>
    </row>
    <row r="77" spans="1:21" x14ac:dyDescent="0.2">
      <c r="A77" t="s">
        <v>223</v>
      </c>
      <c r="B77" s="4">
        <v>450.49349999999998</v>
      </c>
      <c r="C77" s="4">
        <v>577.40729999999996</v>
      </c>
      <c r="D77">
        <f t="shared" si="19"/>
        <v>513.95039999999995</v>
      </c>
      <c r="G77" s="5">
        <f t="shared" si="15"/>
        <v>741.36579230769257</v>
      </c>
      <c r="H77" s="5">
        <f t="shared" si="15"/>
        <v>977.67396153846153</v>
      </c>
      <c r="L77" s="4">
        <v>454.6574</v>
      </c>
      <c r="M77" s="4">
        <v>541.12670000000003</v>
      </c>
      <c r="N77" s="4">
        <v>401.25220000000002</v>
      </c>
      <c r="O77">
        <f t="shared" si="20"/>
        <v>331.92803333333336</v>
      </c>
      <c r="P77" s="10"/>
      <c r="Q77" s="10"/>
      <c r="R77" s="5"/>
      <c r="S77" s="3">
        <f t="shared" si="16"/>
        <v>935.298512820513</v>
      </c>
      <c r="T77" s="3">
        <f t="shared" si="17"/>
        <v>1121.2812012820516</v>
      </c>
      <c r="U77" s="3">
        <f t="shared" si="18"/>
        <v>795.72100128205125</v>
      </c>
    </row>
    <row r="78" spans="1:21" x14ac:dyDescent="0.2">
      <c r="A78" t="s">
        <v>223</v>
      </c>
      <c r="B78" s="4">
        <v>881.77200000000005</v>
      </c>
      <c r="C78" s="4">
        <v>1044.2393</v>
      </c>
      <c r="D78">
        <f t="shared" si="19"/>
        <v>963.00565000000006</v>
      </c>
      <c r="G78" s="5">
        <f t="shared" si="15"/>
        <v>723.58904230769247</v>
      </c>
      <c r="H78" s="5">
        <f t="shared" si="15"/>
        <v>995.45071153846141</v>
      </c>
      <c r="L78" s="4">
        <v>812.73889999999994</v>
      </c>
      <c r="M78" s="4">
        <v>987.1748</v>
      </c>
      <c r="N78" s="4">
        <v>713.91890000000001</v>
      </c>
      <c r="O78">
        <f t="shared" si="20"/>
        <v>599.97123333333332</v>
      </c>
      <c r="P78" s="10"/>
      <c r="Q78" s="10"/>
      <c r="R78" s="5"/>
      <c r="S78" s="3">
        <f t="shared" si="16"/>
        <v>1025.3368128205129</v>
      </c>
      <c r="T78" s="3">
        <f t="shared" si="17"/>
        <v>1299.2861012820517</v>
      </c>
      <c r="U78" s="3">
        <f t="shared" si="18"/>
        <v>840.34450128205128</v>
      </c>
    </row>
    <row r="79" spans="1:21" x14ac:dyDescent="0.2">
      <c r="A79" t="s">
        <v>223</v>
      </c>
      <c r="B79" s="4">
        <v>838.35239999999999</v>
      </c>
      <c r="C79" s="4">
        <v>1003.4333</v>
      </c>
      <c r="D79">
        <f t="shared" si="19"/>
        <v>920.89284999999995</v>
      </c>
      <c r="G79" s="5">
        <f t="shared" si="15"/>
        <v>722.28224230769251</v>
      </c>
      <c r="H79" s="5">
        <f t="shared" si="15"/>
        <v>996.75751153846159</v>
      </c>
      <c r="L79" s="4">
        <v>787.82960000000003</v>
      </c>
      <c r="M79" s="4">
        <v>915.84929999999997</v>
      </c>
      <c r="N79" s="4">
        <v>786.4633</v>
      </c>
      <c r="O79">
        <f t="shared" si="20"/>
        <v>567.89296666666667</v>
      </c>
      <c r="P79" s="10"/>
      <c r="Q79" s="10"/>
      <c r="R79" s="5"/>
      <c r="S79" s="3">
        <f t="shared" si="16"/>
        <v>1032.5057794871796</v>
      </c>
      <c r="T79" s="3">
        <f t="shared" si="17"/>
        <v>1260.0388679487182</v>
      </c>
      <c r="U79" s="3">
        <f t="shared" si="18"/>
        <v>944.96716794871793</v>
      </c>
    </row>
    <row r="80" spans="1:21" x14ac:dyDescent="0.2">
      <c r="A80" t="s">
        <v>223</v>
      </c>
      <c r="B80" s="4">
        <v>830.73530000000005</v>
      </c>
      <c r="C80" s="4">
        <v>843.94600000000003</v>
      </c>
      <c r="D80">
        <f t="shared" si="19"/>
        <v>837.3406500000001</v>
      </c>
      <c r="G80" s="5">
        <f t="shared" si="15"/>
        <v>798.21734230769243</v>
      </c>
      <c r="H80" s="5">
        <f t="shared" si="15"/>
        <v>920.82241153846144</v>
      </c>
      <c r="L80" s="4">
        <v>890.00810000000001</v>
      </c>
      <c r="M80" s="4">
        <v>975.84960000000001</v>
      </c>
      <c r="N80" s="4">
        <v>854.40110000000004</v>
      </c>
      <c r="O80">
        <f t="shared" si="20"/>
        <v>621.95256666666671</v>
      </c>
      <c r="P80" s="10"/>
      <c r="Q80" s="10"/>
      <c r="R80" s="5"/>
      <c r="S80" s="3">
        <f t="shared" si="16"/>
        <v>1080.6246794871795</v>
      </c>
      <c r="T80" s="3">
        <f t="shared" si="17"/>
        <v>1265.9795679487183</v>
      </c>
      <c r="U80" s="3">
        <f t="shared" si="18"/>
        <v>958.84536794871792</v>
      </c>
    </row>
    <row r="81" spans="1:21" x14ac:dyDescent="0.2">
      <c r="A81" t="s">
        <v>223</v>
      </c>
      <c r="B81" s="4">
        <v>827.65650000000005</v>
      </c>
      <c r="C81" s="4">
        <v>1035.662</v>
      </c>
      <c r="D81">
        <f t="shared" si="19"/>
        <v>931.65925000000004</v>
      </c>
      <c r="G81" s="5">
        <f t="shared" si="15"/>
        <v>700.81994230769249</v>
      </c>
      <c r="H81" s="5">
        <f t="shared" si="15"/>
        <v>1018.2198115384615</v>
      </c>
      <c r="L81" s="4">
        <v>690.56330000000003</v>
      </c>
      <c r="M81" s="4">
        <v>849.34069999999997</v>
      </c>
      <c r="N81" s="4">
        <v>670.19560000000001</v>
      </c>
      <c r="O81">
        <f t="shared" si="20"/>
        <v>513.30133333333333</v>
      </c>
      <c r="P81" s="10"/>
      <c r="Q81" s="10"/>
      <c r="R81" s="5"/>
      <c r="S81" s="3">
        <f t="shared" si="16"/>
        <v>989.831112820513</v>
      </c>
      <c r="T81" s="3">
        <f t="shared" si="17"/>
        <v>1248.1219012820516</v>
      </c>
      <c r="U81" s="3">
        <f t="shared" si="18"/>
        <v>883.29110128205127</v>
      </c>
    </row>
    <row r="84" spans="1:21" s="11" customFormat="1" x14ac:dyDescent="0.2">
      <c r="B84"/>
      <c r="D84" s="11" t="s">
        <v>259</v>
      </c>
      <c r="E84" s="11" t="s">
        <v>277</v>
      </c>
      <c r="F84" s="11" t="s">
        <v>278</v>
      </c>
      <c r="G84" s="11" t="s">
        <v>252</v>
      </c>
      <c r="N84" s="11" t="s">
        <v>260</v>
      </c>
      <c r="O84" s="11" t="s">
        <v>277</v>
      </c>
      <c r="P84" s="11" t="s">
        <v>278</v>
      </c>
      <c r="Q84" s="11" t="s">
        <v>279</v>
      </c>
      <c r="R84" s="11" t="s">
        <v>274</v>
      </c>
      <c r="S84" s="11" t="s">
        <v>275</v>
      </c>
      <c r="T84" s="11" t="s">
        <v>276</v>
      </c>
    </row>
    <row r="85" spans="1:21" s="11" customFormat="1" x14ac:dyDescent="0.2">
      <c r="B85"/>
      <c r="D85" s="11" t="s">
        <v>256</v>
      </c>
      <c r="E85" s="12">
        <f>E2</f>
        <v>1646.3096827586205</v>
      </c>
      <c r="F85" s="12">
        <f>F2</f>
        <v>1663.1817655172415</v>
      </c>
      <c r="G85" s="11">
        <f>I2</f>
        <v>69.312308739130629</v>
      </c>
      <c r="N85" s="11" t="s">
        <v>256</v>
      </c>
      <c r="O85" s="12">
        <f>P2</f>
        <v>1545.4820379310345</v>
      </c>
      <c r="P85" s="12">
        <f>Q2</f>
        <v>1810.5425344827586</v>
      </c>
      <c r="Q85" s="13">
        <f>R2</f>
        <v>1430.839227586207</v>
      </c>
      <c r="R85" s="11">
        <f>V2</f>
        <v>63.904243766839748</v>
      </c>
      <c r="S85" s="11">
        <f t="shared" ref="S85:T85" si="21">W2</f>
        <v>83.785099665348326</v>
      </c>
      <c r="T85" s="11">
        <f t="shared" si="21"/>
        <v>96.596590737212424</v>
      </c>
    </row>
    <row r="86" spans="1:21" s="11" customFormat="1" x14ac:dyDescent="0.2">
      <c r="B86"/>
      <c r="D86" s="11" t="s">
        <v>257</v>
      </c>
      <c r="E86" s="12">
        <f>E31</f>
        <v>1070.478404</v>
      </c>
      <c r="F86" s="12">
        <f>F31</f>
        <v>1168.128976</v>
      </c>
      <c r="G86" s="11">
        <f>I31</f>
        <v>48.112934774244465</v>
      </c>
      <c r="N86" s="11" t="s">
        <v>257</v>
      </c>
      <c r="O86" s="12">
        <f>P31</f>
        <v>1143.721712</v>
      </c>
      <c r="P86" s="12">
        <f>Q31</f>
        <v>1331.0595079999998</v>
      </c>
      <c r="Q86" s="12">
        <f>R31</f>
        <v>963.86970000000019</v>
      </c>
      <c r="R86" s="11">
        <f>V31</f>
        <v>53.70941940723263</v>
      </c>
      <c r="S86" s="11">
        <f t="shared" ref="S86:T86" si="22">W31</f>
        <v>56.169730806065601</v>
      </c>
      <c r="T86" s="11">
        <f t="shared" si="22"/>
        <v>49.18109453815363</v>
      </c>
    </row>
    <row r="87" spans="1:21" s="11" customFormat="1" x14ac:dyDescent="0.2">
      <c r="B87"/>
      <c r="D87" s="11" t="s">
        <v>258</v>
      </c>
      <c r="E87" s="12">
        <f>E56</f>
        <v>804.82269230769248</v>
      </c>
      <c r="F87" s="12">
        <f>F56</f>
        <v>914.21706153846151</v>
      </c>
      <c r="G87" s="11">
        <f>I56</f>
        <v>21.833197711525742</v>
      </c>
      <c r="N87" s="11" t="s">
        <v>258</v>
      </c>
      <c r="O87" s="12">
        <f>P56</f>
        <v>812.5691461538463</v>
      </c>
      <c r="P87" s="12">
        <f>Q56</f>
        <v>912.08253461538493</v>
      </c>
      <c r="Q87" s="12">
        <f>R56</f>
        <v>726.39683461538459</v>
      </c>
      <c r="R87" s="11">
        <f>V56</f>
        <v>39.979702633592581</v>
      </c>
      <c r="S87" s="11">
        <f t="shared" ref="S87:T87" si="23">W56</f>
        <v>39.823786058304506</v>
      </c>
      <c r="T87" s="11">
        <f t="shared" si="23"/>
        <v>30.31023109536887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7"/>
  <sheetViews>
    <sheetView topLeftCell="A80" workbookViewId="0">
      <selection activeCell="G121" sqref="G121"/>
    </sheetView>
  </sheetViews>
  <sheetFormatPr baseColWidth="10" defaultRowHeight="15" x14ac:dyDescent="0.2"/>
  <cols>
    <col min="18" max="18" width="9.1640625" customWidth="1"/>
    <col min="26" max="26" width="10" customWidth="1"/>
    <col min="27" max="27" width="9.1640625" customWidth="1"/>
  </cols>
  <sheetData>
    <row r="1" spans="1:28" x14ac:dyDescent="0.2">
      <c r="A1" t="s">
        <v>2</v>
      </c>
      <c r="B1" t="s">
        <v>159</v>
      </c>
      <c r="C1" t="s">
        <v>157</v>
      </c>
      <c r="D1" t="s">
        <v>249</v>
      </c>
      <c r="E1" t="s">
        <v>253</v>
      </c>
      <c r="F1" t="s">
        <v>254</v>
      </c>
      <c r="G1" t="s">
        <v>250</v>
      </c>
      <c r="H1" t="s">
        <v>251</v>
      </c>
      <c r="I1" t="s">
        <v>252</v>
      </c>
      <c r="K1" t="s">
        <v>264</v>
      </c>
      <c r="L1" t="s">
        <v>160</v>
      </c>
      <c r="M1" t="s">
        <v>158</v>
      </c>
      <c r="N1" t="s">
        <v>249</v>
      </c>
      <c r="O1" t="s">
        <v>253</v>
      </c>
      <c r="P1" t="s">
        <v>254</v>
      </c>
      <c r="Q1" t="s">
        <v>250</v>
      </c>
      <c r="R1" t="s">
        <v>251</v>
      </c>
      <c r="S1" t="s">
        <v>252</v>
      </c>
      <c r="T1" t="s">
        <v>288</v>
      </c>
      <c r="U1" t="s">
        <v>286</v>
      </c>
      <c r="V1" t="s">
        <v>287</v>
      </c>
      <c r="W1" t="s">
        <v>249</v>
      </c>
      <c r="X1" t="s">
        <v>253</v>
      </c>
      <c r="Y1" t="s">
        <v>254</v>
      </c>
      <c r="Z1" t="s">
        <v>250</v>
      </c>
      <c r="AA1" t="s">
        <v>251</v>
      </c>
      <c r="AB1" t="s">
        <v>252</v>
      </c>
    </row>
    <row r="2" spans="1:28" x14ac:dyDescent="0.2">
      <c r="A2" t="s">
        <v>165</v>
      </c>
      <c r="B2" s="2">
        <v>1352.8616500000001</v>
      </c>
      <c r="C2" s="2">
        <v>1630.73</v>
      </c>
      <c r="D2">
        <f>(B2+C2)/2</f>
        <v>1491.7958250000001</v>
      </c>
      <c r="E2" s="5">
        <f>AVERAGE(B2:B30)</f>
        <v>1524.0797258620692</v>
      </c>
      <c r="F2" s="5">
        <f>AVERAGE(C2:C30)</f>
        <v>1684.1235741379312</v>
      </c>
      <c r="G2" s="5">
        <f>B2-$D2+E$2</f>
        <v>1385.1455508620691</v>
      </c>
      <c r="H2" s="5">
        <f>C2-$D2+F$2</f>
        <v>1823.0577491379311</v>
      </c>
      <c r="I2">
        <f>1.96*STDEV(G2:G30)/SQRT(COUNT(G2:G30))</f>
        <v>64.762680060053114</v>
      </c>
      <c r="L2" s="2">
        <v>1524.4016499999998</v>
      </c>
      <c r="M2" s="2">
        <v>1738.0833</v>
      </c>
      <c r="N2">
        <f>(L2+M2)/2</f>
        <v>1631.242475</v>
      </c>
      <c r="O2" s="5">
        <f>AVERAGE(L2:L30)</f>
        <v>1555.2152982758619</v>
      </c>
      <c r="P2" s="5">
        <f>AVERAGE(M2:M30)</f>
        <v>1589.2305189655171</v>
      </c>
      <c r="Q2" s="5">
        <f>L2-$N2+O$2</f>
        <v>1448.3744732758616</v>
      </c>
      <c r="R2" s="4">
        <f>M2-$N2+P$2</f>
        <v>1696.0713439655171</v>
      </c>
      <c r="S2">
        <f>1.96*STDEV(Q2:Q30)/SQRT(COUNT(Q2:Q30))</f>
        <v>67.85218674759021</v>
      </c>
      <c r="U2" s="2">
        <v>1684.4066499999999</v>
      </c>
      <c r="V2" s="2">
        <v>1438.6316499999998</v>
      </c>
      <c r="W2" s="2">
        <f>(U2+V2)/2</f>
        <v>1561.5191499999999</v>
      </c>
      <c r="X2" s="2">
        <f>AVERAGE(U2:U30)</f>
        <v>1636.6770465517238</v>
      </c>
      <c r="Y2" s="2">
        <f>AVERAGE(V2:V30)</f>
        <v>1539.6475120689654</v>
      </c>
      <c r="Z2" s="2">
        <f>U2-$W2+X$2</f>
        <v>1759.5645465517239</v>
      </c>
      <c r="AA2" s="2">
        <f>V2-$W2+Y$2</f>
        <v>1416.7600120689654</v>
      </c>
      <c r="AB2" s="2">
        <f>1.96*STDEV(Z2:Z30)/SQRT(COUNT(Z2:Z30))</f>
        <v>42.901256990034376</v>
      </c>
    </row>
    <row r="3" spans="1:28" x14ac:dyDescent="0.2">
      <c r="A3" t="s">
        <v>165</v>
      </c>
      <c r="B3" s="2">
        <v>2327.585</v>
      </c>
      <c r="C3" s="2">
        <v>2194.2349999999997</v>
      </c>
      <c r="D3">
        <f t="shared" ref="D3:D66" si="0">(B3+C3)/2</f>
        <v>2260.91</v>
      </c>
      <c r="G3" s="5">
        <f t="shared" ref="G3:H30" si="1">B3-$D3+E$2</f>
        <v>1590.7547258620693</v>
      </c>
      <c r="H3" s="5">
        <f t="shared" si="1"/>
        <v>1617.448574137931</v>
      </c>
      <c r="L3" s="2">
        <v>2126.1333500000001</v>
      </c>
      <c r="M3" s="2">
        <v>1946.46</v>
      </c>
      <c r="N3">
        <f t="shared" ref="N3:N66" si="2">(L3+M3)/2</f>
        <v>2036.2966750000001</v>
      </c>
      <c r="Q3" s="5">
        <f t="shared" ref="Q3:R30" si="3">L3-$N3+O$2</f>
        <v>1645.0519732758619</v>
      </c>
      <c r="R3" s="4">
        <f t="shared" si="3"/>
        <v>1499.3938439655171</v>
      </c>
      <c r="U3" s="2">
        <v>2070.3474999999999</v>
      </c>
      <c r="V3" s="2">
        <v>2226.8591750000001</v>
      </c>
      <c r="W3" s="2">
        <f t="shared" ref="W3:W66" si="4">(U3+V3)/2</f>
        <v>2148.6033374999997</v>
      </c>
      <c r="X3" s="2"/>
      <c r="Y3" s="2"/>
      <c r="Z3" s="2">
        <f t="shared" ref="Z3:Z30" si="5">U3-$W3+X$2</f>
        <v>1558.421209051724</v>
      </c>
      <c r="AA3" s="2">
        <f t="shared" ref="AA3:AA30" si="6">V3-$W3+Y$2</f>
        <v>1617.9033495689657</v>
      </c>
      <c r="AB3" s="2"/>
    </row>
    <row r="4" spans="1:28" x14ac:dyDescent="0.2">
      <c r="A4" t="s">
        <v>165</v>
      </c>
      <c r="B4" s="2">
        <v>867.72500000000002</v>
      </c>
      <c r="C4" s="2">
        <v>1435.57665</v>
      </c>
      <c r="D4">
        <f t="shared" si="0"/>
        <v>1151.6508249999999</v>
      </c>
      <c r="G4" s="5">
        <f t="shared" si="1"/>
        <v>1240.1539008620693</v>
      </c>
      <c r="H4" s="5">
        <f t="shared" si="1"/>
        <v>1968.0493991379312</v>
      </c>
      <c r="L4" s="2">
        <v>857.77074999999991</v>
      </c>
      <c r="M4" s="2">
        <v>992.25585000000001</v>
      </c>
      <c r="N4">
        <f t="shared" si="2"/>
        <v>925.01329999999996</v>
      </c>
      <c r="Q4" s="5">
        <f t="shared" si="3"/>
        <v>1487.9727482758617</v>
      </c>
      <c r="R4" s="4">
        <f t="shared" si="3"/>
        <v>1656.4730689655171</v>
      </c>
      <c r="U4" s="2">
        <v>1213.91625</v>
      </c>
      <c r="V4" s="2">
        <v>862.74787500000002</v>
      </c>
      <c r="W4" s="2">
        <f t="shared" si="4"/>
        <v>1038.3320625000001</v>
      </c>
      <c r="X4" s="2"/>
      <c r="Y4" s="2"/>
      <c r="Z4" s="2">
        <f t="shared" si="5"/>
        <v>1812.2612340517237</v>
      </c>
      <c r="AA4" s="2">
        <f t="shared" si="6"/>
        <v>1364.0633245689653</v>
      </c>
      <c r="AB4" s="2"/>
    </row>
    <row r="5" spans="1:28" x14ac:dyDescent="0.2">
      <c r="A5" t="s">
        <v>165</v>
      </c>
      <c r="B5" s="2">
        <v>1474.8375000000001</v>
      </c>
      <c r="C5" s="2">
        <v>1407.94335</v>
      </c>
      <c r="D5">
        <f t="shared" si="0"/>
        <v>1441.3904250000001</v>
      </c>
      <c r="G5" s="5">
        <f t="shared" si="1"/>
        <v>1557.5268008620692</v>
      </c>
      <c r="H5" s="5">
        <f t="shared" si="1"/>
        <v>1650.6764991379312</v>
      </c>
      <c r="L5" s="2">
        <v>2204.009</v>
      </c>
      <c r="M5" s="2">
        <v>1343.8074999999999</v>
      </c>
      <c r="N5">
        <f t="shared" si="2"/>
        <v>1773.90825</v>
      </c>
      <c r="Q5" s="5">
        <f t="shared" si="3"/>
        <v>1985.3160482758619</v>
      </c>
      <c r="R5" s="4">
        <f t="shared" si="3"/>
        <v>1159.1297689655171</v>
      </c>
      <c r="U5" s="2">
        <v>1375.875425</v>
      </c>
      <c r="V5" s="2">
        <v>1839.4232500000001</v>
      </c>
      <c r="W5" s="2">
        <f t="shared" si="4"/>
        <v>1607.6493375</v>
      </c>
      <c r="X5" s="2"/>
      <c r="Y5" s="2"/>
      <c r="Z5" s="2">
        <f t="shared" si="5"/>
        <v>1404.9031340517238</v>
      </c>
      <c r="AA5" s="2">
        <f t="shared" si="6"/>
        <v>1771.4214245689654</v>
      </c>
      <c r="AB5" s="2"/>
    </row>
    <row r="6" spans="1:28" x14ac:dyDescent="0.2">
      <c r="A6" t="s">
        <v>165</v>
      </c>
      <c r="B6" s="2">
        <v>1172.838</v>
      </c>
      <c r="C6" s="2">
        <v>1135.4783499999999</v>
      </c>
      <c r="D6">
        <f t="shared" si="0"/>
        <v>1154.158175</v>
      </c>
      <c r="G6" s="5">
        <f t="shared" si="1"/>
        <v>1542.7595508620691</v>
      </c>
      <c r="H6" s="5">
        <f t="shared" si="1"/>
        <v>1665.443749137931</v>
      </c>
      <c r="L6" s="2">
        <v>1283.6621500000001</v>
      </c>
      <c r="M6" s="2">
        <v>1604.8364500000002</v>
      </c>
      <c r="N6">
        <f t="shared" si="2"/>
        <v>1444.2493000000002</v>
      </c>
      <c r="Q6" s="5">
        <f t="shared" si="3"/>
        <v>1394.6281482758618</v>
      </c>
      <c r="R6" s="4">
        <f t="shared" si="3"/>
        <v>1749.8176689655172</v>
      </c>
      <c r="U6" s="2">
        <v>1370.1574000000001</v>
      </c>
      <c r="V6" s="2">
        <v>1228.2500749999999</v>
      </c>
      <c r="W6" s="2">
        <f t="shared" si="4"/>
        <v>1299.2037375</v>
      </c>
      <c r="X6" s="2"/>
      <c r="Y6" s="2"/>
      <c r="Z6" s="2">
        <f t="shared" si="5"/>
        <v>1707.6307090517239</v>
      </c>
      <c r="AA6" s="2">
        <f t="shared" si="6"/>
        <v>1468.6938495689653</v>
      </c>
      <c r="AB6" s="2"/>
    </row>
    <row r="7" spans="1:28" x14ac:dyDescent="0.2">
      <c r="A7" t="s">
        <v>165</v>
      </c>
      <c r="B7" s="2">
        <v>1133.1057500000002</v>
      </c>
      <c r="C7" s="2">
        <v>1454.2583500000001</v>
      </c>
      <c r="D7">
        <f t="shared" si="0"/>
        <v>1293.6820500000001</v>
      </c>
      <c r="G7" s="5">
        <f t="shared" si="1"/>
        <v>1363.5034258620692</v>
      </c>
      <c r="H7" s="5">
        <f t="shared" si="1"/>
        <v>1844.6998741379311</v>
      </c>
      <c r="L7" s="2">
        <v>1065.2498500000002</v>
      </c>
      <c r="M7" s="2">
        <v>1103.595</v>
      </c>
      <c r="N7">
        <f t="shared" si="2"/>
        <v>1084.4224250000002</v>
      </c>
      <c r="Q7" s="5">
        <f t="shared" si="3"/>
        <v>1536.0427232758618</v>
      </c>
      <c r="R7" s="4">
        <f t="shared" si="3"/>
        <v>1608.403093965517</v>
      </c>
      <c r="U7" s="2">
        <v>1278.9266750000002</v>
      </c>
      <c r="V7" s="2">
        <v>1099.1778000000002</v>
      </c>
      <c r="W7" s="2">
        <f t="shared" si="4"/>
        <v>1189.0522375</v>
      </c>
      <c r="X7" s="2"/>
      <c r="Y7" s="2"/>
      <c r="Z7" s="2">
        <f t="shared" si="5"/>
        <v>1726.5514840517239</v>
      </c>
      <c r="AA7" s="2">
        <f t="shared" si="6"/>
        <v>1449.7730745689655</v>
      </c>
      <c r="AB7" s="2"/>
    </row>
    <row r="8" spans="1:28" x14ac:dyDescent="0.2">
      <c r="A8" t="s">
        <v>165</v>
      </c>
      <c r="B8" s="2">
        <v>1404.1025</v>
      </c>
      <c r="C8" s="2">
        <v>1500.6666500000001</v>
      </c>
      <c r="D8">
        <f t="shared" si="0"/>
        <v>1452.384575</v>
      </c>
      <c r="G8" s="5">
        <f t="shared" si="1"/>
        <v>1475.7976508620691</v>
      </c>
      <c r="H8" s="5">
        <f t="shared" si="1"/>
        <v>1732.4056491379313</v>
      </c>
      <c r="L8" s="2">
        <v>1593.6657</v>
      </c>
      <c r="M8" s="2">
        <v>1381.0083500000001</v>
      </c>
      <c r="N8">
        <f t="shared" si="2"/>
        <v>1487.337025</v>
      </c>
      <c r="Q8" s="5">
        <f t="shared" si="3"/>
        <v>1661.5439732758618</v>
      </c>
      <c r="R8" s="4">
        <f t="shared" si="3"/>
        <v>1482.9018439655172</v>
      </c>
      <c r="U8" s="2">
        <v>1440.8375000000001</v>
      </c>
      <c r="V8" s="2">
        <v>1498.8841</v>
      </c>
      <c r="W8" s="2">
        <f t="shared" si="4"/>
        <v>1469.8607999999999</v>
      </c>
      <c r="X8" s="2"/>
      <c r="Y8" s="2"/>
      <c r="Z8" s="2">
        <f t="shared" si="5"/>
        <v>1607.653746551724</v>
      </c>
      <c r="AA8" s="2">
        <f t="shared" si="6"/>
        <v>1568.6708120689655</v>
      </c>
      <c r="AB8" s="2"/>
    </row>
    <row r="9" spans="1:28" x14ac:dyDescent="0.2">
      <c r="A9" t="s">
        <v>165</v>
      </c>
      <c r="B9" s="2">
        <v>2314.25</v>
      </c>
      <c r="C9" s="2">
        <v>2340.25</v>
      </c>
      <c r="D9">
        <f t="shared" si="0"/>
        <v>2327.25</v>
      </c>
      <c r="G9" s="5">
        <f t="shared" si="1"/>
        <v>1511.0797258620692</v>
      </c>
      <c r="H9" s="5">
        <f t="shared" si="1"/>
        <v>1697.1235741379312</v>
      </c>
      <c r="L9" s="2">
        <v>1557.8785499999999</v>
      </c>
      <c r="M9" s="2">
        <v>2345.4366499999996</v>
      </c>
      <c r="N9">
        <f t="shared" si="2"/>
        <v>1951.6575999999998</v>
      </c>
      <c r="Q9" s="5">
        <f t="shared" si="3"/>
        <v>1161.436248275862</v>
      </c>
      <c r="R9" s="4">
        <f t="shared" si="3"/>
        <v>1983.009568965517</v>
      </c>
      <c r="U9" s="2">
        <v>2342.8433249999998</v>
      </c>
      <c r="V9" s="2">
        <v>1936.064275</v>
      </c>
      <c r="W9" s="2">
        <f t="shared" si="4"/>
        <v>2139.4537999999998</v>
      </c>
      <c r="X9" s="2"/>
      <c r="Y9" s="2"/>
      <c r="Z9" s="2">
        <f t="shared" si="5"/>
        <v>1840.0665715517239</v>
      </c>
      <c r="AA9" s="2">
        <f t="shared" si="6"/>
        <v>1336.2579870689656</v>
      </c>
      <c r="AB9" s="2"/>
    </row>
    <row r="10" spans="1:28" x14ac:dyDescent="0.2">
      <c r="A10" t="s">
        <v>165</v>
      </c>
      <c r="B10" s="2">
        <v>1381.8525</v>
      </c>
      <c r="C10" s="2">
        <v>2274.85</v>
      </c>
      <c r="D10">
        <f t="shared" si="0"/>
        <v>1828.3512499999999</v>
      </c>
      <c r="G10" s="5">
        <f t="shared" si="1"/>
        <v>1077.5809758620692</v>
      </c>
      <c r="H10" s="5">
        <f t="shared" si="1"/>
        <v>2130.6223241379312</v>
      </c>
      <c r="L10" s="2">
        <v>1378.1799999999998</v>
      </c>
      <c r="M10" s="2">
        <v>1718.539</v>
      </c>
      <c r="N10">
        <f t="shared" si="2"/>
        <v>1548.3595</v>
      </c>
      <c r="Q10" s="5">
        <f t="shared" si="3"/>
        <v>1385.0357982758617</v>
      </c>
      <c r="R10" s="4">
        <f t="shared" si="3"/>
        <v>1759.4100189655171</v>
      </c>
      <c r="U10" s="2">
        <v>1996.6945000000001</v>
      </c>
      <c r="V10" s="2">
        <v>1380.0162499999999</v>
      </c>
      <c r="W10" s="2">
        <f t="shared" si="4"/>
        <v>1688.3553750000001</v>
      </c>
      <c r="X10" s="2"/>
      <c r="Y10" s="2"/>
      <c r="Z10" s="2">
        <f t="shared" si="5"/>
        <v>1945.0161715517238</v>
      </c>
      <c r="AA10" s="2">
        <f t="shared" si="6"/>
        <v>1231.3083870689652</v>
      </c>
      <c r="AB10" s="2"/>
    </row>
    <row r="11" spans="1:28" x14ac:dyDescent="0.2">
      <c r="A11" t="s">
        <v>165</v>
      </c>
      <c r="B11" s="2">
        <v>1989.3290000000002</v>
      </c>
      <c r="C11" s="2">
        <v>1367.7391499999999</v>
      </c>
      <c r="D11">
        <f t="shared" si="0"/>
        <v>1678.534075</v>
      </c>
      <c r="G11" s="5">
        <f t="shared" si="1"/>
        <v>1834.8746508620693</v>
      </c>
      <c r="H11" s="5">
        <f t="shared" si="1"/>
        <v>1373.3286491379311</v>
      </c>
      <c r="L11" s="2">
        <v>1236.8692999999998</v>
      </c>
      <c r="M11" s="2">
        <v>1405.1883499999999</v>
      </c>
      <c r="N11">
        <f t="shared" si="2"/>
        <v>1321.0288249999999</v>
      </c>
      <c r="Q11" s="5">
        <f t="shared" si="3"/>
        <v>1471.0557732758618</v>
      </c>
      <c r="R11" s="4">
        <f t="shared" si="3"/>
        <v>1673.3900439655172</v>
      </c>
      <c r="U11" s="2">
        <v>1386.4637499999999</v>
      </c>
      <c r="V11" s="2">
        <v>1613.09915</v>
      </c>
      <c r="W11" s="2">
        <f t="shared" si="4"/>
        <v>1499.7814499999999</v>
      </c>
      <c r="X11" s="2"/>
      <c r="Y11" s="2"/>
      <c r="Z11" s="2">
        <f t="shared" si="5"/>
        <v>1523.3593465517238</v>
      </c>
      <c r="AA11" s="2">
        <f t="shared" si="6"/>
        <v>1652.9652120689655</v>
      </c>
      <c r="AB11" s="2"/>
    </row>
    <row r="12" spans="1:28" x14ac:dyDescent="0.2">
      <c r="A12" t="s">
        <v>165</v>
      </c>
      <c r="B12" s="2">
        <v>1296.37915</v>
      </c>
      <c r="C12" s="2">
        <v>1917.37</v>
      </c>
      <c r="D12">
        <f t="shared" si="0"/>
        <v>1606.8745749999998</v>
      </c>
      <c r="G12" s="5">
        <f t="shared" si="1"/>
        <v>1213.5843008620693</v>
      </c>
      <c r="H12" s="5">
        <f t="shared" si="1"/>
        <v>1994.6189991379313</v>
      </c>
      <c r="L12" s="2">
        <v>1961.85835</v>
      </c>
      <c r="M12" s="2">
        <v>1399.7125000000001</v>
      </c>
      <c r="N12">
        <f t="shared" si="2"/>
        <v>1680.785425</v>
      </c>
      <c r="Q12" s="5">
        <f t="shared" si="3"/>
        <v>1836.2882232758618</v>
      </c>
      <c r="R12" s="4">
        <f t="shared" si="3"/>
        <v>1308.1575939655172</v>
      </c>
      <c r="U12" s="2">
        <v>1658.54125</v>
      </c>
      <c r="V12" s="2">
        <v>1629.1187500000001</v>
      </c>
      <c r="W12" s="2">
        <f t="shared" si="4"/>
        <v>1643.83</v>
      </c>
      <c r="X12" s="2"/>
      <c r="Y12" s="2"/>
      <c r="Z12" s="2">
        <f t="shared" si="5"/>
        <v>1651.3882965517239</v>
      </c>
      <c r="AA12" s="2">
        <f t="shared" si="6"/>
        <v>1524.9362620689656</v>
      </c>
      <c r="AB12" s="2"/>
    </row>
    <row r="13" spans="1:28" x14ac:dyDescent="0.2">
      <c r="A13" t="s">
        <v>165</v>
      </c>
      <c r="B13" s="2">
        <v>1311.92265</v>
      </c>
      <c r="C13" s="2">
        <v>1456.1666500000001</v>
      </c>
      <c r="D13">
        <f t="shared" si="0"/>
        <v>1384.04465</v>
      </c>
      <c r="G13" s="5">
        <f t="shared" si="1"/>
        <v>1451.9577258620691</v>
      </c>
      <c r="H13" s="5">
        <f t="shared" si="1"/>
        <v>1756.2455741379313</v>
      </c>
      <c r="L13" s="2">
        <v>1048.7298500000002</v>
      </c>
      <c r="M13" s="2">
        <v>1150.8458500000002</v>
      </c>
      <c r="N13">
        <f t="shared" si="2"/>
        <v>1099.7878500000002</v>
      </c>
      <c r="Q13" s="5">
        <f t="shared" si="3"/>
        <v>1504.1572982758619</v>
      </c>
      <c r="R13" s="4">
        <f t="shared" si="3"/>
        <v>1640.2885189655171</v>
      </c>
      <c r="U13" s="2">
        <v>1303.5062500000001</v>
      </c>
      <c r="V13" s="2">
        <v>1180.3262500000001</v>
      </c>
      <c r="W13" s="2">
        <f t="shared" si="4"/>
        <v>1241.9162500000002</v>
      </c>
      <c r="X13" s="2"/>
      <c r="Y13" s="2"/>
      <c r="Z13" s="2">
        <f t="shared" si="5"/>
        <v>1698.2670465517238</v>
      </c>
      <c r="AA13" s="2">
        <f t="shared" si="6"/>
        <v>1478.0575120689653</v>
      </c>
      <c r="AB13" s="2"/>
    </row>
    <row r="14" spans="1:28" x14ac:dyDescent="0.2">
      <c r="A14" t="s">
        <v>165</v>
      </c>
      <c r="B14" s="2">
        <v>1454.72875</v>
      </c>
      <c r="C14" s="2">
        <v>1276.4524999999999</v>
      </c>
      <c r="D14">
        <f t="shared" si="0"/>
        <v>1365.5906249999998</v>
      </c>
      <c r="G14" s="5">
        <f t="shared" si="1"/>
        <v>1613.2178508620693</v>
      </c>
      <c r="H14" s="5">
        <f t="shared" si="1"/>
        <v>1594.9854491379313</v>
      </c>
      <c r="L14" s="2">
        <v>1503.3741500000001</v>
      </c>
      <c r="M14" s="2">
        <v>1465.4425000000001</v>
      </c>
      <c r="N14">
        <f t="shared" si="2"/>
        <v>1484.4083250000001</v>
      </c>
      <c r="Q14" s="5">
        <f t="shared" si="3"/>
        <v>1574.1811232758619</v>
      </c>
      <c r="R14" s="4">
        <f t="shared" si="3"/>
        <v>1570.2646939655172</v>
      </c>
      <c r="U14" s="2">
        <v>1370.9475</v>
      </c>
      <c r="V14" s="2">
        <v>1479.0514499999999</v>
      </c>
      <c r="W14" s="2">
        <f t="shared" si="4"/>
        <v>1424.9994750000001</v>
      </c>
      <c r="X14" s="2"/>
      <c r="Y14" s="2"/>
      <c r="Z14" s="2">
        <f t="shared" si="5"/>
        <v>1582.6250715517237</v>
      </c>
      <c r="AA14" s="2">
        <f t="shared" si="6"/>
        <v>1593.6994870689653</v>
      </c>
      <c r="AB14" s="2"/>
    </row>
    <row r="15" spans="1:28" x14ac:dyDescent="0.2">
      <c r="A15" t="s">
        <v>165</v>
      </c>
      <c r="B15" s="2">
        <v>1745.1025</v>
      </c>
      <c r="C15" s="2">
        <v>1462.33125</v>
      </c>
      <c r="D15">
        <f t="shared" si="0"/>
        <v>1603.7168750000001</v>
      </c>
      <c r="G15" s="5">
        <f t="shared" si="1"/>
        <v>1665.465350862069</v>
      </c>
      <c r="H15" s="5">
        <f t="shared" si="1"/>
        <v>1542.7379491379311</v>
      </c>
      <c r="L15" s="2">
        <v>1646.1179999999999</v>
      </c>
      <c r="M15" s="2">
        <v>2034.2166499999998</v>
      </c>
      <c r="N15">
        <f t="shared" si="2"/>
        <v>1840.1673249999999</v>
      </c>
      <c r="Q15" s="5">
        <f t="shared" si="3"/>
        <v>1361.1659732758619</v>
      </c>
      <c r="R15" s="4">
        <f t="shared" si="3"/>
        <v>1783.2798439655171</v>
      </c>
      <c r="U15" s="2">
        <v>1748.2739499999998</v>
      </c>
      <c r="V15" s="2">
        <v>1695.61025</v>
      </c>
      <c r="W15" s="2">
        <f t="shared" si="4"/>
        <v>1721.9420999999998</v>
      </c>
      <c r="X15" s="2"/>
      <c r="Y15" s="2"/>
      <c r="Z15" s="2">
        <f t="shared" si="5"/>
        <v>1663.0088965517239</v>
      </c>
      <c r="AA15" s="2">
        <f t="shared" si="6"/>
        <v>1513.3156620689656</v>
      </c>
      <c r="AB15" s="2"/>
    </row>
    <row r="16" spans="1:28" x14ac:dyDescent="0.2">
      <c r="A16" t="s">
        <v>165</v>
      </c>
      <c r="B16" s="2">
        <v>965.38414999999998</v>
      </c>
      <c r="C16" s="2">
        <v>1362.1583499999999</v>
      </c>
      <c r="D16">
        <f t="shared" si="0"/>
        <v>1163.77125</v>
      </c>
      <c r="G16" s="5">
        <f t="shared" si="1"/>
        <v>1325.6926258620692</v>
      </c>
      <c r="H16" s="5">
        <f t="shared" si="1"/>
        <v>1882.5106741379311</v>
      </c>
      <c r="L16" s="2">
        <v>1152.9583</v>
      </c>
      <c r="M16" s="2">
        <v>1158.7293</v>
      </c>
      <c r="N16">
        <f t="shared" si="2"/>
        <v>1155.8438000000001</v>
      </c>
      <c r="Q16" s="5">
        <f t="shared" si="3"/>
        <v>1552.3297982758618</v>
      </c>
      <c r="R16" s="4">
        <f t="shared" si="3"/>
        <v>1592.116018965517</v>
      </c>
      <c r="U16" s="2">
        <v>1260.4438249999998</v>
      </c>
      <c r="V16" s="2">
        <v>1059.171225</v>
      </c>
      <c r="W16" s="2">
        <f t="shared" si="4"/>
        <v>1159.8075249999999</v>
      </c>
      <c r="X16" s="2"/>
      <c r="Y16" s="2"/>
      <c r="Z16" s="2">
        <f t="shared" si="5"/>
        <v>1737.3133465517237</v>
      </c>
      <c r="AA16" s="2">
        <f t="shared" si="6"/>
        <v>1439.0112120689655</v>
      </c>
      <c r="AB16" s="2"/>
    </row>
    <row r="17" spans="1:28" x14ac:dyDescent="0.2">
      <c r="A17" t="s">
        <v>165</v>
      </c>
      <c r="B17" s="2">
        <v>1270.2237500000001</v>
      </c>
      <c r="C17" s="2">
        <v>1451.64165</v>
      </c>
      <c r="D17">
        <f t="shared" si="0"/>
        <v>1360.9327000000001</v>
      </c>
      <c r="G17" s="5">
        <f t="shared" si="1"/>
        <v>1433.3707758620692</v>
      </c>
      <c r="H17" s="5">
        <f t="shared" si="1"/>
        <v>1774.8325241379312</v>
      </c>
      <c r="L17" s="2">
        <v>2096.9701999999997</v>
      </c>
      <c r="M17" s="2">
        <v>1831.24335</v>
      </c>
      <c r="N17">
        <f t="shared" si="2"/>
        <v>1964.1067749999997</v>
      </c>
      <c r="Q17" s="5">
        <f t="shared" si="3"/>
        <v>1688.0787232758619</v>
      </c>
      <c r="R17" s="4">
        <f t="shared" si="3"/>
        <v>1456.3670939655174</v>
      </c>
      <c r="U17" s="2">
        <v>1641.4425000000001</v>
      </c>
      <c r="V17" s="2">
        <v>1683.5969749999999</v>
      </c>
      <c r="W17" s="2">
        <f t="shared" si="4"/>
        <v>1662.5197375</v>
      </c>
      <c r="X17" s="2"/>
      <c r="Y17" s="2"/>
      <c r="Z17" s="2">
        <f t="shared" si="5"/>
        <v>1615.5998090517239</v>
      </c>
      <c r="AA17" s="2">
        <f t="shared" si="6"/>
        <v>1560.7247495689653</v>
      </c>
      <c r="AB17" s="2"/>
    </row>
    <row r="18" spans="1:28" x14ac:dyDescent="0.2">
      <c r="A18" t="s">
        <v>165</v>
      </c>
      <c r="B18" s="2">
        <v>1991.0025000000001</v>
      </c>
      <c r="C18" s="2">
        <v>2358.64165</v>
      </c>
      <c r="D18">
        <f t="shared" si="0"/>
        <v>2174.822075</v>
      </c>
      <c r="G18" s="5">
        <f t="shared" si="1"/>
        <v>1340.2601508620692</v>
      </c>
      <c r="H18" s="5">
        <f t="shared" si="1"/>
        <v>1867.9431491379312</v>
      </c>
      <c r="L18" s="2">
        <v>2409.01665</v>
      </c>
      <c r="M18" s="2">
        <v>2331.7332999999999</v>
      </c>
      <c r="N18">
        <f t="shared" si="2"/>
        <v>2370.3749749999997</v>
      </c>
      <c r="Q18" s="5">
        <f t="shared" si="3"/>
        <v>1593.8569732758622</v>
      </c>
      <c r="R18" s="4">
        <f t="shared" si="3"/>
        <v>1550.5888439655173</v>
      </c>
      <c r="U18" s="2">
        <v>2345.1874749999997</v>
      </c>
      <c r="V18" s="2">
        <v>2200.009575</v>
      </c>
      <c r="W18" s="2">
        <f t="shared" si="4"/>
        <v>2272.5985249999999</v>
      </c>
      <c r="X18" s="2"/>
      <c r="Y18" s="2"/>
      <c r="Z18" s="2">
        <f t="shared" si="5"/>
        <v>1709.2659965517237</v>
      </c>
      <c r="AA18" s="2">
        <f t="shared" si="6"/>
        <v>1467.0585620689656</v>
      </c>
      <c r="AB18" s="2"/>
    </row>
    <row r="19" spans="1:28" x14ac:dyDescent="0.2">
      <c r="A19" t="s">
        <v>165</v>
      </c>
      <c r="B19" s="2">
        <v>1090.3133499999999</v>
      </c>
      <c r="C19" s="2">
        <v>1297.3333499999999</v>
      </c>
      <c r="D19">
        <f t="shared" si="0"/>
        <v>1193.8233499999999</v>
      </c>
      <c r="G19" s="5">
        <f t="shared" si="1"/>
        <v>1420.5697258620692</v>
      </c>
      <c r="H19" s="5">
        <f t="shared" si="1"/>
        <v>1787.6335741379312</v>
      </c>
      <c r="L19" s="2">
        <v>1644.1912000000002</v>
      </c>
      <c r="M19" s="2">
        <v>1730.1693</v>
      </c>
      <c r="N19">
        <f t="shared" si="2"/>
        <v>1687.1802500000001</v>
      </c>
      <c r="Q19" s="5">
        <f t="shared" si="3"/>
        <v>1512.226248275862</v>
      </c>
      <c r="R19" s="4">
        <f t="shared" si="3"/>
        <v>1632.2195689655171</v>
      </c>
      <c r="U19" s="2">
        <v>1513.751325</v>
      </c>
      <c r="V19" s="2">
        <v>1367.2522750000001</v>
      </c>
      <c r="W19" s="2">
        <f t="shared" si="4"/>
        <v>1440.5018</v>
      </c>
      <c r="X19" s="2"/>
      <c r="Y19" s="2"/>
      <c r="Z19" s="2">
        <f t="shared" si="5"/>
        <v>1709.9265715517238</v>
      </c>
      <c r="AA19" s="2">
        <f t="shared" si="6"/>
        <v>1466.3979870689654</v>
      </c>
      <c r="AB19" s="2"/>
    </row>
    <row r="20" spans="1:28" x14ac:dyDescent="0.2">
      <c r="A20" t="s">
        <v>165</v>
      </c>
      <c r="B20" s="2">
        <v>1014.21415</v>
      </c>
      <c r="C20" s="2">
        <v>1339.24</v>
      </c>
      <c r="D20">
        <f t="shared" si="0"/>
        <v>1176.727075</v>
      </c>
      <c r="G20" s="5">
        <f t="shared" si="1"/>
        <v>1361.5668008620692</v>
      </c>
      <c r="H20" s="5">
        <f t="shared" si="1"/>
        <v>1846.6364991379312</v>
      </c>
      <c r="L20" s="2">
        <v>1441.6143</v>
      </c>
      <c r="M20" s="2">
        <v>1458.8007</v>
      </c>
      <c r="N20">
        <f t="shared" si="2"/>
        <v>1450.2075</v>
      </c>
      <c r="Q20" s="5">
        <f t="shared" si="3"/>
        <v>1546.6220982758618</v>
      </c>
      <c r="R20" s="4">
        <f t="shared" si="3"/>
        <v>1597.8237189655172</v>
      </c>
      <c r="U20" s="2">
        <v>1399.02035</v>
      </c>
      <c r="V20" s="2">
        <v>1227.914225</v>
      </c>
      <c r="W20" s="2">
        <f t="shared" si="4"/>
        <v>1313.4672875000001</v>
      </c>
      <c r="X20" s="2"/>
      <c r="Y20" s="2"/>
      <c r="Z20" s="2">
        <f t="shared" si="5"/>
        <v>1722.2301090517237</v>
      </c>
      <c r="AA20" s="2">
        <f t="shared" si="6"/>
        <v>1454.0944495689653</v>
      </c>
      <c r="AB20" s="2"/>
    </row>
    <row r="21" spans="1:28" x14ac:dyDescent="0.2">
      <c r="A21" t="s">
        <v>165</v>
      </c>
      <c r="B21" s="2">
        <v>1668.3933500000001</v>
      </c>
      <c r="C21" s="2">
        <v>1855.5916499999998</v>
      </c>
      <c r="D21">
        <f t="shared" si="0"/>
        <v>1761.9924999999998</v>
      </c>
      <c r="G21" s="5">
        <f t="shared" si="1"/>
        <v>1430.4805758620694</v>
      </c>
      <c r="H21" s="5">
        <f t="shared" si="1"/>
        <v>1777.7227241379312</v>
      </c>
      <c r="L21" s="2">
        <v>2397.1099999999997</v>
      </c>
      <c r="M21" s="2">
        <v>1465.05</v>
      </c>
      <c r="N21">
        <f t="shared" si="2"/>
        <v>1931.08</v>
      </c>
      <c r="Q21" s="5">
        <f t="shared" si="3"/>
        <v>2021.2452982758616</v>
      </c>
      <c r="R21" s="4">
        <f t="shared" si="3"/>
        <v>1123.2005189655172</v>
      </c>
      <c r="U21" s="2">
        <v>1660.3208249999998</v>
      </c>
      <c r="V21" s="2">
        <v>2032.751675</v>
      </c>
      <c r="W21" s="2">
        <f t="shared" si="4"/>
        <v>1846.5362499999999</v>
      </c>
      <c r="X21" s="2"/>
      <c r="Y21" s="2"/>
      <c r="Z21" s="2">
        <f t="shared" si="5"/>
        <v>1450.4616215517237</v>
      </c>
      <c r="AA21" s="2">
        <f t="shared" si="6"/>
        <v>1725.8629370689655</v>
      </c>
      <c r="AB21" s="2"/>
    </row>
    <row r="22" spans="1:28" x14ac:dyDescent="0.2">
      <c r="A22" t="s">
        <v>165</v>
      </c>
      <c r="B22" s="2">
        <v>2136.7125000000001</v>
      </c>
      <c r="C22" s="2">
        <v>2935.3999999999996</v>
      </c>
      <c r="D22">
        <f t="shared" si="0"/>
        <v>2536.0562499999996</v>
      </c>
      <c r="G22" s="5">
        <f t="shared" si="1"/>
        <v>1124.7359758620696</v>
      </c>
      <c r="H22" s="5">
        <f t="shared" si="1"/>
        <v>2083.4673241379314</v>
      </c>
      <c r="L22" s="2">
        <v>2136.7856999999999</v>
      </c>
      <c r="M22" s="2">
        <v>2049.8249999999998</v>
      </c>
      <c r="N22">
        <f t="shared" si="2"/>
        <v>2093.3053499999996</v>
      </c>
      <c r="Q22" s="5">
        <f t="shared" si="3"/>
        <v>1598.6956482758621</v>
      </c>
      <c r="R22" s="4">
        <f t="shared" si="3"/>
        <v>1545.7501689655173</v>
      </c>
      <c r="U22" s="2">
        <v>2492.6124999999997</v>
      </c>
      <c r="V22" s="2">
        <v>2136.7491</v>
      </c>
      <c r="W22" s="2">
        <f t="shared" si="4"/>
        <v>2314.6808000000001</v>
      </c>
      <c r="X22" s="2"/>
      <c r="Y22" s="2"/>
      <c r="Z22" s="2">
        <f t="shared" si="5"/>
        <v>1814.6087465517235</v>
      </c>
      <c r="AA22" s="2">
        <f t="shared" si="6"/>
        <v>1361.7158120689653</v>
      </c>
      <c r="AB22" s="2"/>
    </row>
    <row r="23" spans="1:28" x14ac:dyDescent="0.2">
      <c r="A23" t="s">
        <v>165</v>
      </c>
      <c r="B23" s="2">
        <v>1942.6958500000001</v>
      </c>
      <c r="C23" s="2">
        <v>2562.9499999999998</v>
      </c>
      <c r="D23">
        <f t="shared" si="0"/>
        <v>2252.8229249999999</v>
      </c>
      <c r="G23" s="5">
        <f t="shared" si="1"/>
        <v>1213.9526508620693</v>
      </c>
      <c r="H23" s="5">
        <f t="shared" si="1"/>
        <v>1994.2506491379311</v>
      </c>
      <c r="L23" s="2">
        <v>1391.9099999999999</v>
      </c>
      <c r="M23" s="2">
        <v>1423.49145</v>
      </c>
      <c r="N23">
        <f t="shared" si="2"/>
        <v>1407.7007249999999</v>
      </c>
      <c r="Q23" s="5">
        <f t="shared" si="3"/>
        <v>1539.4245732758618</v>
      </c>
      <c r="R23" s="4">
        <f t="shared" si="3"/>
        <v>1605.0212439655172</v>
      </c>
      <c r="U23" s="2">
        <v>1993.2207249999999</v>
      </c>
      <c r="V23" s="2">
        <v>1667.302925</v>
      </c>
      <c r="W23" s="2">
        <f t="shared" si="4"/>
        <v>1830.261825</v>
      </c>
      <c r="X23" s="2"/>
      <c r="Y23" s="2"/>
      <c r="Z23" s="2">
        <f t="shared" si="5"/>
        <v>1799.6359465517237</v>
      </c>
      <c r="AA23" s="2">
        <f t="shared" si="6"/>
        <v>1376.6886120689653</v>
      </c>
      <c r="AB23" s="2"/>
    </row>
    <row r="24" spans="1:28" x14ac:dyDescent="0.2">
      <c r="A24" t="s">
        <v>165</v>
      </c>
      <c r="B24" s="2">
        <v>1639.3666499999999</v>
      </c>
      <c r="C24" s="2">
        <v>1296.7566499999998</v>
      </c>
      <c r="D24">
        <f t="shared" si="0"/>
        <v>1468.0616499999999</v>
      </c>
      <c r="G24" s="5">
        <f t="shared" si="1"/>
        <v>1695.3847258620692</v>
      </c>
      <c r="H24" s="5">
        <f t="shared" si="1"/>
        <v>1512.8185741379311</v>
      </c>
      <c r="L24" s="2">
        <v>1329.47875</v>
      </c>
      <c r="M24" s="2">
        <v>1574.1224999999999</v>
      </c>
      <c r="N24">
        <f t="shared" si="2"/>
        <v>1451.8006249999999</v>
      </c>
      <c r="Q24" s="5">
        <f t="shared" si="3"/>
        <v>1432.893423275862</v>
      </c>
      <c r="R24" s="4">
        <f t="shared" si="3"/>
        <v>1711.5523939655172</v>
      </c>
      <c r="U24" s="2">
        <v>1435.4395749999999</v>
      </c>
      <c r="V24" s="2">
        <v>1484.4227000000001</v>
      </c>
      <c r="W24" s="2">
        <f t="shared" si="4"/>
        <v>1459.9311375</v>
      </c>
      <c r="X24" s="2"/>
      <c r="Y24" s="2"/>
      <c r="Z24" s="2">
        <f t="shared" si="5"/>
        <v>1612.1854840517237</v>
      </c>
      <c r="AA24" s="2">
        <f t="shared" si="6"/>
        <v>1564.1390745689655</v>
      </c>
      <c r="AB24" s="2"/>
    </row>
    <row r="25" spans="1:28" x14ac:dyDescent="0.2">
      <c r="A25" t="s">
        <v>165</v>
      </c>
      <c r="B25" s="2">
        <v>1945.98335</v>
      </c>
      <c r="C25" s="2">
        <v>1759.31665</v>
      </c>
      <c r="D25">
        <f t="shared" si="0"/>
        <v>1852.65</v>
      </c>
      <c r="G25" s="5">
        <f t="shared" si="1"/>
        <v>1617.413075862069</v>
      </c>
      <c r="H25" s="5">
        <f t="shared" si="1"/>
        <v>1590.7902241379311</v>
      </c>
      <c r="L25" s="2">
        <v>1370.9250000000002</v>
      </c>
      <c r="M25" s="2">
        <v>1725.2249999999999</v>
      </c>
      <c r="N25">
        <f t="shared" si="2"/>
        <v>1548.075</v>
      </c>
      <c r="Q25" s="5">
        <f t="shared" si="3"/>
        <v>1378.065298275862</v>
      </c>
      <c r="R25" s="4">
        <f t="shared" si="3"/>
        <v>1766.380518965517</v>
      </c>
      <c r="U25" s="2">
        <v>1742.2708250000001</v>
      </c>
      <c r="V25" s="2">
        <v>1658.4541750000001</v>
      </c>
      <c r="W25" s="2">
        <f t="shared" si="4"/>
        <v>1700.3625000000002</v>
      </c>
      <c r="X25" s="2"/>
      <c r="Y25" s="2"/>
      <c r="Z25" s="2">
        <f t="shared" si="5"/>
        <v>1678.5853715517237</v>
      </c>
      <c r="AA25" s="2">
        <f t="shared" si="6"/>
        <v>1497.7391870689653</v>
      </c>
      <c r="AB25" s="2"/>
    </row>
    <row r="26" spans="1:28" x14ac:dyDescent="0.2">
      <c r="A26" t="s">
        <v>165</v>
      </c>
      <c r="B26" s="2">
        <v>1366.7483499999998</v>
      </c>
      <c r="C26" s="2">
        <v>1180.9491499999999</v>
      </c>
      <c r="D26">
        <f t="shared" si="0"/>
        <v>1273.8487499999999</v>
      </c>
      <c r="G26" s="5">
        <f t="shared" si="1"/>
        <v>1616.9793258620691</v>
      </c>
      <c r="H26" s="5">
        <f t="shared" si="1"/>
        <v>1591.2239741379312</v>
      </c>
      <c r="L26" s="2">
        <v>1376.9863</v>
      </c>
      <c r="M26" s="2">
        <v>1996.3</v>
      </c>
      <c r="N26">
        <f t="shared" si="2"/>
        <v>1686.6431499999999</v>
      </c>
      <c r="Q26" s="5">
        <f t="shared" si="3"/>
        <v>1245.558448275862</v>
      </c>
      <c r="R26" s="4">
        <f t="shared" si="3"/>
        <v>1898.8873689655172</v>
      </c>
      <c r="U26" s="2">
        <v>1588.6245749999998</v>
      </c>
      <c r="V26" s="2">
        <v>1371.8673249999999</v>
      </c>
      <c r="W26" s="2">
        <f t="shared" si="4"/>
        <v>1480.24595</v>
      </c>
      <c r="X26" s="2"/>
      <c r="Y26" s="2"/>
      <c r="Z26" s="2">
        <f t="shared" si="5"/>
        <v>1745.0556715517237</v>
      </c>
      <c r="AA26" s="2">
        <f t="shared" si="6"/>
        <v>1431.2688870689653</v>
      </c>
      <c r="AB26" s="2"/>
    </row>
    <row r="27" spans="1:28" x14ac:dyDescent="0.2">
      <c r="A27" t="s">
        <v>165</v>
      </c>
      <c r="B27" s="2">
        <v>1485.3</v>
      </c>
      <c r="C27" s="2">
        <v>1843.05</v>
      </c>
      <c r="D27">
        <f t="shared" si="0"/>
        <v>1664.175</v>
      </c>
      <c r="G27" s="5">
        <f t="shared" si="1"/>
        <v>1345.2047258620692</v>
      </c>
      <c r="H27" s="5">
        <f t="shared" si="1"/>
        <v>1862.9985741379312</v>
      </c>
      <c r="L27" s="2">
        <v>1577.8558499999999</v>
      </c>
      <c r="M27" s="2">
        <v>1658.5225</v>
      </c>
      <c r="N27">
        <f t="shared" si="2"/>
        <v>1618.189175</v>
      </c>
      <c r="Q27" s="5">
        <f t="shared" si="3"/>
        <v>1514.8819732758618</v>
      </c>
      <c r="R27" s="4">
        <f t="shared" si="3"/>
        <v>1629.5638439655172</v>
      </c>
      <c r="U27" s="2">
        <v>1750.7862500000001</v>
      </c>
      <c r="V27" s="2">
        <v>1531.5779250000001</v>
      </c>
      <c r="W27" s="2">
        <f t="shared" si="4"/>
        <v>1641.1820875000001</v>
      </c>
      <c r="X27" s="2"/>
      <c r="Y27" s="2"/>
      <c r="Z27" s="2">
        <f t="shared" si="5"/>
        <v>1746.2812090517239</v>
      </c>
      <c r="AA27" s="2">
        <f t="shared" si="6"/>
        <v>1430.0433495689654</v>
      </c>
      <c r="AB27" s="2"/>
    </row>
    <row r="28" spans="1:28" x14ac:dyDescent="0.2">
      <c r="A28" t="s">
        <v>165</v>
      </c>
      <c r="B28" s="2">
        <v>1403.7816499999999</v>
      </c>
      <c r="C28" s="2">
        <v>1689.35</v>
      </c>
      <c r="D28">
        <f t="shared" si="0"/>
        <v>1546.5658249999999</v>
      </c>
      <c r="G28" s="5">
        <f t="shared" si="1"/>
        <v>1381.2955508620691</v>
      </c>
      <c r="H28" s="5">
        <f t="shared" si="1"/>
        <v>1826.9077491379312</v>
      </c>
      <c r="L28" s="2">
        <v>1183.23855</v>
      </c>
      <c r="M28" s="2">
        <v>1567.4411500000001</v>
      </c>
      <c r="N28">
        <f t="shared" si="2"/>
        <v>1375.3398500000001</v>
      </c>
      <c r="Q28" s="5">
        <f t="shared" si="3"/>
        <v>1363.1139982758618</v>
      </c>
      <c r="R28" s="4">
        <f t="shared" si="3"/>
        <v>1781.3318189655172</v>
      </c>
      <c r="U28" s="2">
        <v>1628.395575</v>
      </c>
      <c r="V28" s="2">
        <v>1293.5101</v>
      </c>
      <c r="W28" s="2">
        <f t="shared" si="4"/>
        <v>1460.9528375</v>
      </c>
      <c r="X28" s="2"/>
      <c r="Y28" s="2"/>
      <c r="Z28" s="2">
        <f t="shared" si="5"/>
        <v>1804.1197840517239</v>
      </c>
      <c r="AA28" s="2">
        <f t="shared" si="6"/>
        <v>1372.2047745689654</v>
      </c>
      <c r="AB28" s="2"/>
    </row>
    <row r="29" spans="1:28" x14ac:dyDescent="0.2">
      <c r="A29" t="s">
        <v>165</v>
      </c>
      <c r="B29" s="2">
        <v>1383.9475</v>
      </c>
      <c r="C29" s="2">
        <v>1632.25665</v>
      </c>
      <c r="D29">
        <f t="shared" si="0"/>
        <v>1508.102075</v>
      </c>
      <c r="G29" s="5">
        <f t="shared" si="1"/>
        <v>1399.9251508620691</v>
      </c>
      <c r="H29" s="5">
        <f t="shared" si="1"/>
        <v>1808.2781491379312</v>
      </c>
      <c r="L29" s="2">
        <v>1348.5345000000002</v>
      </c>
      <c r="M29" s="2">
        <v>1235.9440500000001</v>
      </c>
      <c r="N29">
        <f t="shared" si="2"/>
        <v>1292.2392750000001</v>
      </c>
      <c r="Q29" s="5">
        <f t="shared" si="3"/>
        <v>1611.5105232758619</v>
      </c>
      <c r="R29" s="4">
        <f t="shared" si="3"/>
        <v>1532.9352939655171</v>
      </c>
      <c r="U29" s="2">
        <v>1434.1003500000002</v>
      </c>
      <c r="V29" s="2">
        <v>1366.241</v>
      </c>
      <c r="W29" s="2">
        <f t="shared" si="4"/>
        <v>1400.1706750000001</v>
      </c>
      <c r="X29" s="2"/>
      <c r="Y29" s="2"/>
      <c r="Z29" s="2">
        <f t="shared" si="5"/>
        <v>1670.6067215517239</v>
      </c>
      <c r="AA29" s="2">
        <f t="shared" si="6"/>
        <v>1505.7178370689653</v>
      </c>
      <c r="AB29" s="2"/>
    </row>
    <row r="30" spans="1:28" x14ac:dyDescent="0.2">
      <c r="A30" t="s">
        <v>165</v>
      </c>
      <c r="B30" s="2">
        <v>1667.625</v>
      </c>
      <c r="C30" s="2">
        <v>1420.9</v>
      </c>
      <c r="D30">
        <f t="shared" si="0"/>
        <v>1544.2625</v>
      </c>
      <c r="G30" s="5">
        <f t="shared" si="1"/>
        <v>1647.4422258620691</v>
      </c>
      <c r="H30" s="5">
        <f t="shared" si="1"/>
        <v>1560.7610741379312</v>
      </c>
      <c r="L30" s="2">
        <v>1255.7676999999999</v>
      </c>
      <c r="M30" s="2">
        <v>1251.6595000000002</v>
      </c>
      <c r="N30">
        <f t="shared" si="2"/>
        <v>1253.7136</v>
      </c>
      <c r="Q30" s="5">
        <f t="shared" si="3"/>
        <v>1557.2693982758617</v>
      </c>
      <c r="R30" s="4">
        <f t="shared" si="3"/>
        <v>1587.1764189655173</v>
      </c>
      <c r="U30" s="2">
        <v>1336.2797500000001</v>
      </c>
      <c r="V30" s="2">
        <v>1461.6963499999999</v>
      </c>
      <c r="W30" s="2">
        <f t="shared" si="4"/>
        <v>1398.9880499999999</v>
      </c>
      <c r="X30" s="2"/>
      <c r="Y30" s="2"/>
      <c r="Z30" s="2">
        <f t="shared" si="5"/>
        <v>1573.9687465517241</v>
      </c>
      <c r="AA30" s="2">
        <f t="shared" si="6"/>
        <v>1602.3558120689654</v>
      </c>
      <c r="AB30" s="2"/>
    </row>
    <row r="31" spans="1:28" s="8" customFormat="1" x14ac:dyDescent="0.2">
      <c r="A31" s="8" t="s">
        <v>197</v>
      </c>
      <c r="B31" s="2">
        <v>1210.3641499999999</v>
      </c>
      <c r="C31" s="2">
        <v>1352.7166500000001</v>
      </c>
      <c r="D31" s="8">
        <f t="shared" si="0"/>
        <v>1281.5403999999999</v>
      </c>
      <c r="E31" s="5">
        <f>AVERAGE(B31:B55)</f>
        <v>1017.8784700000002</v>
      </c>
      <c r="F31" s="5">
        <f>AVERAGE(C31:C55)</f>
        <v>1181.604542</v>
      </c>
      <c r="G31" s="5">
        <f>B31-$D31+E$31</f>
        <v>946.70222000000024</v>
      </c>
      <c r="H31" s="5">
        <f>C31-$D31+F$31</f>
        <v>1252.7807920000002</v>
      </c>
      <c r="I31">
        <f>1.96*STDEV(G31:G55)/SQRT(COUNT(G31:G55))</f>
        <v>64.219710679979528</v>
      </c>
      <c r="L31" s="2">
        <v>1520.9742999999999</v>
      </c>
      <c r="M31" s="2">
        <v>1510.5660499999999</v>
      </c>
      <c r="N31" s="8">
        <f t="shared" si="2"/>
        <v>1515.7701749999999</v>
      </c>
      <c r="O31" s="5">
        <f>AVERAGE(L31:L55)</f>
        <v>1092.8191300000003</v>
      </c>
      <c r="P31" s="5">
        <f>AVERAGE(M31:M55)</f>
        <v>1189.6916940000001</v>
      </c>
      <c r="Q31" s="5">
        <f>L31-$N31+O$31</f>
        <v>1098.0232550000003</v>
      </c>
      <c r="R31" s="6">
        <f>M31-$N31+P$31</f>
        <v>1184.4875690000001</v>
      </c>
      <c r="S31">
        <f>1.96*STDEV(Q31:Q55)/SQRT(COUNT(Q31:Q55))</f>
        <v>32.333708623410779</v>
      </c>
      <c r="U31" s="2">
        <v>1431.6413499999999</v>
      </c>
      <c r="V31" s="2">
        <v>1365.6692249999999</v>
      </c>
      <c r="W31" s="19">
        <f t="shared" si="4"/>
        <v>1398.6552874999998</v>
      </c>
      <c r="X31" s="2">
        <f>AVERAGE(U31:U55)</f>
        <v>1185.6481180000001</v>
      </c>
      <c r="Y31" s="2">
        <f>AVERAGE(V31:V55)</f>
        <v>1055.3488</v>
      </c>
      <c r="Z31" s="2">
        <f>U31-$W31+X$31</f>
        <v>1218.6341805000002</v>
      </c>
      <c r="AA31" s="2">
        <f>V31-$W31+Y$31</f>
        <v>1022.3627375000001</v>
      </c>
      <c r="AB31" s="2">
        <f>1.96*STDEV(Z31:Z55)/SQRT(COUNT(Z31:Z55))</f>
        <v>33.5407444298679</v>
      </c>
    </row>
    <row r="32" spans="1:28" x14ac:dyDescent="0.2">
      <c r="A32" t="s">
        <v>197</v>
      </c>
      <c r="B32" s="2">
        <v>630.23675000000003</v>
      </c>
      <c r="C32" s="2">
        <v>940.65499999999997</v>
      </c>
      <c r="D32">
        <f t="shared" si="0"/>
        <v>785.445875</v>
      </c>
      <c r="G32" s="5">
        <f t="shared" ref="G32:H55" si="7">B32-$D32+E$31</f>
        <v>862.66934500000025</v>
      </c>
      <c r="H32" s="5">
        <f t="shared" si="7"/>
        <v>1336.8136669999999</v>
      </c>
      <c r="L32" s="2">
        <v>635.80289999999991</v>
      </c>
      <c r="M32" s="2">
        <v>798.57164999999998</v>
      </c>
      <c r="N32" s="10">
        <f t="shared" si="2"/>
        <v>717.187275</v>
      </c>
      <c r="Q32" s="5">
        <f t="shared" ref="Q32:R55" si="8">L32-$N32+O$31</f>
        <v>1011.4347550000002</v>
      </c>
      <c r="R32" s="6">
        <f t="shared" si="8"/>
        <v>1271.0760690000002</v>
      </c>
      <c r="U32" s="2">
        <v>869.61332500000003</v>
      </c>
      <c r="V32" s="2">
        <v>633.01982499999997</v>
      </c>
      <c r="W32" s="20">
        <f t="shared" si="4"/>
        <v>751.31657500000006</v>
      </c>
      <c r="X32" s="2"/>
      <c r="Y32" s="2"/>
      <c r="Z32" s="2">
        <f t="shared" ref="Z32:Z55" si="9">U32-$W32+X$31</f>
        <v>1303.944868</v>
      </c>
      <c r="AA32" s="2">
        <f t="shared" ref="AA32:AA55" si="10">V32-$W32+Y$31</f>
        <v>937.05204999999989</v>
      </c>
      <c r="AB32" s="2"/>
    </row>
    <row r="33" spans="1:28" x14ac:dyDescent="0.2">
      <c r="A33" t="s">
        <v>197</v>
      </c>
      <c r="B33" s="2">
        <v>842.46699999999998</v>
      </c>
      <c r="C33" s="2">
        <v>1305.4024999999999</v>
      </c>
      <c r="D33">
        <f t="shared" si="0"/>
        <v>1073.9347499999999</v>
      </c>
      <c r="G33" s="5">
        <f t="shared" si="7"/>
        <v>786.41072000000031</v>
      </c>
      <c r="H33" s="5">
        <f t="shared" si="7"/>
        <v>1413.0722920000001</v>
      </c>
      <c r="L33" s="2">
        <v>1047.27855</v>
      </c>
      <c r="M33" s="2">
        <v>1149.4916499999999</v>
      </c>
      <c r="N33" s="10">
        <f t="shared" si="2"/>
        <v>1098.3851</v>
      </c>
      <c r="Q33" s="5">
        <f t="shared" si="8"/>
        <v>1041.7125800000003</v>
      </c>
      <c r="R33" s="6">
        <f t="shared" si="8"/>
        <v>1240.7982440000001</v>
      </c>
      <c r="U33" s="2">
        <v>1227.447075</v>
      </c>
      <c r="V33" s="2">
        <v>944.87277500000005</v>
      </c>
      <c r="W33" s="20">
        <f t="shared" si="4"/>
        <v>1086.1599249999999</v>
      </c>
      <c r="X33" s="2"/>
      <c r="Y33" s="2"/>
      <c r="Z33" s="2">
        <f t="shared" si="9"/>
        <v>1326.9352680000002</v>
      </c>
      <c r="AA33" s="2">
        <f t="shared" si="10"/>
        <v>914.0616500000001</v>
      </c>
      <c r="AB33" s="2"/>
    </row>
    <row r="34" spans="1:28" x14ac:dyDescent="0.2">
      <c r="A34" t="s">
        <v>197</v>
      </c>
      <c r="B34" s="2">
        <v>1190.14975</v>
      </c>
      <c r="C34" s="2">
        <v>1039.55</v>
      </c>
      <c r="D34">
        <f t="shared" si="0"/>
        <v>1114.8498749999999</v>
      </c>
      <c r="G34" s="5">
        <f t="shared" si="7"/>
        <v>1093.1783450000003</v>
      </c>
      <c r="H34" s="5">
        <f t="shared" si="7"/>
        <v>1106.3046670000001</v>
      </c>
      <c r="L34" s="2">
        <v>1158.1021499999999</v>
      </c>
      <c r="M34" s="2">
        <v>1210.85085</v>
      </c>
      <c r="N34" s="10">
        <f t="shared" si="2"/>
        <v>1184.4765</v>
      </c>
      <c r="Q34" s="5">
        <f t="shared" si="8"/>
        <v>1066.4447800000003</v>
      </c>
      <c r="R34" s="6">
        <f t="shared" si="8"/>
        <v>1216.0660440000001</v>
      </c>
      <c r="U34" s="2">
        <v>1125.200425</v>
      </c>
      <c r="V34" s="2">
        <v>1174.1259500000001</v>
      </c>
      <c r="W34" s="20">
        <f t="shared" si="4"/>
        <v>1149.6631875</v>
      </c>
      <c r="X34" s="2"/>
      <c r="Y34" s="2"/>
      <c r="Z34" s="2">
        <f t="shared" si="9"/>
        <v>1161.1853555</v>
      </c>
      <c r="AA34" s="2">
        <f t="shared" si="10"/>
        <v>1079.8115625</v>
      </c>
      <c r="AB34" s="2"/>
    </row>
    <row r="35" spans="1:28" x14ac:dyDescent="0.2">
      <c r="A35" t="s">
        <v>197</v>
      </c>
      <c r="B35" s="2">
        <v>1067.3254000000002</v>
      </c>
      <c r="C35" s="2">
        <v>1693.70335</v>
      </c>
      <c r="D35">
        <f t="shared" si="0"/>
        <v>1380.5143750000002</v>
      </c>
      <c r="G35" s="5">
        <f t="shared" si="7"/>
        <v>704.68949500000019</v>
      </c>
      <c r="H35" s="5">
        <f t="shared" si="7"/>
        <v>1494.7935169999998</v>
      </c>
      <c r="L35" s="2">
        <v>1107.8038000000001</v>
      </c>
      <c r="M35" s="2">
        <v>1309.5328500000001</v>
      </c>
      <c r="N35" s="10">
        <f t="shared" si="2"/>
        <v>1208.6683250000001</v>
      </c>
      <c r="Q35" s="5">
        <f t="shared" si="8"/>
        <v>991.95460500000036</v>
      </c>
      <c r="R35" s="6">
        <f t="shared" si="8"/>
        <v>1290.5562190000001</v>
      </c>
      <c r="U35" s="2">
        <v>1501.6181000000001</v>
      </c>
      <c r="V35" s="2">
        <v>1087.5646000000002</v>
      </c>
      <c r="W35" s="20">
        <f t="shared" si="4"/>
        <v>1294.5913500000001</v>
      </c>
      <c r="X35" s="2"/>
      <c r="Y35" s="2"/>
      <c r="Z35" s="2">
        <f t="shared" si="9"/>
        <v>1392.6748680000001</v>
      </c>
      <c r="AA35" s="2">
        <f t="shared" si="10"/>
        <v>848.32204999999999</v>
      </c>
      <c r="AB35" s="2"/>
    </row>
    <row r="36" spans="1:28" x14ac:dyDescent="0.2">
      <c r="A36" t="s">
        <v>197</v>
      </c>
      <c r="B36" s="2">
        <v>733.68000000000006</v>
      </c>
      <c r="C36" s="2">
        <v>877.70664999999997</v>
      </c>
      <c r="D36">
        <f t="shared" si="0"/>
        <v>805.69332499999996</v>
      </c>
      <c r="G36" s="5">
        <f t="shared" si="7"/>
        <v>945.86514500000033</v>
      </c>
      <c r="H36" s="5">
        <f t="shared" si="7"/>
        <v>1253.6178669999999</v>
      </c>
      <c r="L36" s="2">
        <v>915.03070000000002</v>
      </c>
      <c r="M36" s="2">
        <v>976.26334999999995</v>
      </c>
      <c r="N36" s="10">
        <f t="shared" si="2"/>
        <v>945.64702499999999</v>
      </c>
      <c r="Q36" s="5">
        <f t="shared" si="8"/>
        <v>1062.2028050000004</v>
      </c>
      <c r="R36" s="6">
        <f t="shared" si="8"/>
        <v>1220.3080190000001</v>
      </c>
      <c r="U36" s="2">
        <v>926.9849999999999</v>
      </c>
      <c r="V36" s="2">
        <v>824.35535000000004</v>
      </c>
      <c r="W36" s="20">
        <f t="shared" si="4"/>
        <v>875.67017499999997</v>
      </c>
      <c r="X36" s="2"/>
      <c r="Y36" s="2"/>
      <c r="Z36" s="2">
        <f t="shared" si="9"/>
        <v>1236.962943</v>
      </c>
      <c r="AA36" s="2">
        <f t="shared" si="10"/>
        <v>1004.0339750000001</v>
      </c>
      <c r="AB36" s="2"/>
    </row>
    <row r="37" spans="1:28" x14ac:dyDescent="0.2">
      <c r="A37" t="s">
        <v>197</v>
      </c>
      <c r="B37" s="2">
        <v>788.87750000000005</v>
      </c>
      <c r="C37" s="2">
        <v>927.80584999999996</v>
      </c>
      <c r="D37">
        <f t="shared" si="0"/>
        <v>858.34167500000001</v>
      </c>
      <c r="G37" s="5">
        <f t="shared" si="7"/>
        <v>948.41429500000027</v>
      </c>
      <c r="H37" s="5">
        <f t="shared" si="7"/>
        <v>1251.0687170000001</v>
      </c>
      <c r="L37" s="2">
        <v>792.31569999999999</v>
      </c>
      <c r="M37" s="2">
        <v>1165.0108</v>
      </c>
      <c r="N37" s="10">
        <f t="shared" si="2"/>
        <v>978.66325000000006</v>
      </c>
      <c r="Q37" s="5">
        <f t="shared" si="8"/>
        <v>906.47158000000024</v>
      </c>
      <c r="R37" s="6">
        <f t="shared" si="8"/>
        <v>1376.0392440000001</v>
      </c>
      <c r="U37" s="2">
        <v>1046.4083249999999</v>
      </c>
      <c r="V37" s="2">
        <v>790.59660000000008</v>
      </c>
      <c r="W37" s="20">
        <f t="shared" si="4"/>
        <v>918.50246249999998</v>
      </c>
      <c r="X37" s="2"/>
      <c r="Y37" s="2"/>
      <c r="Z37" s="2">
        <f t="shared" si="9"/>
        <v>1313.5539804999999</v>
      </c>
      <c r="AA37" s="2">
        <f t="shared" si="10"/>
        <v>927.44293750000008</v>
      </c>
      <c r="AB37" s="2"/>
    </row>
    <row r="38" spans="1:28" x14ac:dyDescent="0.2">
      <c r="A38" t="s">
        <v>197</v>
      </c>
      <c r="B38" s="2">
        <v>910.11124999999993</v>
      </c>
      <c r="C38" s="2">
        <v>1399.93</v>
      </c>
      <c r="D38">
        <f t="shared" si="0"/>
        <v>1155.0206250000001</v>
      </c>
      <c r="G38" s="5">
        <f t="shared" si="7"/>
        <v>772.96909500000004</v>
      </c>
      <c r="H38" s="5">
        <f t="shared" si="7"/>
        <v>1426.513917</v>
      </c>
      <c r="L38" s="2">
        <v>1057.4052999999999</v>
      </c>
      <c r="M38" s="2">
        <v>1153.9241999999999</v>
      </c>
      <c r="N38" s="10">
        <f t="shared" si="2"/>
        <v>1105.6647499999999</v>
      </c>
      <c r="Q38" s="5">
        <f t="shared" si="8"/>
        <v>1044.5596800000003</v>
      </c>
      <c r="R38" s="6">
        <f t="shared" si="8"/>
        <v>1237.9511440000001</v>
      </c>
      <c r="U38" s="2">
        <v>1276.9270999999999</v>
      </c>
      <c r="V38" s="2">
        <v>983.75827499999991</v>
      </c>
      <c r="W38" s="20">
        <f t="shared" si="4"/>
        <v>1130.3426875</v>
      </c>
      <c r="X38" s="2"/>
      <c r="Y38" s="2"/>
      <c r="Z38" s="2">
        <f t="shared" si="9"/>
        <v>1332.2325304999999</v>
      </c>
      <c r="AA38" s="2">
        <f t="shared" si="10"/>
        <v>908.76438749999988</v>
      </c>
      <c r="AB38" s="2"/>
    </row>
    <row r="39" spans="1:28" x14ac:dyDescent="0.2">
      <c r="A39" t="s">
        <v>197</v>
      </c>
      <c r="B39" s="2">
        <v>781.66650000000004</v>
      </c>
      <c r="C39" s="2">
        <v>839.36750000000006</v>
      </c>
      <c r="D39">
        <f t="shared" si="0"/>
        <v>810.51700000000005</v>
      </c>
      <c r="G39" s="5">
        <f t="shared" si="7"/>
        <v>989.02797000000021</v>
      </c>
      <c r="H39" s="5">
        <f t="shared" si="7"/>
        <v>1210.455042</v>
      </c>
      <c r="L39" s="2">
        <v>1070.4405999999999</v>
      </c>
      <c r="M39" s="2">
        <v>868.9842000000001</v>
      </c>
      <c r="N39" s="10">
        <f t="shared" si="2"/>
        <v>969.7124</v>
      </c>
      <c r="Q39" s="5">
        <f t="shared" si="8"/>
        <v>1193.5473300000003</v>
      </c>
      <c r="R39" s="6">
        <f t="shared" si="8"/>
        <v>1088.9634940000001</v>
      </c>
      <c r="U39" s="2">
        <v>854.17585000000008</v>
      </c>
      <c r="V39" s="2">
        <v>926.05354999999997</v>
      </c>
      <c r="W39" s="20">
        <f t="shared" si="4"/>
        <v>890.11470000000008</v>
      </c>
      <c r="X39" s="2"/>
      <c r="Y39" s="2"/>
      <c r="Z39" s="2">
        <f t="shared" si="9"/>
        <v>1149.7092680000001</v>
      </c>
      <c r="AA39" s="2">
        <f t="shared" si="10"/>
        <v>1091.2876499999998</v>
      </c>
      <c r="AB39" s="2"/>
    </row>
    <row r="40" spans="1:28" x14ac:dyDescent="0.2">
      <c r="A40" t="s">
        <v>197</v>
      </c>
      <c r="B40" s="2">
        <v>1208.1212499999999</v>
      </c>
      <c r="C40" s="2">
        <v>1530.4</v>
      </c>
      <c r="D40">
        <f t="shared" si="0"/>
        <v>1369.2606249999999</v>
      </c>
      <c r="G40" s="5">
        <f t="shared" si="7"/>
        <v>856.73909500000025</v>
      </c>
      <c r="H40" s="5">
        <f t="shared" si="7"/>
        <v>1342.7439170000002</v>
      </c>
      <c r="L40" s="2">
        <v>1500.3814500000001</v>
      </c>
      <c r="M40" s="2">
        <v>1552.6713500000001</v>
      </c>
      <c r="N40" s="10">
        <f t="shared" si="2"/>
        <v>1526.5264000000002</v>
      </c>
      <c r="Q40" s="5">
        <f t="shared" si="8"/>
        <v>1066.6741800000002</v>
      </c>
      <c r="R40" s="6">
        <f t="shared" si="8"/>
        <v>1215.836644</v>
      </c>
      <c r="U40" s="2">
        <v>1541.5356750000001</v>
      </c>
      <c r="V40" s="2">
        <v>1354.25135</v>
      </c>
      <c r="W40" s="20">
        <f t="shared" si="4"/>
        <v>1447.8935125</v>
      </c>
      <c r="X40" s="2"/>
      <c r="Y40" s="2"/>
      <c r="Z40" s="2">
        <f t="shared" si="9"/>
        <v>1279.2902805000001</v>
      </c>
      <c r="AA40" s="2">
        <f t="shared" si="10"/>
        <v>961.70663749999994</v>
      </c>
      <c r="AB40" s="2"/>
    </row>
    <row r="41" spans="1:28" x14ac:dyDescent="0.2">
      <c r="A41" t="s">
        <v>197</v>
      </c>
      <c r="B41" s="2">
        <v>1060.3275000000001</v>
      </c>
      <c r="C41" s="2">
        <v>906.18835000000001</v>
      </c>
      <c r="D41">
        <f t="shared" si="0"/>
        <v>983.25792500000011</v>
      </c>
      <c r="G41" s="5">
        <f t="shared" si="7"/>
        <v>1094.9480450000001</v>
      </c>
      <c r="H41" s="5">
        <f t="shared" si="7"/>
        <v>1104.5349670000001</v>
      </c>
      <c r="L41" s="2">
        <v>1454.5833</v>
      </c>
      <c r="M41" s="2">
        <v>1603.52215</v>
      </c>
      <c r="N41" s="10">
        <f t="shared" si="2"/>
        <v>1529.052725</v>
      </c>
      <c r="Q41" s="5">
        <f t="shared" si="8"/>
        <v>1018.3497050000003</v>
      </c>
      <c r="R41" s="6">
        <f t="shared" si="8"/>
        <v>1264.1611190000001</v>
      </c>
      <c r="U41" s="2">
        <v>1254.8552500000001</v>
      </c>
      <c r="V41" s="2">
        <v>1257.4554000000001</v>
      </c>
      <c r="W41" s="20">
        <f t="shared" si="4"/>
        <v>1256.1553250000002</v>
      </c>
      <c r="X41" s="2"/>
      <c r="Y41" s="2"/>
      <c r="Z41" s="2">
        <f t="shared" si="9"/>
        <v>1184.348043</v>
      </c>
      <c r="AA41" s="2">
        <f t="shared" si="10"/>
        <v>1056.6488749999999</v>
      </c>
      <c r="AB41" s="2"/>
    </row>
    <row r="42" spans="1:28" x14ac:dyDescent="0.2">
      <c r="A42" t="s">
        <v>197</v>
      </c>
      <c r="B42" s="2">
        <v>1236.3525</v>
      </c>
      <c r="C42" s="2">
        <v>1413.42335</v>
      </c>
      <c r="D42">
        <f t="shared" si="0"/>
        <v>1324.887925</v>
      </c>
      <c r="G42" s="5">
        <f t="shared" si="7"/>
        <v>929.34304500000019</v>
      </c>
      <c r="H42" s="5">
        <f t="shared" si="7"/>
        <v>1270.1399670000001</v>
      </c>
      <c r="L42" s="2">
        <v>1423.11355</v>
      </c>
      <c r="M42" s="2">
        <v>1716.1100000000001</v>
      </c>
      <c r="N42" s="10">
        <f t="shared" si="2"/>
        <v>1569.6117750000001</v>
      </c>
      <c r="Q42" s="5">
        <f t="shared" si="8"/>
        <v>946.32090500000027</v>
      </c>
      <c r="R42" s="6">
        <f t="shared" si="8"/>
        <v>1336.1899190000001</v>
      </c>
      <c r="U42" s="2">
        <v>1564.7666750000001</v>
      </c>
      <c r="V42" s="2">
        <v>1329.733025</v>
      </c>
      <c r="W42" s="20">
        <f t="shared" si="4"/>
        <v>1447.2498500000002</v>
      </c>
      <c r="X42" s="2"/>
      <c r="Y42" s="2"/>
      <c r="Z42" s="2">
        <f t="shared" si="9"/>
        <v>1303.164943</v>
      </c>
      <c r="AA42" s="2">
        <f t="shared" si="10"/>
        <v>937.83197499999983</v>
      </c>
      <c r="AB42" s="2"/>
    </row>
    <row r="43" spans="1:28" x14ac:dyDescent="0.2">
      <c r="A43" t="s">
        <v>197</v>
      </c>
      <c r="B43" s="2">
        <v>697.32574999999997</v>
      </c>
      <c r="C43" s="2">
        <v>698.25250000000005</v>
      </c>
      <c r="D43">
        <f t="shared" si="0"/>
        <v>697.78912500000001</v>
      </c>
      <c r="G43" s="5">
        <f t="shared" si="7"/>
        <v>1017.4150950000002</v>
      </c>
      <c r="H43" s="5">
        <f t="shared" si="7"/>
        <v>1182.0679170000001</v>
      </c>
      <c r="L43" s="2">
        <v>823.95285000000001</v>
      </c>
      <c r="M43" s="2">
        <v>796.61249999999995</v>
      </c>
      <c r="N43" s="10">
        <f t="shared" si="2"/>
        <v>810.28267499999993</v>
      </c>
      <c r="Q43" s="5">
        <f t="shared" si="8"/>
        <v>1106.4893050000005</v>
      </c>
      <c r="R43" s="6">
        <f t="shared" si="8"/>
        <v>1176.0215190000001</v>
      </c>
      <c r="U43" s="2">
        <v>747.4325</v>
      </c>
      <c r="V43" s="2">
        <v>760.63930000000005</v>
      </c>
      <c r="W43" s="20">
        <f t="shared" si="4"/>
        <v>754.03590000000008</v>
      </c>
      <c r="X43" s="2"/>
      <c r="Y43" s="2"/>
      <c r="Z43" s="2">
        <f t="shared" si="9"/>
        <v>1179.0447180000001</v>
      </c>
      <c r="AA43" s="2">
        <f t="shared" si="10"/>
        <v>1061.9521999999999</v>
      </c>
      <c r="AB43" s="2"/>
    </row>
    <row r="44" spans="1:28" x14ac:dyDescent="0.2">
      <c r="A44" t="s">
        <v>197</v>
      </c>
      <c r="B44" s="2">
        <v>907.22499999999991</v>
      </c>
      <c r="C44" s="2">
        <v>1448.1133500000001</v>
      </c>
      <c r="D44">
        <f t="shared" si="0"/>
        <v>1177.669175</v>
      </c>
      <c r="G44" s="5">
        <f t="shared" si="7"/>
        <v>747.43429500000013</v>
      </c>
      <c r="H44" s="5">
        <f t="shared" si="7"/>
        <v>1452.0487170000001</v>
      </c>
      <c r="L44" s="2">
        <v>1203.5636</v>
      </c>
      <c r="M44" s="2">
        <v>1102.5274999999999</v>
      </c>
      <c r="N44" s="10">
        <f t="shared" si="2"/>
        <v>1153.0455499999998</v>
      </c>
      <c r="Q44" s="5">
        <f t="shared" si="8"/>
        <v>1143.3371800000004</v>
      </c>
      <c r="R44" s="6">
        <f t="shared" si="8"/>
        <v>1139.1736440000002</v>
      </c>
      <c r="U44" s="2">
        <v>1275.3204249999999</v>
      </c>
      <c r="V44" s="2">
        <v>1055.3942999999999</v>
      </c>
      <c r="W44" s="20">
        <f t="shared" si="4"/>
        <v>1165.3573624999999</v>
      </c>
      <c r="X44" s="2"/>
      <c r="Y44" s="2"/>
      <c r="Z44" s="2">
        <f t="shared" si="9"/>
        <v>1295.6111805</v>
      </c>
      <c r="AA44" s="2">
        <f t="shared" si="10"/>
        <v>945.3857375</v>
      </c>
      <c r="AB44" s="2"/>
    </row>
    <row r="45" spans="1:28" x14ac:dyDescent="0.2">
      <c r="A45" t="s">
        <v>197</v>
      </c>
      <c r="B45" s="2">
        <v>955.98599999999999</v>
      </c>
      <c r="C45" s="2">
        <v>848.96915000000001</v>
      </c>
      <c r="D45">
        <f t="shared" si="0"/>
        <v>902.477575</v>
      </c>
      <c r="G45" s="5">
        <f t="shared" si="7"/>
        <v>1071.3868950000001</v>
      </c>
      <c r="H45" s="5">
        <f t="shared" si="7"/>
        <v>1128.096117</v>
      </c>
      <c r="L45" s="2">
        <v>911.90640000000008</v>
      </c>
      <c r="M45" s="2">
        <v>977.31164999999999</v>
      </c>
      <c r="N45" s="10">
        <f t="shared" si="2"/>
        <v>944.60902499999997</v>
      </c>
      <c r="Q45" s="5">
        <f t="shared" si="8"/>
        <v>1060.1165050000004</v>
      </c>
      <c r="R45" s="6">
        <f t="shared" si="8"/>
        <v>1222.394319</v>
      </c>
      <c r="U45" s="2">
        <v>913.1404</v>
      </c>
      <c r="V45" s="2">
        <v>933.94620000000009</v>
      </c>
      <c r="W45" s="20">
        <f t="shared" si="4"/>
        <v>923.54330000000004</v>
      </c>
      <c r="X45" s="2"/>
      <c r="Y45" s="2"/>
      <c r="Z45" s="2">
        <f t="shared" si="9"/>
        <v>1175.245218</v>
      </c>
      <c r="AA45" s="2">
        <f t="shared" si="10"/>
        <v>1065.7517</v>
      </c>
      <c r="AB45" s="2"/>
    </row>
    <row r="46" spans="1:28" x14ac:dyDescent="0.2">
      <c r="A46" t="s">
        <v>197</v>
      </c>
      <c r="B46" s="2">
        <v>1373.71165</v>
      </c>
      <c r="C46" s="2">
        <v>1126.68875</v>
      </c>
      <c r="D46">
        <f t="shared" si="0"/>
        <v>1250.2002</v>
      </c>
      <c r="G46" s="5">
        <f t="shared" si="7"/>
        <v>1141.3899200000001</v>
      </c>
      <c r="H46" s="5">
        <f t="shared" si="7"/>
        <v>1058.0930920000001</v>
      </c>
      <c r="L46" s="2">
        <v>1018.539</v>
      </c>
      <c r="M46" s="2">
        <v>1184.298</v>
      </c>
      <c r="N46" s="10">
        <f t="shared" si="2"/>
        <v>1101.4185</v>
      </c>
      <c r="Q46" s="5">
        <f t="shared" si="8"/>
        <v>1009.9396300000003</v>
      </c>
      <c r="R46" s="6">
        <f t="shared" si="8"/>
        <v>1272.5711940000001</v>
      </c>
      <c r="U46" s="2">
        <v>1155.493375</v>
      </c>
      <c r="V46" s="2">
        <v>1196.125325</v>
      </c>
      <c r="W46" s="20">
        <f t="shared" si="4"/>
        <v>1175.80935</v>
      </c>
      <c r="X46" s="2"/>
      <c r="Y46" s="2"/>
      <c r="Z46" s="2">
        <f t="shared" si="9"/>
        <v>1165.3321430000001</v>
      </c>
      <c r="AA46" s="2">
        <f t="shared" si="10"/>
        <v>1075.664775</v>
      </c>
      <c r="AB46" s="2"/>
    </row>
    <row r="47" spans="1:28" x14ac:dyDescent="0.2">
      <c r="A47" t="s">
        <v>197</v>
      </c>
      <c r="B47" s="2">
        <v>877.68209999999999</v>
      </c>
      <c r="C47" s="2">
        <v>1036.539</v>
      </c>
      <c r="D47">
        <f t="shared" si="0"/>
        <v>957.11054999999999</v>
      </c>
      <c r="G47" s="5">
        <f t="shared" si="7"/>
        <v>938.45002000000022</v>
      </c>
      <c r="H47" s="5">
        <f t="shared" si="7"/>
        <v>1261.0329919999999</v>
      </c>
      <c r="L47" s="2">
        <v>979.30655000000002</v>
      </c>
      <c r="M47" s="2">
        <v>1067.0771500000001</v>
      </c>
      <c r="N47" s="10">
        <f t="shared" si="2"/>
        <v>1023.19185</v>
      </c>
      <c r="Q47" s="5">
        <f t="shared" si="8"/>
        <v>1048.9338300000004</v>
      </c>
      <c r="R47" s="6">
        <f t="shared" si="8"/>
        <v>1233.576994</v>
      </c>
      <c r="U47" s="2">
        <v>1051.8080749999999</v>
      </c>
      <c r="V47" s="2">
        <v>928.494325</v>
      </c>
      <c r="W47" s="20">
        <f t="shared" si="4"/>
        <v>990.15120000000002</v>
      </c>
      <c r="X47" s="2"/>
      <c r="Y47" s="2"/>
      <c r="Z47" s="2">
        <f t="shared" si="9"/>
        <v>1247.304993</v>
      </c>
      <c r="AA47" s="2">
        <f t="shared" si="10"/>
        <v>993.69192499999997</v>
      </c>
      <c r="AB47" s="2"/>
    </row>
    <row r="48" spans="1:28" x14ac:dyDescent="0.2">
      <c r="A48" t="s">
        <v>197</v>
      </c>
      <c r="B48" s="2">
        <v>1135.585</v>
      </c>
      <c r="C48" s="2">
        <v>779.84664999999995</v>
      </c>
      <c r="D48">
        <f t="shared" si="0"/>
        <v>957.715825</v>
      </c>
      <c r="G48" s="5">
        <f t="shared" si="7"/>
        <v>1195.7476450000004</v>
      </c>
      <c r="H48" s="5">
        <f t="shared" si="7"/>
        <v>1003.735367</v>
      </c>
      <c r="L48" s="2">
        <v>904.60500000000002</v>
      </c>
      <c r="M48" s="2">
        <v>822.58285000000001</v>
      </c>
      <c r="N48" s="10">
        <f t="shared" si="2"/>
        <v>863.59392500000001</v>
      </c>
      <c r="Q48" s="5">
        <f t="shared" si="8"/>
        <v>1133.8302050000002</v>
      </c>
      <c r="R48" s="6">
        <f t="shared" si="8"/>
        <v>1148.6806190000002</v>
      </c>
      <c r="U48" s="2">
        <v>801.21474999999998</v>
      </c>
      <c r="V48" s="2">
        <v>1020.095</v>
      </c>
      <c r="W48" s="20">
        <f t="shared" si="4"/>
        <v>910.65487499999995</v>
      </c>
      <c r="X48" s="2"/>
      <c r="Y48" s="2"/>
      <c r="Z48" s="2">
        <f t="shared" si="9"/>
        <v>1076.207993</v>
      </c>
      <c r="AA48" s="2">
        <f t="shared" si="10"/>
        <v>1164.7889250000001</v>
      </c>
      <c r="AB48" s="2"/>
    </row>
    <row r="49" spans="1:28" x14ac:dyDescent="0.2">
      <c r="A49" t="s">
        <v>197</v>
      </c>
      <c r="B49" s="2">
        <v>837.97249999999997</v>
      </c>
      <c r="C49" s="2">
        <v>1379.6282999999999</v>
      </c>
      <c r="D49">
        <f t="shared" si="0"/>
        <v>1108.8003999999999</v>
      </c>
      <c r="G49" s="5">
        <f t="shared" si="7"/>
        <v>747.05057000000033</v>
      </c>
      <c r="H49" s="5">
        <f t="shared" si="7"/>
        <v>1452.432442</v>
      </c>
      <c r="L49" s="2">
        <v>1323.4360000000001</v>
      </c>
      <c r="M49" s="2">
        <v>1343.7150000000001</v>
      </c>
      <c r="N49" s="10">
        <f t="shared" si="2"/>
        <v>1333.5755000000001</v>
      </c>
      <c r="Q49" s="5">
        <f t="shared" si="8"/>
        <v>1082.6796300000003</v>
      </c>
      <c r="R49" s="6">
        <f t="shared" si="8"/>
        <v>1199.8311940000001</v>
      </c>
      <c r="U49" s="2">
        <v>1361.67165</v>
      </c>
      <c r="V49" s="2">
        <v>1080.70425</v>
      </c>
      <c r="W49" s="20">
        <f t="shared" si="4"/>
        <v>1221.18795</v>
      </c>
      <c r="X49" s="2"/>
      <c r="Y49" s="2"/>
      <c r="Z49" s="2">
        <f t="shared" si="9"/>
        <v>1326.1318180000001</v>
      </c>
      <c r="AA49" s="2">
        <f t="shared" si="10"/>
        <v>914.86509999999998</v>
      </c>
      <c r="AB49" s="2"/>
    </row>
    <row r="50" spans="1:28" x14ac:dyDescent="0.2">
      <c r="A50" t="s">
        <v>197</v>
      </c>
      <c r="B50" s="2">
        <v>1632.5374999999999</v>
      </c>
      <c r="C50" s="2">
        <v>1335.3</v>
      </c>
      <c r="D50">
        <f t="shared" si="0"/>
        <v>1483.9187499999998</v>
      </c>
      <c r="G50" s="5">
        <f t="shared" si="7"/>
        <v>1166.4972200000002</v>
      </c>
      <c r="H50" s="5">
        <f t="shared" si="7"/>
        <v>1032.9857920000002</v>
      </c>
      <c r="L50" s="2">
        <v>1390.4375</v>
      </c>
      <c r="M50" s="2">
        <v>1961.625</v>
      </c>
      <c r="N50" s="10">
        <f t="shared" si="2"/>
        <v>1676.03125</v>
      </c>
      <c r="Q50" s="5">
        <f t="shared" si="8"/>
        <v>807.22538000000031</v>
      </c>
      <c r="R50" s="6">
        <f t="shared" si="8"/>
        <v>1475.2854440000001</v>
      </c>
      <c r="U50" s="2">
        <v>1648.4625000000001</v>
      </c>
      <c r="V50" s="2">
        <v>1511.4875</v>
      </c>
      <c r="W50" s="20">
        <f t="shared" si="4"/>
        <v>1579.9749999999999</v>
      </c>
      <c r="X50" s="2"/>
      <c r="Y50" s="2"/>
      <c r="Z50" s="2">
        <f t="shared" si="9"/>
        <v>1254.1356180000002</v>
      </c>
      <c r="AA50" s="2">
        <f t="shared" si="10"/>
        <v>986.86130000000003</v>
      </c>
      <c r="AB50" s="2"/>
    </row>
    <row r="51" spans="1:28" x14ac:dyDescent="0.2">
      <c r="A51" t="s">
        <v>197</v>
      </c>
      <c r="B51" s="2">
        <v>1029.08725</v>
      </c>
      <c r="C51" s="2">
        <v>1164.9083500000002</v>
      </c>
      <c r="D51">
        <f t="shared" si="0"/>
        <v>1096.9978000000001</v>
      </c>
      <c r="G51" s="5">
        <f t="shared" si="7"/>
        <v>949.96792000000016</v>
      </c>
      <c r="H51" s="5">
        <f t="shared" si="7"/>
        <v>1249.5150920000001</v>
      </c>
      <c r="L51" s="2">
        <v>891.36664999999994</v>
      </c>
      <c r="M51" s="2">
        <v>1095.8966500000001</v>
      </c>
      <c r="N51" s="10">
        <f t="shared" si="2"/>
        <v>993.63165000000004</v>
      </c>
      <c r="Q51" s="5">
        <f t="shared" si="8"/>
        <v>990.55413000000021</v>
      </c>
      <c r="R51" s="6">
        <f t="shared" si="8"/>
        <v>1291.9566940000002</v>
      </c>
      <c r="U51" s="2">
        <v>1130.4025000000001</v>
      </c>
      <c r="V51" s="2">
        <v>960.22694999999999</v>
      </c>
      <c r="W51" s="20">
        <f t="shared" si="4"/>
        <v>1045.3147250000002</v>
      </c>
      <c r="X51" s="2"/>
      <c r="Y51" s="2"/>
      <c r="Z51" s="2">
        <f t="shared" si="9"/>
        <v>1270.735893</v>
      </c>
      <c r="AA51" s="2">
        <f t="shared" si="10"/>
        <v>970.26102499999979</v>
      </c>
      <c r="AB51" s="2"/>
    </row>
    <row r="52" spans="1:28" x14ac:dyDescent="0.2">
      <c r="A52" t="s">
        <v>197</v>
      </c>
      <c r="B52" s="2">
        <v>1185.1423500000001</v>
      </c>
      <c r="C52" s="2">
        <v>1197.3800000000001</v>
      </c>
      <c r="D52">
        <f t="shared" si="0"/>
        <v>1191.2611750000001</v>
      </c>
      <c r="G52" s="5">
        <f t="shared" si="7"/>
        <v>1011.7596450000002</v>
      </c>
      <c r="H52" s="5">
        <f t="shared" si="7"/>
        <v>1187.7233670000001</v>
      </c>
      <c r="L52" s="2">
        <v>1261.3198499999999</v>
      </c>
      <c r="M52" s="2">
        <v>1129.54035</v>
      </c>
      <c r="N52" s="10">
        <f t="shared" si="2"/>
        <v>1195.4301</v>
      </c>
      <c r="Q52" s="5">
        <f t="shared" si="8"/>
        <v>1158.7088800000001</v>
      </c>
      <c r="R52" s="6">
        <f t="shared" si="8"/>
        <v>1123.801944</v>
      </c>
      <c r="U52" s="2">
        <v>1163.4601750000002</v>
      </c>
      <c r="V52" s="2">
        <v>1223.2311</v>
      </c>
      <c r="W52" s="20">
        <f t="shared" si="4"/>
        <v>1193.3456375000001</v>
      </c>
      <c r="X52" s="2"/>
      <c r="Y52" s="2"/>
      <c r="Z52" s="2">
        <f t="shared" si="9"/>
        <v>1155.7626555000002</v>
      </c>
      <c r="AA52" s="2">
        <f t="shared" si="10"/>
        <v>1085.2342624999999</v>
      </c>
      <c r="AB52" s="2"/>
    </row>
    <row r="53" spans="1:28" x14ac:dyDescent="0.2">
      <c r="A53" t="s">
        <v>197</v>
      </c>
      <c r="B53" s="2">
        <v>1307.17335</v>
      </c>
      <c r="C53" s="2">
        <v>1005.4666500000001</v>
      </c>
      <c r="D53">
        <f t="shared" si="0"/>
        <v>1156.3200000000002</v>
      </c>
      <c r="G53" s="5">
        <f t="shared" si="7"/>
        <v>1168.73182</v>
      </c>
      <c r="H53" s="5">
        <f t="shared" si="7"/>
        <v>1030.7511919999999</v>
      </c>
      <c r="L53" s="2">
        <v>1017.5174999999999</v>
      </c>
      <c r="M53" s="2">
        <v>1208.1374999999998</v>
      </c>
      <c r="N53" s="10">
        <f t="shared" si="2"/>
        <v>1112.8274999999999</v>
      </c>
      <c r="Q53" s="5">
        <f t="shared" si="8"/>
        <v>997.50913000000037</v>
      </c>
      <c r="R53" s="6">
        <f t="shared" si="8"/>
        <v>1285.001694</v>
      </c>
      <c r="U53" s="2">
        <v>1106.8020750000001</v>
      </c>
      <c r="V53" s="2">
        <v>1162.345425</v>
      </c>
      <c r="W53" s="20">
        <f t="shared" si="4"/>
        <v>1134.57375</v>
      </c>
      <c r="X53" s="2"/>
      <c r="Y53" s="2"/>
      <c r="Z53" s="2">
        <f t="shared" si="9"/>
        <v>1157.8764430000001</v>
      </c>
      <c r="AA53" s="2">
        <f t="shared" si="10"/>
        <v>1083.1204749999999</v>
      </c>
      <c r="AB53" s="2"/>
    </row>
    <row r="54" spans="1:28" x14ac:dyDescent="0.2">
      <c r="A54" t="s">
        <v>197</v>
      </c>
      <c r="B54" s="2">
        <v>1007.32125</v>
      </c>
      <c r="C54" s="2">
        <v>1669.3062500000001</v>
      </c>
      <c r="D54">
        <f t="shared" si="0"/>
        <v>1338.31375</v>
      </c>
      <c r="G54" s="5">
        <f t="shared" si="7"/>
        <v>686.88597000000016</v>
      </c>
      <c r="H54" s="5">
        <f t="shared" si="7"/>
        <v>1512.5970420000001</v>
      </c>
      <c r="L54" s="2">
        <v>931.39404999999999</v>
      </c>
      <c r="M54" s="2">
        <v>1085.6109999999999</v>
      </c>
      <c r="N54" s="10">
        <f t="shared" si="2"/>
        <v>1008.5025249999999</v>
      </c>
      <c r="Q54" s="5">
        <f t="shared" si="8"/>
        <v>1015.7106550000004</v>
      </c>
      <c r="R54" s="6">
        <f t="shared" si="8"/>
        <v>1266.8001690000001</v>
      </c>
      <c r="U54" s="2">
        <v>1377.458625</v>
      </c>
      <c r="V54" s="2">
        <v>969.35764999999992</v>
      </c>
      <c r="W54" s="20">
        <f t="shared" si="4"/>
        <v>1173.4081375000001</v>
      </c>
      <c r="X54" s="2"/>
      <c r="Y54" s="2"/>
      <c r="Z54" s="2">
        <f t="shared" si="9"/>
        <v>1389.6986055</v>
      </c>
      <c r="AA54" s="2">
        <f t="shared" si="10"/>
        <v>851.29831249999984</v>
      </c>
      <c r="AB54" s="2"/>
    </row>
    <row r="55" spans="1:28" x14ac:dyDescent="0.2">
      <c r="A55" t="s">
        <v>197</v>
      </c>
      <c r="B55" s="2">
        <v>840.53250000000003</v>
      </c>
      <c r="C55" s="2">
        <v>1622.8653999999999</v>
      </c>
      <c r="D55">
        <f t="shared" si="0"/>
        <v>1231.69895</v>
      </c>
      <c r="G55" s="5">
        <f t="shared" si="7"/>
        <v>626.71202000000028</v>
      </c>
      <c r="H55" s="5">
        <f t="shared" si="7"/>
        <v>1572.770992</v>
      </c>
      <c r="L55" s="2">
        <v>979.90100000000007</v>
      </c>
      <c r="M55" s="2">
        <v>951.85810000000004</v>
      </c>
      <c r="N55" s="10">
        <f t="shared" si="2"/>
        <v>965.87955000000011</v>
      </c>
      <c r="Q55" s="5">
        <f t="shared" si="8"/>
        <v>1106.8405800000003</v>
      </c>
      <c r="R55" s="6">
        <f t="shared" si="8"/>
        <v>1175.6702439999999</v>
      </c>
      <c r="U55" s="2">
        <v>1287.36175</v>
      </c>
      <c r="V55" s="2">
        <v>910.21675000000005</v>
      </c>
      <c r="W55" s="20">
        <f t="shared" si="4"/>
        <v>1098.78925</v>
      </c>
      <c r="X55" s="2"/>
      <c r="Y55" s="2"/>
      <c r="Z55" s="2">
        <f t="shared" si="9"/>
        <v>1374.2206180000001</v>
      </c>
      <c r="AA55" s="2">
        <f t="shared" si="10"/>
        <v>866.77629999999999</v>
      </c>
      <c r="AB55" s="2"/>
    </row>
    <row r="56" spans="1:28" s="8" customFormat="1" x14ac:dyDescent="0.2">
      <c r="A56" s="8" t="s">
        <v>223</v>
      </c>
      <c r="B56" s="2">
        <v>639.28549999999996</v>
      </c>
      <c r="C56" s="2">
        <v>709.70249999999999</v>
      </c>
      <c r="D56" s="8">
        <f t="shared" si="0"/>
        <v>674.49399999999991</v>
      </c>
      <c r="E56" s="5">
        <f>AVERAGE(B56:B81)</f>
        <v>815.97644807692291</v>
      </c>
      <c r="F56" s="5">
        <f>AVERAGE(C56:C81)</f>
        <v>860.34417307692297</v>
      </c>
      <c r="G56" s="5">
        <f>B56-$D56+E$56</f>
        <v>780.76794807692295</v>
      </c>
      <c r="H56" s="5">
        <f>C56-$D56+F$56</f>
        <v>895.55267307692304</v>
      </c>
      <c r="I56">
        <f>1.96*STDEV(G56:G81)/SQRT(COUNT(G56:G81))</f>
        <v>18.295460361074429</v>
      </c>
      <c r="L56" s="2">
        <v>887.45215000000007</v>
      </c>
      <c r="M56" s="2">
        <v>750.79250000000002</v>
      </c>
      <c r="N56" s="8">
        <f t="shared" si="2"/>
        <v>819.12232500000005</v>
      </c>
      <c r="O56" s="5">
        <f>AVERAGE(L56:L81)</f>
        <v>815.33733461538475</v>
      </c>
      <c r="P56" s="5">
        <f>AVERAGE(M56:M81)</f>
        <v>847.65631730769258</v>
      </c>
      <c r="Q56" s="5">
        <f>L56-$N56+O$56</f>
        <v>883.66715961538478</v>
      </c>
      <c r="R56" s="6">
        <f>M56-$N56+P$56</f>
        <v>779.32649230769255</v>
      </c>
      <c r="S56">
        <f>1.96*STDEV(Q56:Q81)/SQRT(COUNT(Q56:Q81))</f>
        <v>27.97289114663651</v>
      </c>
      <c r="U56" s="2">
        <v>730.24749999999995</v>
      </c>
      <c r="V56" s="2">
        <v>763.36882500000002</v>
      </c>
      <c r="W56" s="19">
        <f t="shared" si="4"/>
        <v>746.80816249999998</v>
      </c>
      <c r="X56" s="2">
        <f>AVERAGE(U56:U81)</f>
        <v>854.0002451923076</v>
      </c>
      <c r="Y56" s="2">
        <f>AVERAGE(V56:V81)</f>
        <v>815.656891346154</v>
      </c>
      <c r="Z56" s="2">
        <f>U56-$W56+X$56</f>
        <v>837.43958269230757</v>
      </c>
      <c r="AA56" s="2">
        <f>V56-$W56+Y$56</f>
        <v>832.21755384615403</v>
      </c>
      <c r="AB56" s="2">
        <f>1.96*STDEV(Z56:Z81)/SQRT(COUNT(Z56:Z81))</f>
        <v>17.831381833916605</v>
      </c>
    </row>
    <row r="57" spans="1:28" x14ac:dyDescent="0.2">
      <c r="A57" t="s">
        <v>223</v>
      </c>
      <c r="B57" s="2">
        <v>606.40249999999992</v>
      </c>
      <c r="C57" s="2">
        <v>785.27334999999994</v>
      </c>
      <c r="D57">
        <f t="shared" si="0"/>
        <v>695.83792499999993</v>
      </c>
      <c r="G57" s="5">
        <f t="shared" ref="G57:H81" si="11">B57-$D57+E$56</f>
        <v>726.5410230769229</v>
      </c>
      <c r="H57" s="5">
        <f t="shared" si="11"/>
        <v>949.77959807692298</v>
      </c>
      <c r="L57" s="2">
        <v>739.10290000000009</v>
      </c>
      <c r="M57" s="2">
        <v>738.63329999999996</v>
      </c>
      <c r="N57" s="10">
        <f t="shared" si="2"/>
        <v>738.86810000000003</v>
      </c>
      <c r="O57" s="10"/>
      <c r="P57" s="10"/>
      <c r="Q57" s="5">
        <f t="shared" ref="Q57:R81" si="12">L57-$N57+O$56</f>
        <v>815.57213461538481</v>
      </c>
      <c r="R57" s="6">
        <f t="shared" si="12"/>
        <v>847.42151730769251</v>
      </c>
      <c r="U57" s="2">
        <v>761.95332499999995</v>
      </c>
      <c r="V57" s="2">
        <v>672.7527</v>
      </c>
      <c r="W57" s="20">
        <f t="shared" si="4"/>
        <v>717.35301249999998</v>
      </c>
      <c r="X57" s="20"/>
      <c r="Y57" s="20"/>
      <c r="Z57" s="2">
        <f t="shared" ref="Z57:Z68" si="13">U57-$W57+X$56</f>
        <v>898.60055769230758</v>
      </c>
      <c r="AA57" s="2">
        <f t="shared" ref="AA57:AA68" si="14">V57-$W57+Y$56</f>
        <v>771.05657884615403</v>
      </c>
      <c r="AB57" s="2"/>
    </row>
    <row r="58" spans="1:28" x14ac:dyDescent="0.2">
      <c r="A58" t="s">
        <v>223</v>
      </c>
      <c r="B58" s="2">
        <v>1430.5074999999999</v>
      </c>
      <c r="C58" s="2">
        <v>1521.44165</v>
      </c>
      <c r="D58">
        <f t="shared" si="0"/>
        <v>1475.974575</v>
      </c>
      <c r="G58" s="5">
        <f t="shared" si="11"/>
        <v>770.50937307692288</v>
      </c>
      <c r="H58" s="5">
        <f t="shared" si="11"/>
        <v>905.81124807692299</v>
      </c>
      <c r="L58" s="2">
        <v>1081.6892499999999</v>
      </c>
      <c r="M58" s="2">
        <v>975.6400000000001</v>
      </c>
      <c r="N58" s="10">
        <f t="shared" si="2"/>
        <v>1028.6646249999999</v>
      </c>
      <c r="O58" s="10"/>
      <c r="P58" s="10"/>
      <c r="Q58" s="5">
        <f t="shared" si="12"/>
        <v>868.36195961538476</v>
      </c>
      <c r="R58" s="6">
        <f t="shared" si="12"/>
        <v>794.63169230769279</v>
      </c>
      <c r="U58" s="2">
        <v>1248.540825</v>
      </c>
      <c r="V58" s="2">
        <v>1256.098375</v>
      </c>
      <c r="W58" s="20">
        <f t="shared" si="4"/>
        <v>1252.3196</v>
      </c>
      <c r="X58" s="20"/>
      <c r="Y58" s="20"/>
      <c r="Z58" s="2">
        <f t="shared" si="13"/>
        <v>850.22147019230761</v>
      </c>
      <c r="AA58" s="2">
        <f t="shared" si="14"/>
        <v>819.43566634615399</v>
      </c>
      <c r="AB58" s="2"/>
    </row>
    <row r="59" spans="1:28" x14ac:dyDescent="0.2">
      <c r="A59" t="s">
        <v>223</v>
      </c>
      <c r="B59" s="2">
        <v>856.03600000000006</v>
      </c>
      <c r="C59" s="2">
        <v>954.52750000000003</v>
      </c>
      <c r="D59">
        <f t="shared" si="0"/>
        <v>905.2817500000001</v>
      </c>
      <c r="G59" s="5">
        <f t="shared" si="11"/>
        <v>766.73069807692286</v>
      </c>
      <c r="H59" s="5">
        <f t="shared" si="11"/>
        <v>909.5899230769229</v>
      </c>
      <c r="L59" s="2">
        <v>906.97645</v>
      </c>
      <c r="M59" s="2">
        <v>1010.97585</v>
      </c>
      <c r="N59" s="10">
        <f t="shared" si="2"/>
        <v>958.97614999999996</v>
      </c>
      <c r="O59" s="10"/>
      <c r="P59" s="10"/>
      <c r="Q59" s="5">
        <f t="shared" si="12"/>
        <v>763.33763461538479</v>
      </c>
      <c r="R59" s="6">
        <f t="shared" si="12"/>
        <v>899.65601730769265</v>
      </c>
      <c r="U59" s="2">
        <v>982.75167499999998</v>
      </c>
      <c r="V59" s="2">
        <v>881.50622500000009</v>
      </c>
      <c r="W59" s="20">
        <f t="shared" si="4"/>
        <v>932.12895000000003</v>
      </c>
      <c r="X59" s="20"/>
      <c r="Y59" s="20"/>
      <c r="Z59" s="2">
        <f t="shared" si="13"/>
        <v>904.62297019230755</v>
      </c>
      <c r="AA59" s="2">
        <f t="shared" si="14"/>
        <v>765.03416634615405</v>
      </c>
      <c r="AB59" s="2"/>
    </row>
    <row r="60" spans="1:28" x14ac:dyDescent="0.2">
      <c r="A60" t="s">
        <v>223</v>
      </c>
      <c r="B60" s="2">
        <v>1157.5639999999999</v>
      </c>
      <c r="C60" s="2">
        <v>991.72915</v>
      </c>
      <c r="D60">
        <f t="shared" si="0"/>
        <v>1074.646575</v>
      </c>
      <c r="G60" s="5">
        <f t="shared" si="11"/>
        <v>898.89387307692277</v>
      </c>
      <c r="H60" s="5">
        <f t="shared" si="11"/>
        <v>777.42674807692299</v>
      </c>
      <c r="L60" s="2">
        <v>862.68354999999997</v>
      </c>
      <c r="M60" s="2">
        <v>695.13580000000002</v>
      </c>
      <c r="N60" s="10">
        <f t="shared" si="2"/>
        <v>778.90967499999999</v>
      </c>
      <c r="O60" s="10"/>
      <c r="P60" s="10"/>
      <c r="Q60" s="5">
        <f t="shared" si="12"/>
        <v>899.11120961538472</v>
      </c>
      <c r="R60" s="6">
        <f t="shared" si="12"/>
        <v>763.8824423076926</v>
      </c>
      <c r="U60" s="2">
        <v>843.43247500000007</v>
      </c>
      <c r="V60" s="2">
        <v>1010.1237749999999</v>
      </c>
      <c r="W60" s="20">
        <f t="shared" si="4"/>
        <v>926.77812500000005</v>
      </c>
      <c r="X60" s="20"/>
      <c r="Y60" s="20"/>
      <c r="Z60" s="2">
        <f t="shared" si="13"/>
        <v>770.65459519230762</v>
      </c>
      <c r="AA60" s="2">
        <f t="shared" si="14"/>
        <v>899.00254134615386</v>
      </c>
      <c r="AB60" s="2"/>
    </row>
    <row r="61" spans="1:28" x14ac:dyDescent="0.2">
      <c r="A61" t="s">
        <v>223</v>
      </c>
      <c r="B61" s="2">
        <v>731.67975000000001</v>
      </c>
      <c r="C61" s="2">
        <v>821.51749999999993</v>
      </c>
      <c r="D61">
        <f t="shared" si="0"/>
        <v>776.59862499999997</v>
      </c>
      <c r="G61" s="5">
        <f t="shared" si="11"/>
        <v>771.05757307692295</v>
      </c>
      <c r="H61" s="5">
        <f t="shared" si="11"/>
        <v>905.26304807692293</v>
      </c>
      <c r="L61" s="2">
        <v>962.9271</v>
      </c>
      <c r="M61" s="2">
        <v>927.18415000000005</v>
      </c>
      <c r="N61" s="10">
        <f t="shared" si="2"/>
        <v>945.05562499999996</v>
      </c>
      <c r="O61" s="10"/>
      <c r="P61" s="10"/>
      <c r="Q61" s="5">
        <f t="shared" si="12"/>
        <v>833.20880961538478</v>
      </c>
      <c r="R61" s="6">
        <f t="shared" si="12"/>
        <v>829.78484230769266</v>
      </c>
      <c r="U61" s="2">
        <v>874.35082499999999</v>
      </c>
      <c r="V61" s="2">
        <v>847.30342500000006</v>
      </c>
      <c r="W61" s="20">
        <f t="shared" si="4"/>
        <v>860.82712500000002</v>
      </c>
      <c r="X61" s="20"/>
      <c r="Y61" s="20"/>
      <c r="Z61" s="2">
        <f t="shared" si="13"/>
        <v>867.52394519230756</v>
      </c>
      <c r="AA61" s="2">
        <f t="shared" si="14"/>
        <v>802.13319134615404</v>
      </c>
      <c r="AB61" s="2"/>
    </row>
    <row r="62" spans="1:28" x14ac:dyDescent="0.2">
      <c r="A62" t="s">
        <v>223</v>
      </c>
      <c r="B62" s="2">
        <v>705.65374999999995</v>
      </c>
      <c r="C62" s="2">
        <v>636.16</v>
      </c>
      <c r="D62">
        <f t="shared" si="0"/>
        <v>670.9068749999999</v>
      </c>
      <c r="G62" s="5">
        <f t="shared" si="11"/>
        <v>850.72332307692295</v>
      </c>
      <c r="H62" s="5">
        <f t="shared" si="11"/>
        <v>825.59729807692304</v>
      </c>
      <c r="L62" s="2">
        <v>497.70425</v>
      </c>
      <c r="M62" s="2">
        <v>504.20164999999997</v>
      </c>
      <c r="N62" s="10">
        <f t="shared" si="2"/>
        <v>500.95294999999999</v>
      </c>
      <c r="O62" s="10"/>
      <c r="P62" s="10"/>
      <c r="Q62" s="5">
        <f t="shared" si="12"/>
        <v>812.08863461538476</v>
      </c>
      <c r="R62" s="6">
        <f t="shared" si="12"/>
        <v>850.90501730769256</v>
      </c>
      <c r="U62" s="2">
        <v>570.18082499999991</v>
      </c>
      <c r="V62" s="2">
        <v>601.67899999999997</v>
      </c>
      <c r="W62" s="20">
        <f t="shared" si="4"/>
        <v>585.9299125</v>
      </c>
      <c r="X62" s="20"/>
      <c r="Y62" s="20"/>
      <c r="Z62" s="2">
        <f t="shared" si="13"/>
        <v>838.25115769230752</v>
      </c>
      <c r="AA62" s="2">
        <f t="shared" si="14"/>
        <v>831.40597884615397</v>
      </c>
      <c r="AB62" s="2"/>
    </row>
    <row r="63" spans="1:28" x14ac:dyDescent="0.2">
      <c r="A63" t="s">
        <v>223</v>
      </c>
      <c r="B63" s="2">
        <v>972.43824999999993</v>
      </c>
      <c r="C63" s="2">
        <v>1182.92335</v>
      </c>
      <c r="D63">
        <f t="shared" si="0"/>
        <v>1077.6808000000001</v>
      </c>
      <c r="G63" s="5">
        <f t="shared" si="11"/>
        <v>710.73389807692274</v>
      </c>
      <c r="H63" s="5">
        <f t="shared" si="11"/>
        <v>965.58672307692291</v>
      </c>
      <c r="L63" s="2">
        <v>999.04784999999993</v>
      </c>
      <c r="M63" s="2">
        <v>1338.8042</v>
      </c>
      <c r="N63" s="10">
        <f t="shared" si="2"/>
        <v>1168.926025</v>
      </c>
      <c r="O63" s="10"/>
      <c r="P63" s="10"/>
      <c r="Q63" s="5">
        <f t="shared" si="12"/>
        <v>645.45915961538469</v>
      </c>
      <c r="R63" s="6">
        <f t="shared" si="12"/>
        <v>1017.5344923076926</v>
      </c>
      <c r="U63" s="2">
        <v>1260.863775</v>
      </c>
      <c r="V63" s="2">
        <v>985.74304999999993</v>
      </c>
      <c r="W63" s="20">
        <f t="shared" si="4"/>
        <v>1123.3034124999999</v>
      </c>
      <c r="X63" s="20"/>
      <c r="Y63" s="20"/>
      <c r="Z63" s="2">
        <f t="shared" si="13"/>
        <v>991.56060769230771</v>
      </c>
      <c r="AA63" s="2">
        <f t="shared" si="14"/>
        <v>678.096528846154</v>
      </c>
      <c r="AB63" s="2"/>
    </row>
    <row r="64" spans="1:28" x14ac:dyDescent="0.2">
      <c r="A64" t="s">
        <v>223</v>
      </c>
      <c r="B64" s="2">
        <v>742.28499999999997</v>
      </c>
      <c r="C64" s="2">
        <v>701.78835000000004</v>
      </c>
      <c r="D64">
        <f t="shared" si="0"/>
        <v>722.03667500000006</v>
      </c>
      <c r="G64" s="5">
        <f t="shared" si="11"/>
        <v>836.22477307692282</v>
      </c>
      <c r="H64" s="5">
        <f t="shared" si="11"/>
        <v>840.09584807692295</v>
      </c>
      <c r="L64" s="2">
        <v>723.29165</v>
      </c>
      <c r="M64" s="2">
        <v>747.18605000000002</v>
      </c>
      <c r="N64" s="10">
        <f t="shared" si="2"/>
        <v>735.23884999999996</v>
      </c>
      <c r="O64" s="10"/>
      <c r="P64" s="10"/>
      <c r="Q64" s="5">
        <f t="shared" si="12"/>
        <v>803.3901346153848</v>
      </c>
      <c r="R64" s="6">
        <f t="shared" si="12"/>
        <v>859.60351730769264</v>
      </c>
      <c r="U64" s="2">
        <v>724.48720000000003</v>
      </c>
      <c r="V64" s="2">
        <v>732.78832499999999</v>
      </c>
      <c r="W64" s="20">
        <f t="shared" si="4"/>
        <v>728.63776250000001</v>
      </c>
      <c r="X64" s="20"/>
      <c r="Y64" s="20"/>
      <c r="Z64" s="2">
        <f t="shared" si="13"/>
        <v>849.84968269230762</v>
      </c>
      <c r="AA64" s="2">
        <f t="shared" si="14"/>
        <v>819.80745384615398</v>
      </c>
      <c r="AB64" s="2"/>
    </row>
    <row r="65" spans="1:28" x14ac:dyDescent="0.2">
      <c r="A65" t="s">
        <v>223</v>
      </c>
      <c r="B65" s="2">
        <v>769.02925000000005</v>
      </c>
      <c r="C65" s="2">
        <v>784.06164999999999</v>
      </c>
      <c r="D65">
        <f t="shared" si="0"/>
        <v>776.54545000000007</v>
      </c>
      <c r="G65" s="5">
        <f t="shared" si="11"/>
        <v>808.46024807692288</v>
      </c>
      <c r="H65" s="5">
        <f t="shared" si="11"/>
        <v>867.86037307692288</v>
      </c>
      <c r="L65" s="2">
        <v>568.30930000000001</v>
      </c>
      <c r="M65" s="2">
        <v>655.93000000000006</v>
      </c>
      <c r="N65" s="10">
        <f t="shared" si="2"/>
        <v>612.11965000000009</v>
      </c>
      <c r="O65" s="10"/>
      <c r="P65" s="10"/>
      <c r="Q65" s="5">
        <f t="shared" si="12"/>
        <v>771.52698461538466</v>
      </c>
      <c r="R65" s="6">
        <f t="shared" si="12"/>
        <v>891.46666730769255</v>
      </c>
      <c r="U65" s="2">
        <v>719.99582499999997</v>
      </c>
      <c r="V65" s="2">
        <v>668.66927499999997</v>
      </c>
      <c r="W65" s="20">
        <f t="shared" si="4"/>
        <v>694.33254999999997</v>
      </c>
      <c r="X65" s="20"/>
      <c r="Y65" s="20"/>
      <c r="Z65" s="2">
        <f t="shared" si="13"/>
        <v>879.6635201923076</v>
      </c>
      <c r="AA65" s="2">
        <f t="shared" si="14"/>
        <v>789.993616346154</v>
      </c>
      <c r="AB65" s="2"/>
    </row>
    <row r="66" spans="1:28" x14ac:dyDescent="0.2">
      <c r="A66" t="s">
        <v>223</v>
      </c>
      <c r="B66" s="2">
        <v>511.09125</v>
      </c>
      <c r="C66" s="2">
        <v>501.66499999999996</v>
      </c>
      <c r="D66">
        <f t="shared" si="0"/>
        <v>506.37812499999995</v>
      </c>
      <c r="G66" s="5">
        <f t="shared" si="11"/>
        <v>820.6895730769229</v>
      </c>
      <c r="H66" s="5">
        <f t="shared" si="11"/>
        <v>855.63104807692298</v>
      </c>
      <c r="L66" s="2">
        <v>491.15929999999997</v>
      </c>
      <c r="M66" s="2">
        <v>527.06830000000002</v>
      </c>
      <c r="N66" s="10">
        <f t="shared" si="2"/>
        <v>509.11379999999997</v>
      </c>
      <c r="O66" s="10"/>
      <c r="P66" s="10"/>
      <c r="Q66" s="5">
        <f t="shared" si="12"/>
        <v>797.38283461538481</v>
      </c>
      <c r="R66" s="6">
        <f t="shared" si="12"/>
        <v>865.61081730769263</v>
      </c>
      <c r="U66" s="2">
        <v>514.36664999999994</v>
      </c>
      <c r="V66" s="2">
        <v>501.12527499999999</v>
      </c>
      <c r="W66" s="20">
        <f t="shared" si="4"/>
        <v>507.74596249999996</v>
      </c>
      <c r="X66" s="20"/>
      <c r="Y66" s="20"/>
      <c r="Z66" s="2">
        <f t="shared" si="13"/>
        <v>860.62093269230763</v>
      </c>
      <c r="AA66" s="2">
        <f t="shared" si="14"/>
        <v>809.03620384615397</v>
      </c>
      <c r="AB66" s="2"/>
    </row>
    <row r="67" spans="1:28" x14ac:dyDescent="0.2">
      <c r="A67" t="s">
        <v>223</v>
      </c>
      <c r="B67" s="2">
        <v>1129.3516500000001</v>
      </c>
      <c r="C67" s="2">
        <v>1060.4991500000001</v>
      </c>
      <c r="D67">
        <f t="shared" ref="D67:D81" si="15">(B67+C67)/2</f>
        <v>1094.9254000000001</v>
      </c>
      <c r="G67" s="5">
        <f t="shared" si="11"/>
        <v>850.40269807692289</v>
      </c>
      <c r="H67" s="5">
        <f t="shared" si="11"/>
        <v>825.91792307692299</v>
      </c>
      <c r="L67" s="2">
        <v>1590.3866499999999</v>
      </c>
      <c r="M67" s="2">
        <v>1863.7166499999998</v>
      </c>
      <c r="N67" s="10">
        <f t="shared" ref="N67:N81" si="16">(L67+M67)/2</f>
        <v>1727.0516499999999</v>
      </c>
      <c r="O67" s="10"/>
      <c r="P67" s="10"/>
      <c r="Q67" s="5">
        <f t="shared" si="12"/>
        <v>678.67233461538478</v>
      </c>
      <c r="R67" s="6">
        <f t="shared" si="12"/>
        <v>984.32131730769254</v>
      </c>
      <c r="U67" s="2">
        <v>1462.1079</v>
      </c>
      <c r="V67" s="2">
        <v>1359.86915</v>
      </c>
      <c r="W67" s="20">
        <f t="shared" ref="W67:W81" si="17">(U67+V67)/2</f>
        <v>1410.988525</v>
      </c>
      <c r="X67" s="20"/>
      <c r="Y67" s="20"/>
      <c r="Z67" s="2">
        <f t="shared" si="13"/>
        <v>905.11962019230759</v>
      </c>
      <c r="AA67" s="2">
        <f t="shared" si="14"/>
        <v>764.53751634615401</v>
      </c>
      <c r="AB67" s="2"/>
    </row>
    <row r="68" spans="1:28" x14ac:dyDescent="0.2">
      <c r="A68" t="s">
        <v>223</v>
      </c>
      <c r="B68" s="2">
        <v>864.94749999999999</v>
      </c>
      <c r="C68" s="2">
        <v>993.12085000000002</v>
      </c>
      <c r="D68">
        <f t="shared" si="15"/>
        <v>929.034175</v>
      </c>
      <c r="G68" s="5">
        <f t="shared" si="11"/>
        <v>751.88977307692289</v>
      </c>
      <c r="H68" s="5">
        <f t="shared" si="11"/>
        <v>924.43084807692298</v>
      </c>
      <c r="L68" s="2">
        <v>805.05140000000006</v>
      </c>
      <c r="M68" s="2">
        <v>759.18330000000003</v>
      </c>
      <c r="N68" s="10">
        <f t="shared" si="16"/>
        <v>782.11734999999999</v>
      </c>
      <c r="O68" s="10"/>
      <c r="P68" s="10"/>
      <c r="Q68" s="5">
        <f t="shared" si="12"/>
        <v>838.27138461538482</v>
      </c>
      <c r="R68" s="6">
        <f t="shared" si="12"/>
        <v>824.72226730769262</v>
      </c>
      <c r="U68" s="2">
        <v>876.15207499999997</v>
      </c>
      <c r="V68" s="2">
        <v>834.99945000000002</v>
      </c>
      <c r="W68" s="20">
        <f t="shared" si="17"/>
        <v>855.5757625</v>
      </c>
      <c r="X68" s="20"/>
      <c r="Y68" s="20"/>
      <c r="Z68" s="2">
        <f t="shared" si="13"/>
        <v>874.57655769230757</v>
      </c>
      <c r="AA68" s="2">
        <f t="shared" si="14"/>
        <v>795.08057884615403</v>
      </c>
      <c r="AB68" s="2"/>
    </row>
    <row r="69" spans="1:28" x14ac:dyDescent="0.2">
      <c r="A69" t="s">
        <v>223</v>
      </c>
      <c r="B69" s="2">
        <v>630.71624999999995</v>
      </c>
      <c r="C69" s="2">
        <v>641.08165000000008</v>
      </c>
      <c r="D69">
        <f t="shared" si="15"/>
        <v>635.89895000000001</v>
      </c>
      <c r="G69" s="5">
        <f t="shared" si="11"/>
        <v>810.79374807692284</v>
      </c>
      <c r="H69" s="5">
        <f t="shared" si="11"/>
        <v>865.52687307692304</v>
      </c>
      <c r="L69" s="2">
        <v>632.51499999999999</v>
      </c>
      <c r="M69" s="2">
        <v>673.03250000000003</v>
      </c>
      <c r="N69" s="10">
        <f t="shared" si="16"/>
        <v>652.77375000000006</v>
      </c>
      <c r="O69" s="10"/>
      <c r="P69" s="10"/>
      <c r="Q69" s="5">
        <f t="shared" si="12"/>
        <v>795.07858461538467</v>
      </c>
      <c r="R69" s="6">
        <f t="shared" si="12"/>
        <v>867.91506730769254</v>
      </c>
      <c r="U69" s="2">
        <v>657.05707500000005</v>
      </c>
      <c r="V69" s="2">
        <v>631.61562499999991</v>
      </c>
      <c r="W69" s="20">
        <f t="shared" si="17"/>
        <v>644.33635000000004</v>
      </c>
      <c r="X69" s="20"/>
      <c r="Y69" s="20"/>
      <c r="Z69" s="2">
        <f>U69-$W69+X$56</f>
        <v>866.72097019230762</v>
      </c>
      <c r="AA69" s="2">
        <f>V69-$W69+Y$56</f>
        <v>802.93616634615387</v>
      </c>
      <c r="AB69" s="2"/>
    </row>
    <row r="70" spans="1:28" x14ac:dyDescent="0.2">
      <c r="A70" t="s">
        <v>223</v>
      </c>
      <c r="B70" s="2">
        <v>668.38149999999996</v>
      </c>
      <c r="C70" s="2">
        <v>904.67499999999995</v>
      </c>
      <c r="D70">
        <f t="shared" si="15"/>
        <v>786.52824999999996</v>
      </c>
      <c r="G70" s="5">
        <f t="shared" si="11"/>
        <v>697.82969807692291</v>
      </c>
      <c r="H70" s="5">
        <f t="shared" si="11"/>
        <v>978.49092307692297</v>
      </c>
      <c r="L70" s="2">
        <v>651.26</v>
      </c>
      <c r="M70" s="2">
        <v>747.12829999999997</v>
      </c>
      <c r="N70" s="10">
        <f t="shared" si="16"/>
        <v>699.19415000000004</v>
      </c>
      <c r="O70" s="10"/>
      <c r="P70" s="10"/>
      <c r="Q70" s="5">
        <f t="shared" si="12"/>
        <v>767.4031846153847</v>
      </c>
      <c r="R70" s="6">
        <f t="shared" si="12"/>
        <v>895.59046730769251</v>
      </c>
      <c r="U70" s="2">
        <v>825.90165000000002</v>
      </c>
      <c r="V70" s="2">
        <v>659.82074999999998</v>
      </c>
      <c r="W70" s="20">
        <f t="shared" si="17"/>
        <v>742.86120000000005</v>
      </c>
      <c r="X70" s="20"/>
      <c r="Y70" s="20"/>
      <c r="Z70" s="2">
        <f t="shared" ref="Z70:Z81" si="18">U70-$W70+X$56</f>
        <v>937.04069519230757</v>
      </c>
      <c r="AA70" s="2">
        <f t="shared" ref="AA70:AA80" si="19">V70-$W70+Y$56</f>
        <v>732.61644134615392</v>
      </c>
      <c r="AB70" s="2"/>
    </row>
    <row r="71" spans="1:28" x14ac:dyDescent="0.2">
      <c r="A71" t="s">
        <v>223</v>
      </c>
      <c r="B71" s="2">
        <v>812.93475000000001</v>
      </c>
      <c r="C71" s="2">
        <v>971.24084999999991</v>
      </c>
      <c r="D71">
        <f t="shared" si="15"/>
        <v>892.08780000000002</v>
      </c>
      <c r="G71" s="5">
        <f t="shared" si="11"/>
        <v>736.8233980769229</v>
      </c>
      <c r="H71" s="5">
        <f t="shared" si="11"/>
        <v>939.49722307692286</v>
      </c>
      <c r="L71" s="2">
        <v>888.25</v>
      </c>
      <c r="M71" s="2">
        <v>960.96</v>
      </c>
      <c r="N71" s="10">
        <f t="shared" si="16"/>
        <v>924.60500000000002</v>
      </c>
      <c r="O71" s="10"/>
      <c r="P71" s="10"/>
      <c r="Q71" s="5">
        <f t="shared" si="12"/>
        <v>778.98233461538473</v>
      </c>
      <c r="R71" s="6">
        <f t="shared" si="12"/>
        <v>884.01131730769259</v>
      </c>
      <c r="U71" s="2">
        <v>966.10042499999997</v>
      </c>
      <c r="V71" s="2">
        <v>850.59237499999995</v>
      </c>
      <c r="W71" s="20">
        <f t="shared" si="17"/>
        <v>908.3463999999999</v>
      </c>
      <c r="X71" s="20"/>
      <c r="Y71" s="20"/>
      <c r="Z71" s="2">
        <f t="shared" si="18"/>
        <v>911.75427019230767</v>
      </c>
      <c r="AA71" s="2">
        <f t="shared" si="19"/>
        <v>757.90286634615404</v>
      </c>
      <c r="AB71" s="2"/>
    </row>
    <row r="72" spans="1:28" x14ac:dyDescent="0.2">
      <c r="A72" t="s">
        <v>223</v>
      </c>
      <c r="B72" s="2">
        <v>723.65224999999998</v>
      </c>
      <c r="C72" s="2">
        <v>748.09915000000001</v>
      </c>
      <c r="D72">
        <f t="shared" si="15"/>
        <v>735.87570000000005</v>
      </c>
      <c r="G72" s="5">
        <f t="shared" si="11"/>
        <v>803.75299807692284</v>
      </c>
      <c r="H72" s="5">
        <f t="shared" si="11"/>
        <v>872.56762307692293</v>
      </c>
      <c r="L72" s="2">
        <v>543.49644999999998</v>
      </c>
      <c r="M72" s="2">
        <v>599.59</v>
      </c>
      <c r="N72" s="10">
        <f t="shared" si="16"/>
        <v>571.54322500000001</v>
      </c>
      <c r="O72" s="10"/>
      <c r="P72" s="10"/>
      <c r="Q72" s="5">
        <f t="shared" si="12"/>
        <v>787.29055961538472</v>
      </c>
      <c r="R72" s="6">
        <f t="shared" si="12"/>
        <v>875.7030923076926</v>
      </c>
      <c r="U72" s="2">
        <v>673.84457500000008</v>
      </c>
      <c r="V72" s="2">
        <v>633.57434999999998</v>
      </c>
      <c r="W72" s="20">
        <f t="shared" si="17"/>
        <v>653.70946249999997</v>
      </c>
      <c r="X72" s="20"/>
      <c r="Y72" s="20"/>
      <c r="Z72" s="2">
        <f t="shared" si="18"/>
        <v>874.13535769230771</v>
      </c>
      <c r="AA72" s="2">
        <f t="shared" si="19"/>
        <v>795.52177884615401</v>
      </c>
      <c r="AB72" s="2"/>
    </row>
    <row r="73" spans="1:28" x14ac:dyDescent="0.2">
      <c r="A73" t="s">
        <v>223</v>
      </c>
      <c r="B73" s="2">
        <v>814.94724999999994</v>
      </c>
      <c r="C73" s="2">
        <v>777.04499999999996</v>
      </c>
      <c r="D73">
        <f t="shared" si="15"/>
        <v>795.99612499999989</v>
      </c>
      <c r="G73" s="5">
        <f t="shared" si="11"/>
        <v>834.92757307692295</v>
      </c>
      <c r="H73" s="5">
        <f t="shared" si="11"/>
        <v>841.39304807692304</v>
      </c>
      <c r="L73" s="2">
        <v>936.06214999999997</v>
      </c>
      <c r="M73" s="2">
        <v>969.59915000000001</v>
      </c>
      <c r="N73" s="10">
        <f t="shared" si="16"/>
        <v>952.83064999999999</v>
      </c>
      <c r="O73" s="10"/>
      <c r="P73" s="10"/>
      <c r="Q73" s="5">
        <f t="shared" si="12"/>
        <v>798.56883461538473</v>
      </c>
      <c r="R73" s="6">
        <f t="shared" si="12"/>
        <v>864.42481730769259</v>
      </c>
      <c r="U73" s="2">
        <v>873.32207500000004</v>
      </c>
      <c r="V73" s="2">
        <v>875.50469999999996</v>
      </c>
      <c r="W73" s="20">
        <f t="shared" si="17"/>
        <v>874.4133875</v>
      </c>
      <c r="X73" s="20"/>
      <c r="Y73" s="20"/>
      <c r="Z73" s="2">
        <f t="shared" si="18"/>
        <v>852.90893269230764</v>
      </c>
      <c r="AA73" s="2">
        <f t="shared" si="19"/>
        <v>816.74820384615396</v>
      </c>
      <c r="AB73" s="2"/>
    </row>
    <row r="74" spans="1:28" x14ac:dyDescent="0.2">
      <c r="A74" t="s">
        <v>223</v>
      </c>
      <c r="B74" s="2">
        <v>757.70849999999996</v>
      </c>
      <c r="C74" s="2">
        <v>824.32999999999993</v>
      </c>
      <c r="D74">
        <f t="shared" si="15"/>
        <v>791.01924999999994</v>
      </c>
      <c r="G74" s="5">
        <f t="shared" si="11"/>
        <v>782.66569807692292</v>
      </c>
      <c r="H74" s="5">
        <f t="shared" si="11"/>
        <v>893.65492307692296</v>
      </c>
      <c r="L74" s="2">
        <v>947.41000000000008</v>
      </c>
      <c r="M74" s="2">
        <v>738.79</v>
      </c>
      <c r="N74" s="10">
        <f t="shared" si="16"/>
        <v>843.1</v>
      </c>
      <c r="O74" s="10"/>
      <c r="P74" s="10"/>
      <c r="Q74" s="5">
        <f t="shared" si="12"/>
        <v>919.64733461538481</v>
      </c>
      <c r="R74" s="6">
        <f t="shared" si="12"/>
        <v>743.34631730769252</v>
      </c>
      <c r="U74" s="2">
        <v>781.56</v>
      </c>
      <c r="V74" s="2">
        <v>852.55925000000002</v>
      </c>
      <c r="W74" s="20">
        <f t="shared" si="17"/>
        <v>817.05962499999998</v>
      </c>
      <c r="X74" s="20"/>
      <c r="Y74" s="20"/>
      <c r="Z74" s="2">
        <f t="shared" si="18"/>
        <v>818.50062019230757</v>
      </c>
      <c r="AA74" s="2">
        <f t="shared" si="19"/>
        <v>851.15651634615404</v>
      </c>
      <c r="AB74" s="2"/>
    </row>
    <row r="75" spans="1:28" x14ac:dyDescent="0.2">
      <c r="A75" t="s">
        <v>223</v>
      </c>
      <c r="B75" s="2">
        <v>924.46500000000003</v>
      </c>
      <c r="C75" s="2">
        <v>890.04349999999999</v>
      </c>
      <c r="D75">
        <f t="shared" si="15"/>
        <v>907.25424999999996</v>
      </c>
      <c r="G75" s="5">
        <f t="shared" si="11"/>
        <v>833.18719807692298</v>
      </c>
      <c r="H75" s="5">
        <f t="shared" si="11"/>
        <v>843.13342307692301</v>
      </c>
      <c r="L75" s="2">
        <v>767.63930000000005</v>
      </c>
      <c r="M75" s="2">
        <v>965.10750000000007</v>
      </c>
      <c r="N75" s="10">
        <f t="shared" si="16"/>
        <v>866.37340000000006</v>
      </c>
      <c r="O75" s="10"/>
      <c r="P75" s="10"/>
      <c r="Q75" s="5">
        <f t="shared" si="12"/>
        <v>716.60323461538474</v>
      </c>
      <c r="R75" s="6">
        <f t="shared" si="12"/>
        <v>946.39041730769259</v>
      </c>
      <c r="U75" s="2">
        <v>927.57550000000003</v>
      </c>
      <c r="V75" s="2">
        <v>846.05214999999998</v>
      </c>
      <c r="W75" s="20">
        <f t="shared" si="17"/>
        <v>886.81382499999995</v>
      </c>
      <c r="X75" s="20"/>
      <c r="Y75" s="20"/>
      <c r="Z75" s="2">
        <f t="shared" si="18"/>
        <v>894.76192019230768</v>
      </c>
      <c r="AA75" s="2">
        <f t="shared" si="19"/>
        <v>774.89521634615403</v>
      </c>
      <c r="AB75" s="2"/>
    </row>
    <row r="76" spans="1:28" x14ac:dyDescent="0.2">
      <c r="A76" t="s">
        <v>223</v>
      </c>
      <c r="B76" s="2">
        <v>777.1</v>
      </c>
      <c r="C76" s="2">
        <v>917.21085000000005</v>
      </c>
      <c r="D76">
        <f t="shared" si="15"/>
        <v>847.15542500000004</v>
      </c>
      <c r="G76" s="5">
        <f t="shared" si="11"/>
        <v>745.92102307692289</v>
      </c>
      <c r="H76" s="5">
        <f t="shared" si="11"/>
        <v>930.39959807692298</v>
      </c>
      <c r="L76" s="2">
        <v>1081.4191499999999</v>
      </c>
      <c r="M76" s="2">
        <v>1071.19595</v>
      </c>
      <c r="N76" s="10">
        <f t="shared" si="16"/>
        <v>1076.30755</v>
      </c>
      <c r="O76" s="10"/>
      <c r="P76" s="10"/>
      <c r="Q76" s="5">
        <f t="shared" si="12"/>
        <v>820.4489346153847</v>
      </c>
      <c r="R76" s="6">
        <f t="shared" si="12"/>
        <v>842.54471730769262</v>
      </c>
      <c r="U76" s="2">
        <v>994.2034000000001</v>
      </c>
      <c r="V76" s="2">
        <v>929.25957500000004</v>
      </c>
      <c r="W76" s="20">
        <f t="shared" si="17"/>
        <v>961.73148750000007</v>
      </c>
      <c r="X76" s="20"/>
      <c r="Y76" s="20"/>
      <c r="Z76" s="2">
        <f t="shared" si="18"/>
        <v>886.47215769230763</v>
      </c>
      <c r="AA76" s="2">
        <f t="shared" si="19"/>
        <v>783.18497884615397</v>
      </c>
      <c r="AB76" s="2"/>
    </row>
    <row r="77" spans="1:28" x14ac:dyDescent="0.2">
      <c r="A77" t="s">
        <v>223</v>
      </c>
      <c r="B77" s="2">
        <v>487.23525000000001</v>
      </c>
      <c r="C77" s="2">
        <v>526.91499999999996</v>
      </c>
      <c r="D77">
        <f t="shared" si="15"/>
        <v>507.07512499999996</v>
      </c>
      <c r="G77" s="5">
        <f t="shared" si="11"/>
        <v>796.13657307692301</v>
      </c>
      <c r="H77" s="5">
        <f t="shared" si="11"/>
        <v>880.18404807692298</v>
      </c>
      <c r="L77" s="2">
        <v>474.10360000000003</v>
      </c>
      <c r="M77" s="2">
        <v>483.27499999999998</v>
      </c>
      <c r="N77" s="10">
        <f t="shared" si="16"/>
        <v>478.6893</v>
      </c>
      <c r="O77" s="10"/>
      <c r="P77" s="10"/>
      <c r="Q77" s="5">
        <f t="shared" si="12"/>
        <v>810.75163461538477</v>
      </c>
      <c r="R77" s="6">
        <f t="shared" si="12"/>
        <v>852.24201730769255</v>
      </c>
      <c r="U77" s="2">
        <v>505.09499999999997</v>
      </c>
      <c r="V77" s="2">
        <v>480.66942500000005</v>
      </c>
      <c r="W77" s="20">
        <f t="shared" si="17"/>
        <v>492.88221250000004</v>
      </c>
      <c r="X77" s="20"/>
      <c r="Y77" s="20"/>
      <c r="Z77" s="2">
        <f t="shared" si="18"/>
        <v>866.21303269230748</v>
      </c>
      <c r="AA77" s="2">
        <f t="shared" si="19"/>
        <v>803.44410384615401</v>
      </c>
      <c r="AB77" s="2"/>
    </row>
    <row r="78" spans="1:28" x14ac:dyDescent="0.2">
      <c r="A78" t="s">
        <v>223</v>
      </c>
      <c r="B78" s="2">
        <v>839.44200000000001</v>
      </c>
      <c r="C78" s="2">
        <v>869.95749999999998</v>
      </c>
      <c r="D78">
        <f t="shared" si="15"/>
        <v>854.69974999999999</v>
      </c>
      <c r="G78" s="5">
        <f t="shared" si="11"/>
        <v>800.71869807692292</v>
      </c>
      <c r="H78" s="5">
        <f t="shared" si="11"/>
        <v>875.60192307692296</v>
      </c>
      <c r="L78" s="2">
        <v>715.42465000000004</v>
      </c>
      <c r="M78" s="2">
        <v>1114.7657999999999</v>
      </c>
      <c r="N78" s="10">
        <f t="shared" si="16"/>
        <v>915.09522500000003</v>
      </c>
      <c r="O78" s="10"/>
      <c r="P78" s="10"/>
      <c r="Q78" s="5">
        <f t="shared" si="12"/>
        <v>615.66675961538476</v>
      </c>
      <c r="R78" s="6">
        <f t="shared" si="12"/>
        <v>1047.3268923076926</v>
      </c>
      <c r="U78" s="2">
        <v>992.36164999999994</v>
      </c>
      <c r="V78" s="2">
        <v>777.43332499999997</v>
      </c>
      <c r="W78" s="20">
        <f t="shared" si="17"/>
        <v>884.8974874999999</v>
      </c>
      <c r="X78" s="20"/>
      <c r="Y78" s="20"/>
      <c r="Z78" s="2">
        <f t="shared" si="18"/>
        <v>961.46440769230765</v>
      </c>
      <c r="AA78" s="2">
        <f t="shared" si="19"/>
        <v>708.19272884615407</v>
      </c>
      <c r="AB78" s="2"/>
    </row>
    <row r="79" spans="1:28" x14ac:dyDescent="0.2">
      <c r="A79" t="s">
        <v>223</v>
      </c>
      <c r="B79" s="2">
        <v>893.94524999999999</v>
      </c>
      <c r="C79" s="2">
        <v>908.89</v>
      </c>
      <c r="D79">
        <f t="shared" si="15"/>
        <v>901.41762500000004</v>
      </c>
      <c r="G79" s="5">
        <f t="shared" si="11"/>
        <v>808.50407307692285</v>
      </c>
      <c r="H79" s="5">
        <f t="shared" si="11"/>
        <v>867.81654807692291</v>
      </c>
      <c r="L79" s="2">
        <v>859.43214999999998</v>
      </c>
      <c r="M79" s="2">
        <v>741.72664999999995</v>
      </c>
      <c r="N79" s="10">
        <f t="shared" si="16"/>
        <v>800.57939999999996</v>
      </c>
      <c r="O79" s="10"/>
      <c r="P79" s="10"/>
      <c r="Q79" s="5">
        <f t="shared" si="12"/>
        <v>874.19008461538476</v>
      </c>
      <c r="R79" s="6">
        <f t="shared" si="12"/>
        <v>788.80356730769256</v>
      </c>
      <c r="U79" s="2">
        <v>825.30832499999997</v>
      </c>
      <c r="V79" s="2">
        <v>876.68869999999993</v>
      </c>
      <c r="W79" s="20">
        <f t="shared" si="17"/>
        <v>850.99851249999995</v>
      </c>
      <c r="X79" s="20"/>
      <c r="Y79" s="20"/>
      <c r="Z79" s="2">
        <f t="shared" si="18"/>
        <v>828.31005769230762</v>
      </c>
      <c r="AA79" s="2">
        <f t="shared" si="19"/>
        <v>841.34707884615398</v>
      </c>
      <c r="AB79" s="2"/>
    </row>
    <row r="80" spans="1:28" x14ac:dyDescent="0.2">
      <c r="A80" t="s">
        <v>223</v>
      </c>
      <c r="B80" s="2">
        <v>742.86824999999999</v>
      </c>
      <c r="C80" s="2">
        <v>773.9525000000001</v>
      </c>
      <c r="D80">
        <f t="shared" si="15"/>
        <v>758.41037500000004</v>
      </c>
      <c r="G80" s="5">
        <f t="shared" si="11"/>
        <v>800.43432307692285</v>
      </c>
      <c r="H80" s="5">
        <f t="shared" si="11"/>
        <v>875.88629807692303</v>
      </c>
      <c r="L80" s="2">
        <v>837.19929999999999</v>
      </c>
      <c r="M80" s="2">
        <v>820.87249999999995</v>
      </c>
      <c r="N80" s="10">
        <f t="shared" si="16"/>
        <v>829.03589999999997</v>
      </c>
      <c r="O80" s="10"/>
      <c r="P80" s="10"/>
      <c r="Q80" s="5">
        <f t="shared" si="12"/>
        <v>823.50073461538477</v>
      </c>
      <c r="R80" s="6">
        <f t="shared" si="12"/>
        <v>839.49291730769255</v>
      </c>
      <c r="U80" s="2">
        <v>797.41250000000002</v>
      </c>
      <c r="V80" s="2">
        <v>790.03377499999999</v>
      </c>
      <c r="W80" s="20">
        <f t="shared" si="17"/>
        <v>793.72313750000001</v>
      </c>
      <c r="X80" s="20"/>
      <c r="Y80" s="20"/>
      <c r="Z80" s="2">
        <f t="shared" si="18"/>
        <v>857.68960769230762</v>
      </c>
      <c r="AA80" s="2">
        <f t="shared" si="19"/>
        <v>811.96752884615398</v>
      </c>
      <c r="AB80" s="2"/>
    </row>
    <row r="81" spans="1:28" x14ac:dyDescent="0.2">
      <c r="A81" t="s">
        <v>223</v>
      </c>
      <c r="B81" s="2">
        <v>1025.7194999999999</v>
      </c>
      <c r="C81" s="2">
        <v>971.09749999999997</v>
      </c>
      <c r="D81">
        <f t="shared" si="15"/>
        <v>998.4085</v>
      </c>
      <c r="G81" s="5">
        <f t="shared" si="11"/>
        <v>843.28744807692283</v>
      </c>
      <c r="H81" s="5">
        <f t="shared" si="11"/>
        <v>833.03317307692294</v>
      </c>
      <c r="L81" s="2">
        <v>748.77715000000001</v>
      </c>
      <c r="M81" s="2">
        <v>658.56915000000004</v>
      </c>
      <c r="N81" s="10">
        <f t="shared" si="16"/>
        <v>703.67315000000008</v>
      </c>
      <c r="O81" s="10"/>
      <c r="P81" s="10"/>
      <c r="Q81" s="5">
        <f t="shared" si="12"/>
        <v>860.44133461538468</v>
      </c>
      <c r="R81" s="6">
        <f t="shared" si="12"/>
        <v>802.55231730769253</v>
      </c>
      <c r="U81" s="2">
        <v>814.83332500000006</v>
      </c>
      <c r="V81" s="2">
        <v>887.24832500000002</v>
      </c>
      <c r="W81" s="20">
        <f t="shared" si="17"/>
        <v>851.04082500000004</v>
      </c>
      <c r="X81" s="20"/>
      <c r="Y81" s="20"/>
      <c r="Z81" s="2">
        <f t="shared" si="18"/>
        <v>817.79274519230762</v>
      </c>
      <c r="AA81" s="2">
        <f>V81-$W81+Y$56</f>
        <v>851.86439134615398</v>
      </c>
      <c r="AB81" s="2"/>
    </row>
    <row r="82" spans="1:28" x14ac:dyDescent="0.2">
      <c r="AB82" s="2"/>
    </row>
    <row r="83" spans="1:28" x14ac:dyDescent="0.2">
      <c r="AB83" s="2"/>
    </row>
    <row r="84" spans="1:28" s="11" customFormat="1" x14ac:dyDescent="0.2">
      <c r="B84"/>
      <c r="D84" s="11" t="s">
        <v>265</v>
      </c>
      <c r="E84" s="11" t="s">
        <v>266</v>
      </c>
      <c r="F84" s="11" t="s">
        <v>267</v>
      </c>
      <c r="G84" s="11" t="s">
        <v>252</v>
      </c>
      <c r="I84" s="11" t="s">
        <v>285</v>
      </c>
      <c r="N84" s="11" t="s">
        <v>268</v>
      </c>
      <c r="O84" s="11" t="s">
        <v>266</v>
      </c>
      <c r="P84" s="11" t="s">
        <v>267</v>
      </c>
      <c r="Q84" s="11" t="s">
        <v>252</v>
      </c>
      <c r="S84" s="11" t="s">
        <v>285</v>
      </c>
      <c r="W84" s="11" t="s">
        <v>268</v>
      </c>
      <c r="X84" s="11" t="s">
        <v>266</v>
      </c>
      <c r="Y84" s="11" t="s">
        <v>267</v>
      </c>
      <c r="Z84" s="11" t="s">
        <v>252</v>
      </c>
      <c r="AB84" s="11" t="s">
        <v>285</v>
      </c>
    </row>
    <row r="85" spans="1:28" s="11" customFormat="1" x14ac:dyDescent="0.2">
      <c r="B85"/>
      <c r="D85" s="11" t="s">
        <v>256</v>
      </c>
      <c r="E85" s="12">
        <f>E2</f>
        <v>1524.0797258620692</v>
      </c>
      <c r="F85" s="12">
        <f>F2</f>
        <v>1684.1235741379312</v>
      </c>
      <c r="G85" s="11">
        <f>I2</f>
        <v>64.762680060053114</v>
      </c>
      <c r="I85" s="12">
        <f>F85-E85</f>
        <v>160.04384827586205</v>
      </c>
      <c r="N85" s="11" t="s">
        <v>256</v>
      </c>
      <c r="O85" s="12">
        <f>O2</f>
        <v>1555.2152982758619</v>
      </c>
      <c r="P85" s="12">
        <f>P2</f>
        <v>1589.2305189655171</v>
      </c>
      <c r="Q85" s="11">
        <f>S2</f>
        <v>67.85218674759021</v>
      </c>
      <c r="S85" s="12">
        <f>P85-O85</f>
        <v>34.01522068965528</v>
      </c>
      <c r="W85" s="11" t="s">
        <v>256</v>
      </c>
      <c r="X85" s="12">
        <f>X2</f>
        <v>1636.6770465517238</v>
      </c>
      <c r="Y85" s="12">
        <f>Y2</f>
        <v>1539.6475120689654</v>
      </c>
      <c r="Z85" s="11">
        <f>AB2</f>
        <v>42.901256990034376</v>
      </c>
      <c r="AB85" s="12">
        <f>Y85-X85</f>
        <v>-97.029534482758436</v>
      </c>
    </row>
    <row r="86" spans="1:28" s="11" customFormat="1" x14ac:dyDescent="0.2">
      <c r="B86"/>
      <c r="D86" s="11" t="s">
        <v>257</v>
      </c>
      <c r="E86" s="12">
        <f>E31</f>
        <v>1017.8784700000002</v>
      </c>
      <c r="F86" s="12">
        <f>F31</f>
        <v>1181.604542</v>
      </c>
      <c r="G86" s="11">
        <f>I31</f>
        <v>64.219710679979528</v>
      </c>
      <c r="I86" s="12">
        <f t="shared" ref="I86:I87" si="20">F86-E86</f>
        <v>163.72607199999982</v>
      </c>
      <c r="N86" s="11" t="s">
        <v>257</v>
      </c>
      <c r="O86" s="12">
        <f>O31</f>
        <v>1092.8191300000003</v>
      </c>
      <c r="P86" s="12">
        <f>P31</f>
        <v>1189.6916940000001</v>
      </c>
      <c r="Q86" s="11">
        <f>S31</f>
        <v>32.333708623410779</v>
      </c>
      <c r="S86" s="12">
        <f t="shared" ref="S86:S87" si="21">P86-O86</f>
        <v>96.872563999999784</v>
      </c>
      <c r="W86" s="11" t="s">
        <v>257</v>
      </c>
      <c r="X86" s="12">
        <f>X31</f>
        <v>1185.6481180000001</v>
      </c>
      <c r="Y86" s="12">
        <f>Y31</f>
        <v>1055.3488</v>
      </c>
      <c r="Z86" s="11">
        <f>AB31</f>
        <v>33.5407444298679</v>
      </c>
      <c r="AB86" s="12">
        <f t="shared" ref="AB86:AB87" si="22">Y86-X86</f>
        <v>-130.29931800000008</v>
      </c>
    </row>
    <row r="87" spans="1:28" s="11" customFormat="1" x14ac:dyDescent="0.2">
      <c r="B87"/>
      <c r="D87" s="11" t="s">
        <v>258</v>
      </c>
      <c r="E87" s="12">
        <f>E56</f>
        <v>815.97644807692291</v>
      </c>
      <c r="F87" s="12">
        <f>F56</f>
        <v>860.34417307692297</v>
      </c>
      <c r="G87" s="11">
        <f>I56</f>
        <v>18.295460361074429</v>
      </c>
      <c r="I87" s="12">
        <f t="shared" si="20"/>
        <v>44.367725000000064</v>
      </c>
      <c r="N87" s="11" t="s">
        <v>258</v>
      </c>
      <c r="O87" s="12">
        <f>O56</f>
        <v>815.33733461538475</v>
      </c>
      <c r="P87" s="12">
        <f>P56</f>
        <v>847.65631730769258</v>
      </c>
      <c r="Q87" s="11">
        <f>S56</f>
        <v>27.97289114663651</v>
      </c>
      <c r="S87" s="12">
        <f t="shared" si="21"/>
        <v>32.318982692307827</v>
      </c>
      <c r="W87" s="11" t="s">
        <v>258</v>
      </c>
      <c r="X87" s="12">
        <f>X56</f>
        <v>854.0002451923076</v>
      </c>
      <c r="Y87" s="12">
        <f>Y56</f>
        <v>815.656891346154</v>
      </c>
      <c r="Z87" s="11">
        <f>AB56</f>
        <v>17.831381833916605</v>
      </c>
      <c r="AB87" s="12">
        <f t="shared" si="22"/>
        <v>-38.343353846153605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topLeftCell="H84" workbookViewId="0">
      <selection activeCell="U102" sqref="U102"/>
    </sheetView>
  </sheetViews>
  <sheetFormatPr baseColWidth="10" defaultRowHeight="15" x14ac:dyDescent="0.2"/>
  <cols>
    <col min="10" max="10" width="10.83203125" style="11"/>
    <col min="13" max="13" width="10.83203125" style="11"/>
  </cols>
  <sheetData>
    <row r="1" spans="1:15" x14ac:dyDescent="0.2">
      <c r="A1" t="s">
        <v>2</v>
      </c>
      <c r="B1" t="s">
        <v>100</v>
      </c>
      <c r="C1" t="s">
        <v>106</v>
      </c>
      <c r="D1" t="s">
        <v>100</v>
      </c>
      <c r="E1" t="s">
        <v>106</v>
      </c>
      <c r="F1" t="s">
        <v>98</v>
      </c>
      <c r="G1" t="s">
        <v>108</v>
      </c>
      <c r="H1" t="s">
        <v>98</v>
      </c>
      <c r="I1" t="s">
        <v>108</v>
      </c>
      <c r="J1" s="11" t="s">
        <v>281</v>
      </c>
      <c r="K1" t="s">
        <v>98</v>
      </c>
      <c r="L1" t="s">
        <v>108</v>
      </c>
      <c r="M1" s="11" t="s">
        <v>282</v>
      </c>
    </row>
    <row r="2" spans="1:15" x14ac:dyDescent="0.2">
      <c r="A2" t="s">
        <v>165</v>
      </c>
      <c r="B2" s="4">
        <v>883.96</v>
      </c>
      <c r="C2" s="4">
        <v>1621.7333000000001</v>
      </c>
      <c r="D2" s="4">
        <f>AVERAGE(B2:B30)</f>
        <v>1607.3067793103451</v>
      </c>
      <c r="E2" s="4">
        <f>AVERAGE(C2:C30)</f>
        <v>1545.9142206896554</v>
      </c>
      <c r="F2" s="4">
        <v>2377.5</v>
      </c>
      <c r="G2" s="4">
        <v>1083.99</v>
      </c>
      <c r="H2" s="4">
        <f>AVERAGE(F2:F30)</f>
        <v>1760.9403689655176</v>
      </c>
      <c r="I2" s="4">
        <f>AVERAGE(G2:G30)</f>
        <v>1502.2452310344829</v>
      </c>
      <c r="J2" s="14">
        <f>B2-C2</f>
        <v>-737.77330000000006</v>
      </c>
      <c r="K2" s="4">
        <v>2377.5</v>
      </c>
      <c r="L2" s="4">
        <v>1083.99</v>
      </c>
      <c r="M2" s="14">
        <f>K2-L2</f>
        <v>1293.51</v>
      </c>
      <c r="N2">
        <f>1.96*STDEV(J2:J30)/SQRT(COUNT(J2:J30))</f>
        <v>224.1847954847812</v>
      </c>
      <c r="O2">
        <f>1.96*STDEV(M2:M30)/SQRT(COUNT(M2:M30))</f>
        <v>185.76680261256982</v>
      </c>
    </row>
    <row r="3" spans="1:15" x14ac:dyDescent="0.2">
      <c r="A3" t="s">
        <v>165</v>
      </c>
      <c r="B3" s="4">
        <v>1793.85</v>
      </c>
      <c r="C3" s="4">
        <v>2616.15</v>
      </c>
      <c r="D3" s="4"/>
      <c r="E3" s="4"/>
      <c r="F3" s="4">
        <v>2594.62</v>
      </c>
      <c r="G3" s="4">
        <v>2039.02</v>
      </c>
      <c r="H3" s="4"/>
      <c r="I3" s="4"/>
      <c r="J3" s="14">
        <f t="shared" ref="J3:J66" si="0">B3-C3</f>
        <v>-822.30000000000018</v>
      </c>
      <c r="K3" s="4">
        <v>2594.62</v>
      </c>
      <c r="L3" s="4">
        <v>2039.02</v>
      </c>
      <c r="M3" s="14">
        <f t="shared" ref="M3:M66" si="1">K3-L3</f>
        <v>555.59999999999991</v>
      </c>
    </row>
    <row r="4" spans="1:15" x14ac:dyDescent="0.2">
      <c r="A4" t="s">
        <v>165</v>
      </c>
      <c r="B4" s="4">
        <v>1818.75</v>
      </c>
      <c r="C4" s="4">
        <v>944.61</v>
      </c>
      <c r="D4" s="4"/>
      <c r="E4" s="4"/>
      <c r="F4" s="4">
        <v>1052.4032999999999</v>
      </c>
      <c r="G4" s="4">
        <v>790.84</v>
      </c>
      <c r="H4" s="4"/>
      <c r="I4" s="4"/>
      <c r="J4" s="14">
        <f t="shared" si="0"/>
        <v>874.14</v>
      </c>
      <c r="K4" s="4">
        <v>1052.4032999999999</v>
      </c>
      <c r="L4" s="4">
        <v>790.84</v>
      </c>
      <c r="M4" s="14">
        <f t="shared" si="1"/>
        <v>261.56329999999991</v>
      </c>
    </row>
    <row r="5" spans="1:15" x14ac:dyDescent="0.2">
      <c r="A5" t="s">
        <v>165</v>
      </c>
      <c r="B5" s="4">
        <v>1394.5</v>
      </c>
      <c r="C5" s="4">
        <v>1615.175</v>
      </c>
      <c r="D5" s="4"/>
      <c r="E5" s="4"/>
      <c r="F5" s="4">
        <v>1421.3867</v>
      </c>
      <c r="G5" s="4">
        <v>1334.5</v>
      </c>
      <c r="H5" s="4"/>
      <c r="I5" s="4"/>
      <c r="J5" s="14">
        <f t="shared" si="0"/>
        <v>-220.67499999999995</v>
      </c>
      <c r="K5" s="4">
        <v>1421.3867</v>
      </c>
      <c r="L5" s="4">
        <v>1334.5</v>
      </c>
      <c r="M5" s="14">
        <f t="shared" si="1"/>
        <v>86.886700000000019</v>
      </c>
    </row>
    <row r="6" spans="1:15" x14ac:dyDescent="0.2">
      <c r="A6" t="s">
        <v>165</v>
      </c>
      <c r="B6" s="4">
        <v>1383.8</v>
      </c>
      <c r="C6" s="4">
        <v>873.74</v>
      </c>
      <c r="D6" s="4"/>
      <c r="E6" s="4"/>
      <c r="F6" s="4">
        <v>887.1567</v>
      </c>
      <c r="G6" s="4">
        <v>1471.9359999999999</v>
      </c>
      <c r="H6" s="4"/>
      <c r="I6" s="4"/>
      <c r="J6" s="14">
        <f t="shared" si="0"/>
        <v>510.05999999999995</v>
      </c>
      <c r="K6" s="4">
        <v>887.1567</v>
      </c>
      <c r="L6" s="4">
        <v>1471.9359999999999</v>
      </c>
      <c r="M6" s="14">
        <f t="shared" si="1"/>
        <v>-584.77929999999992</v>
      </c>
    </row>
    <row r="7" spans="1:15" x14ac:dyDescent="0.2">
      <c r="A7" t="s">
        <v>165</v>
      </c>
      <c r="B7" s="4">
        <v>1416.8</v>
      </c>
      <c r="C7" s="4">
        <v>1056.5775000000001</v>
      </c>
      <c r="D7" s="4"/>
      <c r="E7" s="4"/>
      <c r="F7" s="4">
        <v>1491.7166999999999</v>
      </c>
      <c r="G7" s="4">
        <v>1209.634</v>
      </c>
      <c r="H7" s="4"/>
      <c r="I7" s="4"/>
      <c r="J7" s="14">
        <f t="shared" si="0"/>
        <v>360.22249999999985</v>
      </c>
      <c r="K7" s="4">
        <v>1491.7166999999999</v>
      </c>
      <c r="L7" s="4">
        <v>1209.634</v>
      </c>
      <c r="M7" s="14">
        <f t="shared" si="1"/>
        <v>282.08269999999993</v>
      </c>
    </row>
    <row r="8" spans="1:15" x14ac:dyDescent="0.2">
      <c r="A8" t="s">
        <v>165</v>
      </c>
      <c r="B8" s="4">
        <v>1556.1</v>
      </c>
      <c r="C8" s="4">
        <v>1353.625</v>
      </c>
      <c r="D8" s="4"/>
      <c r="E8" s="4"/>
      <c r="F8" s="4">
        <v>1445.2333000000001</v>
      </c>
      <c r="G8" s="4">
        <v>1454.58</v>
      </c>
      <c r="H8" s="4"/>
      <c r="I8" s="4"/>
      <c r="J8" s="14">
        <f t="shared" si="0"/>
        <v>202.47499999999991</v>
      </c>
      <c r="K8" s="4">
        <v>1445.2333000000001</v>
      </c>
      <c r="L8" s="4">
        <v>1454.58</v>
      </c>
      <c r="M8" s="14">
        <f t="shared" si="1"/>
        <v>-9.3466999999998279</v>
      </c>
    </row>
    <row r="9" spans="1:15" x14ac:dyDescent="0.2">
      <c r="A9" t="s">
        <v>165</v>
      </c>
      <c r="B9" s="4">
        <v>2888.8</v>
      </c>
      <c r="C9" s="4">
        <v>2769.3</v>
      </c>
      <c r="D9" s="4"/>
      <c r="E9" s="4"/>
      <c r="F9" s="4">
        <v>1791.7</v>
      </c>
      <c r="G9" s="4">
        <v>1859.2</v>
      </c>
      <c r="H9" s="4"/>
      <c r="I9" s="4"/>
      <c r="J9" s="14">
        <f t="shared" si="0"/>
        <v>119.5</v>
      </c>
      <c r="K9" s="4">
        <v>1791.7</v>
      </c>
      <c r="L9" s="4">
        <v>1859.2</v>
      </c>
      <c r="M9" s="14">
        <f t="shared" si="1"/>
        <v>-67.5</v>
      </c>
    </row>
    <row r="10" spans="1:15" x14ac:dyDescent="0.2">
      <c r="A10" t="s">
        <v>165</v>
      </c>
      <c r="B10" s="4">
        <v>1842.95</v>
      </c>
      <c r="C10" s="4">
        <v>1744.9749999999999</v>
      </c>
      <c r="D10" s="4"/>
      <c r="E10" s="4"/>
      <c r="F10" s="4">
        <v>2706.75</v>
      </c>
      <c r="G10" s="4">
        <v>1018.73</v>
      </c>
      <c r="H10" s="4"/>
      <c r="I10" s="4"/>
      <c r="J10" s="14">
        <f t="shared" si="0"/>
        <v>97.975000000000136</v>
      </c>
      <c r="K10" s="4">
        <v>2706.75</v>
      </c>
      <c r="L10" s="4">
        <v>1018.73</v>
      </c>
      <c r="M10" s="14">
        <f t="shared" si="1"/>
        <v>1688.02</v>
      </c>
    </row>
    <row r="11" spans="1:15" x14ac:dyDescent="0.2">
      <c r="A11" t="s">
        <v>165</v>
      </c>
      <c r="B11" s="4">
        <v>1437.4</v>
      </c>
      <c r="C11" s="4">
        <v>2668.9</v>
      </c>
      <c r="D11" s="4"/>
      <c r="E11" s="4"/>
      <c r="F11" s="4">
        <v>1298.0782999999999</v>
      </c>
      <c r="G11" s="4">
        <v>1309.758</v>
      </c>
      <c r="H11" s="4"/>
      <c r="I11" s="4"/>
      <c r="J11" s="14">
        <f t="shared" si="0"/>
        <v>-1231.5</v>
      </c>
      <c r="K11" s="4">
        <v>1298.0782999999999</v>
      </c>
      <c r="L11" s="4">
        <v>1309.758</v>
      </c>
      <c r="M11" s="14">
        <f t="shared" si="1"/>
        <v>-11.679700000000139</v>
      </c>
    </row>
    <row r="12" spans="1:15" x14ac:dyDescent="0.2">
      <c r="A12" t="s">
        <v>165</v>
      </c>
      <c r="B12" s="4">
        <v>1729.6</v>
      </c>
      <c r="C12" s="4">
        <v>1264.2249999999999</v>
      </c>
      <c r="D12" s="4"/>
      <c r="E12" s="4"/>
      <c r="F12" s="4">
        <v>2105.14</v>
      </c>
      <c r="G12" s="4">
        <v>1328.5333000000001</v>
      </c>
      <c r="H12" s="4"/>
      <c r="I12" s="4"/>
      <c r="J12" s="14">
        <f t="shared" si="0"/>
        <v>465.375</v>
      </c>
      <c r="K12" s="4">
        <v>2105.14</v>
      </c>
      <c r="L12" s="4">
        <v>1328.5333000000001</v>
      </c>
      <c r="M12" s="14">
        <f t="shared" si="1"/>
        <v>776.60669999999982</v>
      </c>
    </row>
    <row r="13" spans="1:15" x14ac:dyDescent="0.2">
      <c r="A13" t="s">
        <v>165</v>
      </c>
      <c r="B13" s="4">
        <v>1238.8499999999999</v>
      </c>
      <c r="C13" s="4">
        <v>1358.1333</v>
      </c>
      <c r="D13" s="4"/>
      <c r="E13" s="4"/>
      <c r="F13" s="4">
        <v>1673.4833000000001</v>
      </c>
      <c r="G13" s="4">
        <v>1265.712</v>
      </c>
      <c r="H13" s="4"/>
      <c r="I13" s="4"/>
      <c r="J13" s="14">
        <f t="shared" si="0"/>
        <v>-119.28330000000005</v>
      </c>
      <c r="K13" s="4">
        <v>1673.4833000000001</v>
      </c>
      <c r="L13" s="4">
        <v>1265.712</v>
      </c>
      <c r="M13" s="14">
        <f t="shared" si="1"/>
        <v>407.77130000000011</v>
      </c>
    </row>
    <row r="14" spans="1:15" x14ac:dyDescent="0.2">
      <c r="A14" t="s">
        <v>165</v>
      </c>
      <c r="B14" s="4">
        <v>978.92499999999995</v>
      </c>
      <c r="C14" s="4">
        <v>1118.1375</v>
      </c>
      <c r="D14" s="4"/>
      <c r="E14" s="4"/>
      <c r="F14" s="4">
        <v>1573.98</v>
      </c>
      <c r="G14" s="4">
        <v>1791.32</v>
      </c>
      <c r="H14" s="4"/>
      <c r="I14" s="4"/>
      <c r="J14" s="14">
        <f t="shared" si="0"/>
        <v>-139.21250000000009</v>
      </c>
      <c r="K14" s="4">
        <v>1573.98</v>
      </c>
      <c r="L14" s="4">
        <v>1791.32</v>
      </c>
      <c r="M14" s="14">
        <f t="shared" si="1"/>
        <v>-217.33999999999992</v>
      </c>
    </row>
    <row r="15" spans="1:15" x14ac:dyDescent="0.2">
      <c r="A15" t="s">
        <v>165</v>
      </c>
      <c r="B15" s="4">
        <v>1372.3</v>
      </c>
      <c r="C15" s="4">
        <v>1370.7249999999999</v>
      </c>
      <c r="D15" s="4"/>
      <c r="E15" s="4"/>
      <c r="F15" s="4">
        <v>1552.3625</v>
      </c>
      <c r="G15" s="4">
        <v>2119.48</v>
      </c>
      <c r="H15" s="4"/>
      <c r="I15" s="4"/>
      <c r="J15" s="14">
        <f t="shared" si="0"/>
        <v>1.5750000000000455</v>
      </c>
      <c r="K15" s="4">
        <v>1552.3625</v>
      </c>
      <c r="L15" s="4">
        <v>2119.48</v>
      </c>
      <c r="M15" s="14">
        <f t="shared" si="1"/>
        <v>-567.11750000000006</v>
      </c>
    </row>
    <row r="16" spans="1:15" x14ac:dyDescent="0.2">
      <c r="A16" t="s">
        <v>165</v>
      </c>
      <c r="B16" s="4">
        <v>892.35</v>
      </c>
      <c r="C16" s="4">
        <v>817.94830000000002</v>
      </c>
      <c r="D16" s="4"/>
      <c r="E16" s="4"/>
      <c r="F16" s="4">
        <v>1831.9666999999999</v>
      </c>
      <c r="G16" s="4">
        <v>1112.82</v>
      </c>
      <c r="H16" s="4"/>
      <c r="I16" s="4"/>
      <c r="J16" s="14">
        <f t="shared" si="0"/>
        <v>74.401700000000005</v>
      </c>
      <c r="K16" s="4">
        <v>1831.9666999999999</v>
      </c>
      <c r="L16" s="4">
        <v>1112.82</v>
      </c>
      <c r="M16" s="14">
        <f t="shared" si="1"/>
        <v>719.14670000000001</v>
      </c>
    </row>
    <row r="17" spans="1:15" x14ac:dyDescent="0.2">
      <c r="A17" t="s">
        <v>165</v>
      </c>
      <c r="B17" s="4">
        <v>1382.4</v>
      </c>
      <c r="C17" s="4">
        <v>1254.4974999999999</v>
      </c>
      <c r="D17" s="4"/>
      <c r="E17" s="4"/>
      <c r="F17" s="4">
        <v>1520.8833</v>
      </c>
      <c r="G17" s="4">
        <v>1285.95</v>
      </c>
      <c r="H17" s="4"/>
      <c r="I17" s="4"/>
      <c r="J17" s="14">
        <f t="shared" si="0"/>
        <v>127.90250000000015</v>
      </c>
      <c r="K17" s="4">
        <v>1520.8833</v>
      </c>
      <c r="L17" s="4">
        <v>1285.95</v>
      </c>
      <c r="M17" s="14">
        <f t="shared" si="1"/>
        <v>234.93329999999992</v>
      </c>
    </row>
    <row r="18" spans="1:15" x14ac:dyDescent="0.2">
      <c r="A18" t="s">
        <v>165</v>
      </c>
      <c r="B18" s="4">
        <v>2234.5500000000002</v>
      </c>
      <c r="C18" s="4">
        <v>1964.325</v>
      </c>
      <c r="D18" s="4"/>
      <c r="E18" s="4"/>
      <c r="F18" s="4">
        <v>2482.7332999999999</v>
      </c>
      <c r="G18" s="4">
        <v>2017.68</v>
      </c>
      <c r="H18" s="4"/>
      <c r="I18" s="4"/>
      <c r="J18" s="14">
        <f t="shared" si="0"/>
        <v>270.22500000000014</v>
      </c>
      <c r="K18" s="4">
        <v>2482.7332999999999</v>
      </c>
      <c r="L18" s="4">
        <v>2017.68</v>
      </c>
      <c r="M18" s="14">
        <f t="shared" si="1"/>
        <v>465.05329999999981</v>
      </c>
    </row>
    <row r="19" spans="1:15" x14ac:dyDescent="0.2">
      <c r="A19" t="s">
        <v>165</v>
      </c>
      <c r="B19" s="4">
        <v>1127.9000000000001</v>
      </c>
      <c r="C19" s="4">
        <v>930.26670000000001</v>
      </c>
      <c r="D19" s="4"/>
      <c r="E19" s="4"/>
      <c r="F19" s="4">
        <v>1466.7666999999999</v>
      </c>
      <c r="G19" s="4">
        <v>1250.3599999999999</v>
      </c>
      <c r="H19" s="4"/>
      <c r="I19" s="4"/>
      <c r="J19" s="14">
        <f t="shared" si="0"/>
        <v>197.63330000000008</v>
      </c>
      <c r="K19" s="4">
        <v>1466.7666999999999</v>
      </c>
      <c r="L19" s="4">
        <v>1250.3599999999999</v>
      </c>
      <c r="M19" s="14">
        <f t="shared" si="1"/>
        <v>216.4067</v>
      </c>
    </row>
    <row r="20" spans="1:15" x14ac:dyDescent="0.2">
      <c r="A20" t="s">
        <v>165</v>
      </c>
      <c r="B20" s="4">
        <v>1201.7</v>
      </c>
      <c r="C20" s="4">
        <v>948.36829999999998</v>
      </c>
      <c r="D20" s="4"/>
      <c r="E20" s="4"/>
      <c r="F20" s="4">
        <v>1476.78</v>
      </c>
      <c r="G20" s="4">
        <v>1080.06</v>
      </c>
      <c r="H20" s="4"/>
      <c r="I20" s="4"/>
      <c r="J20" s="14">
        <f t="shared" si="0"/>
        <v>253.33170000000007</v>
      </c>
      <c r="K20" s="4">
        <v>1476.78</v>
      </c>
      <c r="L20" s="4">
        <v>1080.06</v>
      </c>
      <c r="M20" s="14">
        <f t="shared" si="1"/>
        <v>396.72</v>
      </c>
    </row>
    <row r="21" spans="1:15" x14ac:dyDescent="0.2">
      <c r="A21" t="s">
        <v>165</v>
      </c>
      <c r="B21" s="4">
        <v>1669.6333</v>
      </c>
      <c r="C21" s="4">
        <v>1245.4866999999999</v>
      </c>
      <c r="D21" s="4"/>
      <c r="E21" s="4"/>
      <c r="F21" s="4">
        <v>2041.55</v>
      </c>
      <c r="G21" s="4">
        <v>2091.3000000000002</v>
      </c>
      <c r="H21" s="4"/>
      <c r="I21" s="4"/>
      <c r="J21" s="14">
        <f t="shared" si="0"/>
        <v>424.14660000000003</v>
      </c>
      <c r="K21" s="4">
        <v>2041.55</v>
      </c>
      <c r="L21" s="4">
        <v>2091.3000000000002</v>
      </c>
      <c r="M21" s="14">
        <f t="shared" si="1"/>
        <v>-49.750000000000227</v>
      </c>
    </row>
    <row r="22" spans="1:15" x14ac:dyDescent="0.2">
      <c r="A22" t="s">
        <v>165</v>
      </c>
      <c r="B22" s="4">
        <v>3346.6</v>
      </c>
      <c r="C22" s="4">
        <v>1463.075</v>
      </c>
      <c r="D22" s="4"/>
      <c r="E22" s="4"/>
      <c r="F22" s="4">
        <v>2524.1999999999998</v>
      </c>
      <c r="G22" s="4">
        <v>2810.35</v>
      </c>
      <c r="H22" s="4"/>
      <c r="I22" s="4"/>
      <c r="J22" s="14">
        <f t="shared" si="0"/>
        <v>1883.5249999999999</v>
      </c>
      <c r="K22" s="4">
        <v>2524.1999999999998</v>
      </c>
      <c r="L22" s="4">
        <v>2810.35</v>
      </c>
      <c r="M22" s="14">
        <f t="shared" si="1"/>
        <v>-286.15000000000009</v>
      </c>
    </row>
    <row r="23" spans="1:15" x14ac:dyDescent="0.2">
      <c r="A23" t="s">
        <v>165</v>
      </c>
      <c r="B23" s="4">
        <v>2667.9</v>
      </c>
      <c r="C23" s="4">
        <v>1553.0250000000001</v>
      </c>
      <c r="D23" s="4"/>
      <c r="E23" s="4"/>
      <c r="F23" s="4">
        <v>2458</v>
      </c>
      <c r="G23" s="4">
        <v>2332.3667</v>
      </c>
      <c r="H23" s="4"/>
      <c r="I23" s="4"/>
      <c r="J23" s="14">
        <f t="shared" si="0"/>
        <v>1114.875</v>
      </c>
      <c r="K23" s="4">
        <v>2458</v>
      </c>
      <c r="L23" s="4">
        <v>2332.3667</v>
      </c>
      <c r="M23" s="14">
        <f t="shared" si="1"/>
        <v>125.63329999999996</v>
      </c>
    </row>
    <row r="24" spans="1:15" x14ac:dyDescent="0.2">
      <c r="A24" t="s">
        <v>165</v>
      </c>
      <c r="B24" s="4">
        <v>1171.3</v>
      </c>
      <c r="C24" s="4">
        <v>1788.9</v>
      </c>
      <c r="D24" s="4"/>
      <c r="E24" s="4"/>
      <c r="F24" s="4">
        <v>1422.2132999999999</v>
      </c>
      <c r="G24" s="4">
        <v>1489.8333</v>
      </c>
      <c r="H24" s="4"/>
      <c r="I24" s="4"/>
      <c r="J24" s="14">
        <f t="shared" si="0"/>
        <v>-617.60000000000014</v>
      </c>
      <c r="K24" s="4">
        <v>1422.2132999999999</v>
      </c>
      <c r="L24" s="4">
        <v>1489.8333</v>
      </c>
      <c r="M24" s="14">
        <f t="shared" si="1"/>
        <v>-67.620000000000118</v>
      </c>
    </row>
    <row r="25" spans="1:15" x14ac:dyDescent="0.2">
      <c r="A25" t="s">
        <v>165</v>
      </c>
      <c r="B25" s="4">
        <v>2232.1333</v>
      </c>
      <c r="C25" s="4">
        <v>2215.1</v>
      </c>
      <c r="D25" s="4"/>
      <c r="E25" s="4"/>
      <c r="F25" s="4">
        <v>1286.5</v>
      </c>
      <c r="G25" s="4">
        <v>1676.8667</v>
      </c>
      <c r="H25" s="4"/>
      <c r="I25" s="4"/>
      <c r="J25" s="14">
        <f t="shared" si="0"/>
        <v>17.033300000000054</v>
      </c>
      <c r="K25" s="4">
        <v>1286.5</v>
      </c>
      <c r="L25" s="4">
        <v>1676.8667</v>
      </c>
      <c r="M25" s="14">
        <f t="shared" si="1"/>
        <v>-390.36670000000004</v>
      </c>
    </row>
    <row r="26" spans="1:15" x14ac:dyDescent="0.2">
      <c r="A26" t="s">
        <v>165</v>
      </c>
      <c r="B26" s="4">
        <v>874.26499999999999</v>
      </c>
      <c r="C26" s="4">
        <v>1748.55</v>
      </c>
      <c r="D26" s="4"/>
      <c r="E26" s="4"/>
      <c r="F26" s="4">
        <v>1487.6333</v>
      </c>
      <c r="G26" s="4">
        <v>984.94669999999996</v>
      </c>
      <c r="H26" s="4"/>
      <c r="I26" s="4"/>
      <c r="J26" s="14">
        <f t="shared" si="0"/>
        <v>-874.28499999999997</v>
      </c>
      <c r="K26" s="4">
        <v>1487.6333</v>
      </c>
      <c r="L26" s="4">
        <v>984.94669999999996</v>
      </c>
      <c r="M26" s="14">
        <f t="shared" si="1"/>
        <v>502.6866</v>
      </c>
    </row>
    <row r="27" spans="1:15" x14ac:dyDescent="0.2">
      <c r="A27" t="s">
        <v>165</v>
      </c>
      <c r="B27" s="4">
        <v>1492.6</v>
      </c>
      <c r="C27" s="4">
        <v>1615.3</v>
      </c>
      <c r="D27" s="4"/>
      <c r="E27" s="4"/>
      <c r="F27" s="4">
        <v>2193.5</v>
      </c>
      <c r="G27" s="4">
        <v>1355.3</v>
      </c>
      <c r="H27" s="4"/>
      <c r="I27" s="4"/>
      <c r="J27" s="14">
        <f t="shared" si="0"/>
        <v>-122.70000000000005</v>
      </c>
      <c r="K27" s="4">
        <v>2193.5</v>
      </c>
      <c r="L27" s="4">
        <v>1355.3</v>
      </c>
      <c r="M27" s="14">
        <f t="shared" si="1"/>
        <v>838.2</v>
      </c>
    </row>
    <row r="28" spans="1:15" x14ac:dyDescent="0.2">
      <c r="A28" t="s">
        <v>165</v>
      </c>
      <c r="B28" s="4">
        <v>1697.9</v>
      </c>
      <c r="C28" s="4">
        <v>1737.8633</v>
      </c>
      <c r="D28" s="4"/>
      <c r="E28" s="4"/>
      <c r="F28" s="4">
        <v>1680.8</v>
      </c>
      <c r="G28" s="4">
        <v>1069.7</v>
      </c>
      <c r="H28" s="4"/>
      <c r="I28" s="4"/>
      <c r="J28" s="14">
        <f t="shared" si="0"/>
        <v>-39.96329999999989</v>
      </c>
      <c r="K28" s="4">
        <v>1680.8</v>
      </c>
      <c r="L28" s="4">
        <v>1069.7</v>
      </c>
      <c r="M28" s="14">
        <f t="shared" si="1"/>
        <v>611.09999999999991</v>
      </c>
    </row>
    <row r="29" spans="1:15" x14ac:dyDescent="0.2">
      <c r="A29" t="s">
        <v>165</v>
      </c>
      <c r="B29" s="4">
        <v>1633.68</v>
      </c>
      <c r="C29" s="4">
        <v>1549.4</v>
      </c>
      <c r="D29" s="4"/>
      <c r="E29" s="4"/>
      <c r="F29" s="4">
        <v>1630.8333</v>
      </c>
      <c r="G29" s="4">
        <v>1218.4949999999999</v>
      </c>
      <c r="H29" s="4"/>
      <c r="I29" s="4"/>
      <c r="J29" s="14">
        <f t="shared" si="0"/>
        <v>84.279999999999973</v>
      </c>
      <c r="K29" s="4">
        <v>1630.8333</v>
      </c>
      <c r="L29" s="4">
        <v>1218.4949999999999</v>
      </c>
      <c r="M29" s="14">
        <f t="shared" si="1"/>
        <v>412.33830000000012</v>
      </c>
    </row>
    <row r="30" spans="1:15" x14ac:dyDescent="0.2">
      <c r="A30" t="s">
        <v>165</v>
      </c>
      <c r="B30" s="4">
        <v>1250.4000000000001</v>
      </c>
      <c r="C30" s="4">
        <v>1623.4</v>
      </c>
      <c r="D30" s="4"/>
      <c r="E30" s="4"/>
      <c r="F30" s="4">
        <v>1591.4</v>
      </c>
      <c r="G30" s="4">
        <v>1711.85</v>
      </c>
      <c r="H30" s="4"/>
      <c r="I30" s="4"/>
      <c r="J30" s="14">
        <f t="shared" si="0"/>
        <v>-373</v>
      </c>
      <c r="K30" s="4">
        <v>1591.4</v>
      </c>
      <c r="L30" s="4">
        <v>1711.85</v>
      </c>
      <c r="M30" s="14">
        <f t="shared" si="1"/>
        <v>-120.44999999999982</v>
      </c>
    </row>
    <row r="31" spans="1:15" s="8" customFormat="1" x14ac:dyDescent="0.2">
      <c r="A31" s="8" t="s">
        <v>197</v>
      </c>
      <c r="B31" s="15">
        <v>957.4</v>
      </c>
      <c r="C31" s="15">
        <v>1152.0533</v>
      </c>
      <c r="D31" s="15">
        <f>AVERAGE(B31:B55)</f>
        <v>1050.5810749999998</v>
      </c>
      <c r="E31" s="15">
        <f>AVERAGE(C31:C55)</f>
        <v>975.06853200000012</v>
      </c>
      <c r="F31" s="15">
        <v>1748.0333000000001</v>
      </c>
      <c r="G31" s="15">
        <v>1268.675</v>
      </c>
      <c r="H31" s="15">
        <f>AVERAGE(F31:F55)</f>
        <v>1301.2392520000001</v>
      </c>
      <c r="I31" s="15">
        <f>AVERAGE(G31:G55)</f>
        <v>1069.9682375</v>
      </c>
      <c r="J31" s="15">
        <f t="shared" si="0"/>
        <v>-194.65330000000006</v>
      </c>
      <c r="K31" s="15">
        <v>1748.0333000000001</v>
      </c>
      <c r="L31" s="15">
        <v>1268.675</v>
      </c>
      <c r="M31" s="15">
        <f t="shared" si="1"/>
        <v>479.3583000000001</v>
      </c>
      <c r="N31">
        <f>1.96*STDEV(J31:J55)/SQRT(COUNT(J31:J55))</f>
        <v>156.82713951656217</v>
      </c>
      <c r="O31">
        <f>1.96*STDEV(M31:M55)/SQRT(COUNT(M31:M55))</f>
        <v>164.89367387889803</v>
      </c>
    </row>
    <row r="32" spans="1:15" x14ac:dyDescent="0.2">
      <c r="A32" t="s">
        <v>197</v>
      </c>
      <c r="B32" s="4">
        <v>876.11</v>
      </c>
      <c r="C32" s="4">
        <v>612.49749999999995</v>
      </c>
      <c r="D32" s="4"/>
      <c r="E32" s="4"/>
      <c r="F32" s="4">
        <v>1005.2</v>
      </c>
      <c r="G32" s="4">
        <v>647.976</v>
      </c>
      <c r="H32" s="4"/>
      <c r="I32" s="4"/>
      <c r="J32" s="14">
        <f t="shared" si="0"/>
        <v>263.61250000000007</v>
      </c>
      <c r="K32" s="4">
        <v>1005.2</v>
      </c>
      <c r="L32" s="4">
        <v>647.976</v>
      </c>
      <c r="M32" s="14">
        <f t="shared" si="1"/>
        <v>357.22400000000005</v>
      </c>
    </row>
    <row r="33" spans="1:13" x14ac:dyDescent="0.2">
      <c r="A33" t="s">
        <v>197</v>
      </c>
      <c r="B33" s="4">
        <v>868.65</v>
      </c>
      <c r="C33" s="4">
        <v>796.66</v>
      </c>
      <c r="D33" s="4"/>
      <c r="E33" s="4"/>
      <c r="F33" s="4">
        <v>1742.155</v>
      </c>
      <c r="G33" s="4">
        <v>888.274</v>
      </c>
      <c r="H33" s="4"/>
      <c r="I33" s="4"/>
      <c r="J33" s="14">
        <f t="shared" si="0"/>
        <v>71.990000000000009</v>
      </c>
      <c r="K33" s="4">
        <v>1742.155</v>
      </c>
      <c r="L33" s="4">
        <v>888.274</v>
      </c>
      <c r="M33" s="14">
        <f t="shared" si="1"/>
        <v>853.88099999999997</v>
      </c>
    </row>
    <row r="34" spans="1:13" x14ac:dyDescent="0.2">
      <c r="A34" t="s">
        <v>197</v>
      </c>
      <c r="B34" s="4">
        <v>1068.3499999999999</v>
      </c>
      <c r="C34" s="4">
        <v>974.47749999999996</v>
      </c>
      <c r="D34" s="4"/>
      <c r="E34" s="4"/>
      <c r="F34" s="4">
        <v>1010.75</v>
      </c>
      <c r="G34" s="4">
        <v>1405.8219999999999</v>
      </c>
      <c r="H34" s="4"/>
      <c r="I34" s="4"/>
      <c r="J34" s="14">
        <f t="shared" si="0"/>
        <v>93.872499999999945</v>
      </c>
      <c r="K34" s="4">
        <v>1010.75</v>
      </c>
      <c r="L34" s="4">
        <v>1405.8219999999999</v>
      </c>
      <c r="M34" s="14">
        <f t="shared" si="1"/>
        <v>-395.07199999999989</v>
      </c>
    </row>
    <row r="35" spans="1:13" x14ac:dyDescent="0.2">
      <c r="A35" t="s">
        <v>197</v>
      </c>
      <c r="B35" s="4">
        <v>1716.4</v>
      </c>
      <c r="C35" s="4">
        <v>818.70830000000001</v>
      </c>
      <c r="D35" s="4"/>
      <c r="E35" s="4"/>
      <c r="F35" s="4">
        <v>1671.0066999999999</v>
      </c>
      <c r="G35" s="4">
        <v>1315.9425000000001</v>
      </c>
      <c r="H35" s="4"/>
      <c r="I35" s="4"/>
      <c r="J35" s="14">
        <f t="shared" si="0"/>
        <v>897.69170000000008</v>
      </c>
      <c r="K35" s="4">
        <v>1671.0066999999999</v>
      </c>
      <c r="L35" s="4">
        <v>1315.9425000000001</v>
      </c>
      <c r="M35" s="14">
        <f t="shared" si="1"/>
        <v>355.0641999999998</v>
      </c>
    </row>
    <row r="36" spans="1:13" x14ac:dyDescent="0.2">
      <c r="A36" t="s">
        <v>197</v>
      </c>
      <c r="B36" s="4">
        <v>742.89499999999998</v>
      </c>
      <c r="C36" s="4">
        <v>708.59</v>
      </c>
      <c r="D36" s="4"/>
      <c r="E36" s="4"/>
      <c r="F36" s="4">
        <v>1012.5183</v>
      </c>
      <c r="G36" s="4">
        <v>758.77</v>
      </c>
      <c r="H36" s="4"/>
      <c r="I36" s="4"/>
      <c r="J36" s="14">
        <f t="shared" si="0"/>
        <v>34.30499999999995</v>
      </c>
      <c r="K36" s="4">
        <v>1012.5183</v>
      </c>
      <c r="L36" s="4">
        <v>758.77</v>
      </c>
      <c r="M36" s="14">
        <f>K36-L36</f>
        <v>253.74829999999997</v>
      </c>
    </row>
    <row r="37" spans="1:13" x14ac:dyDescent="0.2">
      <c r="A37" t="s">
        <v>197</v>
      </c>
      <c r="B37" s="4">
        <v>650.14499999999998</v>
      </c>
      <c r="C37" s="4">
        <v>900.79250000000002</v>
      </c>
      <c r="D37" s="4"/>
      <c r="E37" s="4"/>
      <c r="F37" s="4">
        <v>1205.4666999999999</v>
      </c>
      <c r="G37" s="4">
        <v>676.96249999999998</v>
      </c>
      <c r="H37" s="4"/>
      <c r="I37" s="4"/>
      <c r="J37" s="14">
        <f>B37-C37</f>
        <v>-250.64750000000004</v>
      </c>
      <c r="K37" s="4">
        <v>1205.4666999999999</v>
      </c>
      <c r="L37" s="4">
        <v>676.96249999999998</v>
      </c>
      <c r="M37" s="14">
        <f t="shared" si="1"/>
        <v>528.50419999999997</v>
      </c>
    </row>
    <row r="38" spans="1:13" x14ac:dyDescent="0.2">
      <c r="A38" t="s">
        <v>197</v>
      </c>
      <c r="B38" s="4">
        <v>1555.65</v>
      </c>
      <c r="C38" s="4">
        <v>975.29750000000001</v>
      </c>
      <c r="D38" s="4"/>
      <c r="E38" s="4"/>
      <c r="F38" s="4">
        <v>1244.21</v>
      </c>
      <c r="G38" s="4">
        <v>844.92499999999995</v>
      </c>
      <c r="H38" s="4"/>
      <c r="I38" s="4"/>
      <c r="J38" s="14">
        <f t="shared" si="0"/>
        <v>580.35250000000008</v>
      </c>
      <c r="K38" s="4">
        <v>1244.21</v>
      </c>
      <c r="L38" s="4">
        <v>844.92499999999995</v>
      </c>
      <c r="M38" s="14">
        <f t="shared" si="1"/>
        <v>399.28500000000008</v>
      </c>
    </row>
    <row r="39" spans="1:13" x14ac:dyDescent="0.2">
      <c r="A39" t="s">
        <v>197</v>
      </c>
      <c r="B39" s="4">
        <v>791.03</v>
      </c>
      <c r="C39" s="4">
        <v>694.68499999999995</v>
      </c>
      <c r="D39" s="4"/>
      <c r="E39" s="4"/>
      <c r="F39" s="4">
        <v>887.70500000000004</v>
      </c>
      <c r="G39" s="4">
        <v>868.64800000000002</v>
      </c>
      <c r="H39" s="4"/>
      <c r="I39" s="4"/>
      <c r="J39" s="14">
        <f t="shared" si="0"/>
        <v>96.345000000000027</v>
      </c>
      <c r="K39" s="4">
        <v>887.70500000000004</v>
      </c>
      <c r="L39" s="4">
        <v>868.64800000000002</v>
      </c>
      <c r="M39" s="14">
        <f t="shared" si="1"/>
        <v>19.057000000000016</v>
      </c>
    </row>
    <row r="40" spans="1:13" x14ac:dyDescent="0.2">
      <c r="A40" t="s">
        <v>197</v>
      </c>
      <c r="B40" s="4">
        <v>1096</v>
      </c>
      <c r="C40" s="4">
        <v>993.40250000000003</v>
      </c>
      <c r="D40" s="4"/>
      <c r="E40" s="4"/>
      <c r="F40" s="4">
        <v>1964.8</v>
      </c>
      <c r="G40" s="4">
        <v>1422.84</v>
      </c>
      <c r="H40" s="4"/>
      <c r="I40" s="4"/>
      <c r="J40" s="14">
        <f t="shared" si="0"/>
        <v>102.59749999999997</v>
      </c>
      <c r="K40" s="4">
        <v>1964.8</v>
      </c>
      <c r="L40" s="4">
        <v>1422.84</v>
      </c>
      <c r="M40" s="14">
        <f t="shared" si="1"/>
        <v>541.96</v>
      </c>
    </row>
    <row r="41" spans="1:13" x14ac:dyDescent="0.2">
      <c r="A41" t="s">
        <v>197</v>
      </c>
      <c r="B41" s="4">
        <v>664.06</v>
      </c>
      <c r="C41" s="4">
        <v>1167.8050000000001</v>
      </c>
      <c r="D41" s="4"/>
      <c r="E41" s="4"/>
      <c r="F41" s="4">
        <v>1148.3167000000001</v>
      </c>
      <c r="G41" s="4">
        <v>952.85</v>
      </c>
      <c r="H41" s="4"/>
      <c r="I41" s="4"/>
      <c r="J41" s="14">
        <f t="shared" si="0"/>
        <v>-503.74500000000012</v>
      </c>
      <c r="K41" s="4">
        <v>1148.3167000000001</v>
      </c>
      <c r="L41" s="4">
        <v>952.85</v>
      </c>
      <c r="M41" s="14">
        <f t="shared" si="1"/>
        <v>195.46670000000006</v>
      </c>
    </row>
    <row r="42" spans="1:13" x14ac:dyDescent="0.2">
      <c r="A42" t="s">
        <v>197</v>
      </c>
      <c r="B42" s="4">
        <v>1509.865</v>
      </c>
      <c r="C42" s="4">
        <v>1361.4749999999999</v>
      </c>
      <c r="D42" s="4"/>
      <c r="E42" s="4"/>
      <c r="F42" s="4">
        <v>1316.9817</v>
      </c>
      <c r="G42" s="4">
        <v>1111.23</v>
      </c>
      <c r="H42" s="4"/>
      <c r="I42" s="4"/>
      <c r="J42" s="14">
        <f t="shared" si="0"/>
        <v>148.3900000000001</v>
      </c>
      <c r="K42" s="4">
        <v>1316.9817</v>
      </c>
      <c r="L42" s="4">
        <v>1111.23</v>
      </c>
      <c r="M42" s="14">
        <f t="shared" si="1"/>
        <v>205.75170000000003</v>
      </c>
    </row>
    <row r="43" spans="1:13" x14ac:dyDescent="0.2">
      <c r="A43" t="s">
        <v>197</v>
      </c>
      <c r="B43" s="4">
        <v>529.09</v>
      </c>
      <c r="C43" s="4">
        <v>675.27750000000003</v>
      </c>
      <c r="D43" s="4"/>
      <c r="E43" s="4"/>
      <c r="F43" s="4">
        <v>867.41499999999996</v>
      </c>
      <c r="G43" s="4">
        <v>719.37400000000002</v>
      </c>
      <c r="H43" s="4"/>
      <c r="I43" s="4"/>
      <c r="J43" s="14">
        <f t="shared" si="0"/>
        <v>-146.1875</v>
      </c>
      <c r="K43" s="4">
        <v>867.41499999999996</v>
      </c>
      <c r="L43" s="4">
        <v>719.37400000000002</v>
      </c>
      <c r="M43" s="14">
        <f t="shared" si="1"/>
        <v>148.04099999999994</v>
      </c>
    </row>
    <row r="44" spans="1:13" x14ac:dyDescent="0.2">
      <c r="A44" t="s">
        <v>197</v>
      </c>
      <c r="B44" s="4">
        <v>1241.4100000000001</v>
      </c>
      <c r="C44" s="4">
        <v>720.36</v>
      </c>
      <c r="D44" s="4"/>
      <c r="E44" s="4"/>
      <c r="F44" s="4">
        <v>1654.8167000000001</v>
      </c>
      <c r="G44" s="4">
        <v>1094.0899999999999</v>
      </c>
      <c r="H44" s="4"/>
      <c r="I44" s="4"/>
      <c r="J44" s="14">
        <f t="shared" si="0"/>
        <v>521.05000000000007</v>
      </c>
      <c r="K44" s="4">
        <v>1654.8167000000001</v>
      </c>
      <c r="L44" s="4">
        <v>1094.0899999999999</v>
      </c>
      <c r="M44" s="14">
        <f t="shared" si="1"/>
        <v>560.72670000000016</v>
      </c>
    </row>
    <row r="45" spans="1:13" x14ac:dyDescent="0.2">
      <c r="A45" t="s">
        <v>197</v>
      </c>
      <c r="B45" s="4">
        <v>883.03</v>
      </c>
      <c r="C45" s="4">
        <v>922.43</v>
      </c>
      <c r="D45" s="4"/>
      <c r="E45" s="4"/>
      <c r="F45" s="4">
        <v>814.90830000000005</v>
      </c>
      <c r="G45" s="4">
        <v>989.54200000000003</v>
      </c>
      <c r="H45" s="4"/>
      <c r="I45" s="4"/>
      <c r="J45" s="14">
        <f t="shared" si="0"/>
        <v>-39.399999999999977</v>
      </c>
      <c r="K45" s="4">
        <v>814.90830000000005</v>
      </c>
      <c r="L45" s="4">
        <v>989.54200000000003</v>
      </c>
      <c r="M45" s="14">
        <f t="shared" si="1"/>
        <v>-174.63369999999998</v>
      </c>
    </row>
    <row r="46" spans="1:13" x14ac:dyDescent="0.2">
      <c r="A46" t="s">
        <v>197</v>
      </c>
      <c r="B46" s="4">
        <v>924.33</v>
      </c>
      <c r="C46" s="4">
        <v>704.49</v>
      </c>
      <c r="D46" s="4"/>
      <c r="E46" s="4"/>
      <c r="F46" s="4">
        <v>1329.0474999999999</v>
      </c>
      <c r="G46" s="4">
        <v>2042.9332999999999</v>
      </c>
      <c r="H46" s="4"/>
      <c r="I46" s="4"/>
      <c r="J46" s="14">
        <f t="shared" si="0"/>
        <v>219.84000000000003</v>
      </c>
      <c r="K46" s="4">
        <v>1329.0474999999999</v>
      </c>
      <c r="L46" s="4">
        <v>2042.9332999999999</v>
      </c>
      <c r="M46" s="14">
        <f t="shared" si="1"/>
        <v>-713.88580000000002</v>
      </c>
    </row>
    <row r="47" spans="1:13" x14ac:dyDescent="0.2">
      <c r="A47" t="s">
        <v>197</v>
      </c>
      <c r="B47" s="4">
        <v>989.7</v>
      </c>
      <c r="C47" s="4">
        <v>764.07749999999999</v>
      </c>
      <c r="D47" s="4"/>
      <c r="E47" s="4"/>
      <c r="F47" s="4">
        <v>1083.3779999999999</v>
      </c>
      <c r="G47" s="4">
        <v>991.2867</v>
      </c>
      <c r="H47" s="4"/>
      <c r="I47" s="4"/>
      <c r="J47" s="14">
        <f t="shared" si="0"/>
        <v>225.62250000000006</v>
      </c>
      <c r="K47" s="4">
        <v>1083.3779999999999</v>
      </c>
      <c r="L47" s="4">
        <v>991.2867</v>
      </c>
      <c r="M47" s="14">
        <f t="shared" si="1"/>
        <v>92.091299999999933</v>
      </c>
    </row>
    <row r="48" spans="1:13" x14ac:dyDescent="0.2">
      <c r="A48" t="s">
        <v>197</v>
      </c>
      <c r="B48" s="4">
        <v>810.51</v>
      </c>
      <c r="C48" s="4">
        <v>1499.03</v>
      </c>
      <c r="D48" s="4"/>
      <c r="E48" s="4"/>
      <c r="F48" s="4">
        <v>749.18330000000003</v>
      </c>
      <c r="G48" s="4">
        <v>772.14</v>
      </c>
      <c r="H48" s="4"/>
      <c r="I48" s="4"/>
      <c r="J48" s="14">
        <f t="shared" si="0"/>
        <v>-688.52</v>
      </c>
      <c r="K48" s="4">
        <v>749.18330000000003</v>
      </c>
      <c r="L48" s="4">
        <v>772.14</v>
      </c>
      <c r="M48" s="14">
        <f t="shared" si="1"/>
        <v>-22.956699999999955</v>
      </c>
    </row>
    <row r="49" spans="1:15" x14ac:dyDescent="0.2">
      <c r="A49" t="s">
        <v>197</v>
      </c>
      <c r="B49" s="4">
        <v>1049.0833</v>
      </c>
      <c r="C49" s="4">
        <v>837.97249999999997</v>
      </c>
      <c r="D49" s="4"/>
      <c r="E49" s="4"/>
      <c r="F49" s="4">
        <v>1710.1732999999999</v>
      </c>
      <c r="G49" s="16"/>
      <c r="H49" s="4"/>
      <c r="I49" s="4"/>
      <c r="J49" s="14">
        <f t="shared" si="0"/>
        <v>211.11080000000004</v>
      </c>
      <c r="K49" s="4">
        <v>1710.1732999999999</v>
      </c>
      <c r="L49" s="16"/>
      <c r="M49" s="15"/>
    </row>
    <row r="50" spans="1:15" x14ac:dyDescent="0.2">
      <c r="A50" t="s">
        <v>197</v>
      </c>
      <c r="B50" s="16"/>
      <c r="C50" s="4">
        <v>1845.175</v>
      </c>
      <c r="D50" s="4"/>
      <c r="E50" s="4"/>
      <c r="F50" s="4">
        <v>1335.3</v>
      </c>
      <c r="G50" s="4">
        <v>1419.9</v>
      </c>
      <c r="H50" s="4"/>
      <c r="I50" s="4"/>
      <c r="J50" s="15"/>
      <c r="K50" s="4">
        <v>1335.3</v>
      </c>
      <c r="L50" s="4">
        <v>1419.9</v>
      </c>
      <c r="M50" s="14">
        <f t="shared" si="1"/>
        <v>-84.600000000000136</v>
      </c>
    </row>
    <row r="51" spans="1:15" x14ac:dyDescent="0.2">
      <c r="A51" t="s">
        <v>197</v>
      </c>
      <c r="B51" s="4">
        <v>948.2</v>
      </c>
      <c r="C51" s="4">
        <v>1001.1925</v>
      </c>
      <c r="D51" s="4"/>
      <c r="E51" s="4"/>
      <c r="F51" s="4">
        <v>1381.6167</v>
      </c>
      <c r="G51" s="4">
        <v>1056.982</v>
      </c>
      <c r="H51" s="4"/>
      <c r="I51" s="4"/>
      <c r="J51" s="14">
        <f t="shared" si="0"/>
        <v>-52.99249999999995</v>
      </c>
      <c r="K51" s="4">
        <v>1381.6167</v>
      </c>
      <c r="L51" s="4">
        <v>1056.982</v>
      </c>
      <c r="M51" s="14">
        <f t="shared" si="1"/>
        <v>324.63470000000007</v>
      </c>
    </row>
    <row r="52" spans="1:15" x14ac:dyDescent="0.2">
      <c r="A52" t="s">
        <v>197</v>
      </c>
      <c r="B52" s="4">
        <v>757.06</v>
      </c>
      <c r="C52" s="4">
        <v>844.47670000000005</v>
      </c>
      <c r="D52" s="4"/>
      <c r="E52" s="4"/>
      <c r="F52" s="4">
        <v>1637.7</v>
      </c>
      <c r="G52" s="4">
        <v>1525.808</v>
      </c>
      <c r="H52" s="4"/>
      <c r="I52" s="4"/>
      <c r="J52" s="14">
        <f t="shared" si="0"/>
        <v>-87.416700000000105</v>
      </c>
      <c r="K52" s="4">
        <v>1637.7</v>
      </c>
      <c r="L52" s="4">
        <v>1525.808</v>
      </c>
      <c r="M52" s="14">
        <f t="shared" si="1"/>
        <v>111.89200000000005</v>
      </c>
    </row>
    <row r="53" spans="1:15" x14ac:dyDescent="0.2">
      <c r="A53" t="s">
        <v>197</v>
      </c>
      <c r="B53" s="4">
        <v>1057.21</v>
      </c>
      <c r="C53" s="4">
        <v>1270.31</v>
      </c>
      <c r="D53" s="4"/>
      <c r="E53" s="4"/>
      <c r="F53" s="4">
        <v>953.72329999999999</v>
      </c>
      <c r="G53" s="4">
        <v>1344.0367000000001</v>
      </c>
      <c r="H53" s="4"/>
      <c r="I53" s="4"/>
      <c r="J53" s="14">
        <f t="shared" si="0"/>
        <v>-213.09999999999991</v>
      </c>
      <c r="K53" s="4">
        <v>953.72329999999999</v>
      </c>
      <c r="L53" s="4">
        <v>1344.0367000000001</v>
      </c>
      <c r="M53" s="14">
        <f t="shared" si="1"/>
        <v>-390.31340000000012</v>
      </c>
    </row>
    <row r="54" spans="1:15" x14ac:dyDescent="0.2">
      <c r="A54" t="s">
        <v>197</v>
      </c>
      <c r="B54" s="4">
        <v>2333.1</v>
      </c>
      <c r="C54" s="4">
        <v>1267.6125</v>
      </c>
      <c r="D54" s="4"/>
      <c r="E54" s="4"/>
      <c r="F54" s="4">
        <v>1005.5125</v>
      </c>
      <c r="G54" s="4">
        <v>747.03</v>
      </c>
      <c r="H54" s="4"/>
      <c r="I54" s="4"/>
      <c r="J54" s="14">
        <f t="shared" si="0"/>
        <v>1065.4875</v>
      </c>
      <c r="K54" s="4">
        <v>1005.5125</v>
      </c>
      <c r="L54" s="4">
        <v>747.03</v>
      </c>
      <c r="M54" s="14">
        <f t="shared" si="1"/>
        <v>258.48250000000007</v>
      </c>
    </row>
    <row r="55" spans="1:15" x14ac:dyDescent="0.2">
      <c r="A55" t="s">
        <v>197</v>
      </c>
      <c r="B55" s="4">
        <v>1194.6675</v>
      </c>
      <c r="C55" s="4">
        <v>867.86500000000001</v>
      </c>
      <c r="D55" s="4"/>
      <c r="E55" s="4"/>
      <c r="F55" s="4">
        <v>2051.0632999999998</v>
      </c>
      <c r="G55" s="4">
        <v>813.2</v>
      </c>
      <c r="H55" s="4"/>
      <c r="I55" s="4"/>
      <c r="J55" s="14">
        <f t="shared" si="0"/>
        <v>326.80250000000001</v>
      </c>
      <c r="K55" s="4">
        <v>2051.0632999999998</v>
      </c>
      <c r="L55" s="4">
        <v>813.2</v>
      </c>
      <c r="M55" s="14">
        <f t="shared" si="1"/>
        <v>1237.8632999999998</v>
      </c>
    </row>
    <row r="56" spans="1:15" s="8" customFormat="1" x14ac:dyDescent="0.2">
      <c r="A56" s="8" t="s">
        <v>223</v>
      </c>
      <c r="B56" s="15">
        <v>656.05499999999995</v>
      </c>
      <c r="C56" s="15">
        <v>640.02499999999998</v>
      </c>
      <c r="D56" s="15">
        <f>AVERAGE(B56:B81)</f>
        <v>774.56698846153859</v>
      </c>
      <c r="E56" s="15">
        <f>AVERAGE(C56:C81)</f>
        <v>778.37781923076921</v>
      </c>
      <c r="F56" s="15">
        <v>763.35</v>
      </c>
      <c r="G56" s="15">
        <v>638.54600000000005</v>
      </c>
      <c r="H56" s="15">
        <f>AVERAGE(F56:F81)</f>
        <v>946.12135769230747</v>
      </c>
      <c r="I56" s="15">
        <f>AVERAGE(G56:G81)</f>
        <v>856.63407999999993</v>
      </c>
      <c r="J56" s="15">
        <f t="shared" si="0"/>
        <v>16.029999999999973</v>
      </c>
      <c r="K56" s="15">
        <v>763.35</v>
      </c>
      <c r="L56" s="15">
        <v>638.54600000000005</v>
      </c>
      <c r="M56" s="15">
        <f t="shared" si="1"/>
        <v>124.80399999999997</v>
      </c>
      <c r="N56">
        <f>1.96*STDEV(J56:J81)/SQRT(COUNT(J56:J81))</f>
        <v>83.499014993421355</v>
      </c>
      <c r="O56">
        <f>1.96*STDEV(M56:M81)/SQRT(COUNT(M56:M81))</f>
        <v>82.808457940549559</v>
      </c>
    </row>
    <row r="57" spans="1:15" x14ac:dyDescent="0.2">
      <c r="A57" t="s">
        <v>223</v>
      </c>
      <c r="B57" s="4">
        <v>595.58500000000004</v>
      </c>
      <c r="C57" s="4">
        <v>558.51499999999999</v>
      </c>
      <c r="D57" s="4"/>
      <c r="E57" s="4"/>
      <c r="F57" s="4">
        <v>974.96169999999995</v>
      </c>
      <c r="G57" s="4">
        <v>654.29</v>
      </c>
      <c r="H57" s="4"/>
      <c r="I57" s="4"/>
      <c r="J57" s="14">
        <f t="shared" si="0"/>
        <v>37.07000000000005</v>
      </c>
      <c r="K57" s="4">
        <v>974.96169999999995</v>
      </c>
      <c r="L57" s="4">
        <v>654.29</v>
      </c>
      <c r="M57" s="14">
        <f t="shared" si="1"/>
        <v>320.67169999999999</v>
      </c>
    </row>
    <row r="58" spans="1:15" x14ac:dyDescent="0.2">
      <c r="A58" t="s">
        <v>223</v>
      </c>
      <c r="B58" s="4">
        <v>1099.25</v>
      </c>
      <c r="C58" s="4">
        <v>1485.655</v>
      </c>
      <c r="D58" s="4"/>
      <c r="E58" s="4"/>
      <c r="F58" s="4">
        <v>1943.6333</v>
      </c>
      <c r="G58" s="4">
        <v>1375.36</v>
      </c>
      <c r="H58" s="4"/>
      <c r="I58" s="4"/>
      <c r="J58" s="14">
        <f t="shared" si="0"/>
        <v>-386.40499999999997</v>
      </c>
      <c r="K58" s="4">
        <v>1943.6333</v>
      </c>
      <c r="L58" s="4">
        <v>1375.36</v>
      </c>
      <c r="M58" s="14">
        <f t="shared" si="1"/>
        <v>568.27330000000006</v>
      </c>
    </row>
    <row r="59" spans="1:15" x14ac:dyDescent="0.2">
      <c r="A59" t="s">
        <v>223</v>
      </c>
      <c r="B59" s="4">
        <v>754.90499999999997</v>
      </c>
      <c r="C59" s="4">
        <v>778.62</v>
      </c>
      <c r="D59" s="4"/>
      <c r="E59" s="4"/>
      <c r="F59" s="4">
        <v>1154.1500000000001</v>
      </c>
      <c r="G59" s="4">
        <v>933.452</v>
      </c>
      <c r="H59" s="4"/>
      <c r="I59" s="4"/>
      <c r="J59" s="14">
        <f t="shared" si="0"/>
        <v>-23.715000000000032</v>
      </c>
      <c r="K59" s="4">
        <v>1154.1500000000001</v>
      </c>
      <c r="L59" s="4">
        <v>933.452</v>
      </c>
      <c r="M59" s="14">
        <f t="shared" si="1"/>
        <v>220.69800000000009</v>
      </c>
    </row>
    <row r="60" spans="1:15" x14ac:dyDescent="0.2">
      <c r="A60" t="s">
        <v>223</v>
      </c>
      <c r="B60" s="4">
        <v>668.18499999999995</v>
      </c>
      <c r="C60" s="4">
        <v>1368.35</v>
      </c>
      <c r="D60" s="4"/>
      <c r="E60" s="4"/>
      <c r="F60" s="4">
        <v>1315.2733000000001</v>
      </c>
      <c r="G60" s="4">
        <v>946.77800000000002</v>
      </c>
      <c r="H60" s="4"/>
      <c r="I60" s="4"/>
      <c r="J60" s="14">
        <f t="shared" si="0"/>
        <v>-700.16499999999996</v>
      </c>
      <c r="K60" s="4">
        <v>1315.2733000000001</v>
      </c>
      <c r="L60" s="4">
        <v>946.77800000000002</v>
      </c>
      <c r="M60" s="14">
        <f t="shared" si="1"/>
        <v>368.49530000000004</v>
      </c>
    </row>
    <row r="61" spans="1:15" x14ac:dyDescent="0.2">
      <c r="A61" t="s">
        <v>223</v>
      </c>
      <c r="B61" s="4">
        <v>814.48500000000001</v>
      </c>
      <c r="C61" s="4">
        <v>635.74749999999995</v>
      </c>
      <c r="D61" s="4"/>
      <c r="E61" s="4"/>
      <c r="F61" s="4">
        <v>828.55</v>
      </c>
      <c r="G61" s="4">
        <v>827.61199999999997</v>
      </c>
      <c r="H61" s="4"/>
      <c r="I61" s="4"/>
      <c r="J61" s="14">
        <f>B61-C61</f>
        <v>178.73750000000007</v>
      </c>
      <c r="K61" s="4">
        <v>828.55</v>
      </c>
      <c r="L61" s="4">
        <v>827.61199999999997</v>
      </c>
      <c r="M61" s="14">
        <f t="shared" si="1"/>
        <v>0.93799999999998818</v>
      </c>
    </row>
    <row r="62" spans="1:15" x14ac:dyDescent="0.2">
      <c r="A62" t="s">
        <v>223</v>
      </c>
      <c r="B62" s="4">
        <v>586.90499999999997</v>
      </c>
      <c r="C62" s="4">
        <v>491.54750000000001</v>
      </c>
      <c r="D62" s="4"/>
      <c r="E62" s="4"/>
      <c r="F62" s="4">
        <v>685.41499999999996</v>
      </c>
      <c r="G62" s="4">
        <v>919.76</v>
      </c>
      <c r="H62" s="4"/>
      <c r="I62" s="4"/>
      <c r="J62" s="14">
        <f t="shared" si="0"/>
        <v>95.357499999999959</v>
      </c>
      <c r="K62" s="4">
        <v>685.41499999999996</v>
      </c>
      <c r="L62" s="4">
        <v>919.76</v>
      </c>
      <c r="M62" s="14">
        <f t="shared" si="1"/>
        <v>-234.34500000000003</v>
      </c>
    </row>
    <row r="63" spans="1:15" x14ac:dyDescent="0.2">
      <c r="A63" t="s">
        <v>223</v>
      </c>
      <c r="B63" s="4">
        <v>1012.1849999999999</v>
      </c>
      <c r="C63" s="4">
        <v>1055.1724999999999</v>
      </c>
      <c r="D63" s="4"/>
      <c r="E63" s="4"/>
      <c r="F63" s="4">
        <v>1353.6617000000001</v>
      </c>
      <c r="G63" s="4">
        <v>889.70399999999995</v>
      </c>
      <c r="H63" s="4"/>
      <c r="I63" s="4"/>
      <c r="J63" s="14">
        <f t="shared" si="0"/>
        <v>-42.987499999999955</v>
      </c>
      <c r="K63" s="4">
        <v>1353.6617000000001</v>
      </c>
      <c r="L63" s="4">
        <v>889.70399999999995</v>
      </c>
      <c r="M63" s="14">
        <f t="shared" si="1"/>
        <v>463.95770000000016</v>
      </c>
    </row>
    <row r="64" spans="1:15" x14ac:dyDescent="0.2">
      <c r="A64" t="s">
        <v>223</v>
      </c>
      <c r="B64" s="4">
        <v>647.82000000000005</v>
      </c>
      <c r="C64" s="4">
        <v>512.51</v>
      </c>
      <c r="D64" s="4"/>
      <c r="E64" s="4"/>
      <c r="F64" s="4">
        <v>755.75670000000002</v>
      </c>
      <c r="G64" s="4">
        <v>972.06</v>
      </c>
      <c r="H64" s="4"/>
      <c r="I64" s="4"/>
      <c r="J64" s="14">
        <f t="shared" si="0"/>
        <v>135.31000000000006</v>
      </c>
      <c r="K64" s="4">
        <v>755.75670000000002</v>
      </c>
      <c r="L64" s="4">
        <v>972.06</v>
      </c>
      <c r="M64" s="14">
        <f t="shared" si="1"/>
        <v>-216.30329999999992</v>
      </c>
    </row>
    <row r="65" spans="1:13" x14ac:dyDescent="0.2">
      <c r="A65" t="s">
        <v>223</v>
      </c>
      <c r="B65" s="4">
        <v>656.1</v>
      </c>
      <c r="C65" s="4">
        <v>479.79250000000002</v>
      </c>
      <c r="D65" s="4"/>
      <c r="E65" s="4"/>
      <c r="F65" s="4">
        <v>912.02329999999995</v>
      </c>
      <c r="G65" s="4">
        <v>1058.2660000000001</v>
      </c>
      <c r="H65" s="4"/>
      <c r="I65" s="4"/>
      <c r="J65" s="14">
        <f t="shared" si="0"/>
        <v>176.3075</v>
      </c>
      <c r="K65" s="4">
        <v>912.02329999999995</v>
      </c>
      <c r="L65" s="4">
        <v>1058.2660000000001</v>
      </c>
      <c r="M65" s="14">
        <f t="shared" si="1"/>
        <v>-146.24270000000013</v>
      </c>
    </row>
    <row r="66" spans="1:13" x14ac:dyDescent="0.2">
      <c r="A66" t="s">
        <v>223</v>
      </c>
      <c r="B66" s="4">
        <v>472.07</v>
      </c>
      <c r="C66" s="4">
        <v>527.92250000000001</v>
      </c>
      <c r="D66" s="4"/>
      <c r="E66" s="4"/>
      <c r="F66" s="4">
        <v>531.26</v>
      </c>
      <c r="G66" s="4">
        <v>494.26</v>
      </c>
      <c r="H66" s="4"/>
      <c r="I66" s="4"/>
      <c r="J66" s="14">
        <f t="shared" si="0"/>
        <v>-55.85250000000002</v>
      </c>
      <c r="K66" s="4">
        <v>531.26</v>
      </c>
      <c r="L66" s="4">
        <v>494.26</v>
      </c>
      <c r="M66" s="14">
        <f t="shared" si="1"/>
        <v>37</v>
      </c>
    </row>
    <row r="67" spans="1:13" x14ac:dyDescent="0.2">
      <c r="A67" t="s">
        <v>223</v>
      </c>
      <c r="B67" s="4">
        <v>990.27</v>
      </c>
      <c r="C67" s="4">
        <v>1177.5433</v>
      </c>
      <c r="D67" s="4"/>
      <c r="E67" s="4"/>
      <c r="F67" s="4">
        <v>1130.7283</v>
      </c>
      <c r="G67" s="4">
        <v>1081.1600000000001</v>
      </c>
      <c r="H67" s="4"/>
      <c r="I67" s="4"/>
      <c r="J67" s="14">
        <f t="shared" ref="J67:J81" si="2">B67-C67</f>
        <v>-187.27330000000006</v>
      </c>
      <c r="K67" s="4">
        <v>1130.7283</v>
      </c>
      <c r="L67" s="4">
        <v>1081.1600000000001</v>
      </c>
      <c r="M67" s="14">
        <f t="shared" ref="M67:M81" si="3">K67-L67</f>
        <v>49.568299999999908</v>
      </c>
    </row>
    <row r="68" spans="1:13" x14ac:dyDescent="0.2">
      <c r="A68" t="s">
        <v>223</v>
      </c>
      <c r="B68" s="4">
        <v>886.17499999999995</v>
      </c>
      <c r="C68" s="4">
        <v>794.64499999999998</v>
      </c>
      <c r="D68" s="4"/>
      <c r="E68" s="4"/>
      <c r="F68" s="4">
        <v>1100.0667000000001</v>
      </c>
      <c r="G68" s="4">
        <v>935.25</v>
      </c>
      <c r="H68" s="4"/>
      <c r="I68" s="4"/>
      <c r="J68" s="14">
        <f t="shared" si="2"/>
        <v>91.529999999999973</v>
      </c>
      <c r="K68" s="4">
        <v>1100.0667000000001</v>
      </c>
      <c r="L68" s="4">
        <v>935.25</v>
      </c>
      <c r="M68" s="14">
        <f t="shared" si="3"/>
        <v>164.81670000000008</v>
      </c>
    </row>
    <row r="69" spans="1:13" x14ac:dyDescent="0.2">
      <c r="A69" t="s">
        <v>223</v>
      </c>
      <c r="B69" s="4">
        <v>569.58500000000004</v>
      </c>
      <c r="C69" s="4">
        <v>649.42250000000001</v>
      </c>
      <c r="D69" s="4"/>
      <c r="E69" s="4"/>
      <c r="F69" s="4">
        <v>712.57830000000001</v>
      </c>
      <c r="G69" s="4">
        <v>612.01</v>
      </c>
      <c r="H69" s="4"/>
      <c r="I69" s="4"/>
      <c r="J69" s="14">
        <f t="shared" si="2"/>
        <v>-79.837499999999977</v>
      </c>
      <c r="K69" s="4">
        <v>712.57830000000001</v>
      </c>
      <c r="L69" s="4">
        <v>612.01</v>
      </c>
      <c r="M69" s="14">
        <f t="shared" si="3"/>
        <v>100.56830000000002</v>
      </c>
    </row>
    <row r="70" spans="1:13" x14ac:dyDescent="0.2">
      <c r="A70" t="s">
        <v>223</v>
      </c>
      <c r="B70" s="4">
        <v>999.90499999999997</v>
      </c>
      <c r="C70" s="4">
        <v>647.13499999999999</v>
      </c>
      <c r="D70" s="4"/>
      <c r="E70" s="4"/>
      <c r="F70" s="4">
        <v>809.44500000000005</v>
      </c>
      <c r="G70" s="4">
        <v>689.62800000000004</v>
      </c>
      <c r="H70" s="4"/>
      <c r="I70" s="4"/>
      <c r="J70" s="14">
        <f t="shared" si="2"/>
        <v>352.77</v>
      </c>
      <c r="K70" s="4">
        <v>809.44500000000005</v>
      </c>
      <c r="L70" s="4">
        <v>689.62800000000004</v>
      </c>
      <c r="M70" s="14">
        <f t="shared" si="3"/>
        <v>119.81700000000001</v>
      </c>
    </row>
    <row r="71" spans="1:13" x14ac:dyDescent="0.2">
      <c r="A71" t="s">
        <v>223</v>
      </c>
      <c r="B71" s="4">
        <v>916.86</v>
      </c>
      <c r="C71" s="4">
        <v>720.26750000000004</v>
      </c>
      <c r="D71" s="4"/>
      <c r="E71" s="4"/>
      <c r="F71" s="4">
        <v>1025.6216999999999</v>
      </c>
      <c r="G71" s="4">
        <v>905.60199999999998</v>
      </c>
      <c r="H71" s="4"/>
      <c r="I71" s="4"/>
      <c r="J71" s="14">
        <f t="shared" si="2"/>
        <v>196.59249999999997</v>
      </c>
      <c r="K71" s="4">
        <v>1025.6216999999999</v>
      </c>
      <c r="L71" s="4">
        <v>905.60199999999998</v>
      </c>
      <c r="M71" s="14">
        <f t="shared" si="3"/>
        <v>120.01969999999994</v>
      </c>
    </row>
    <row r="72" spans="1:13" x14ac:dyDescent="0.2">
      <c r="A72" t="s">
        <v>223</v>
      </c>
      <c r="B72" s="4">
        <v>613.09</v>
      </c>
      <c r="C72" s="4">
        <v>652.48249999999996</v>
      </c>
      <c r="D72" s="4"/>
      <c r="E72" s="4"/>
      <c r="F72" s="4">
        <v>883.10829999999999</v>
      </c>
      <c r="G72" s="4">
        <v>794.822</v>
      </c>
      <c r="H72" s="4"/>
      <c r="I72" s="4"/>
      <c r="J72" s="14">
        <f t="shared" si="2"/>
        <v>-39.392499999999927</v>
      </c>
      <c r="K72" s="4">
        <v>883.10829999999999</v>
      </c>
      <c r="L72" s="4">
        <v>794.822</v>
      </c>
      <c r="M72" s="14">
        <f t="shared" si="3"/>
        <v>88.286299999999983</v>
      </c>
    </row>
    <row r="73" spans="1:13" x14ac:dyDescent="0.2">
      <c r="A73" t="s">
        <v>223</v>
      </c>
      <c r="B73" s="4">
        <v>747.3</v>
      </c>
      <c r="C73" s="4">
        <v>789.67250000000001</v>
      </c>
      <c r="D73" s="4"/>
      <c r="E73" s="4"/>
      <c r="F73" s="4">
        <v>806.79</v>
      </c>
      <c r="G73" s="4">
        <v>840.22199999999998</v>
      </c>
      <c r="H73" s="4"/>
      <c r="I73" s="4"/>
      <c r="J73" s="14">
        <f t="shared" si="2"/>
        <v>-42.372500000000059</v>
      </c>
      <c r="K73" s="4">
        <v>806.79</v>
      </c>
      <c r="L73" s="4">
        <v>840.22199999999998</v>
      </c>
      <c r="M73" s="14">
        <f t="shared" si="3"/>
        <v>-33.432000000000016</v>
      </c>
    </row>
    <row r="74" spans="1:13" x14ac:dyDescent="0.2">
      <c r="A74" t="s">
        <v>223</v>
      </c>
      <c r="B74" s="4">
        <v>682.4</v>
      </c>
      <c r="C74" s="4">
        <v>806.97500000000002</v>
      </c>
      <c r="D74" s="4"/>
      <c r="E74" s="4"/>
      <c r="F74" s="4">
        <v>966.26</v>
      </c>
      <c r="G74" s="4">
        <v>708.44200000000001</v>
      </c>
      <c r="H74" s="4"/>
      <c r="I74" s="4"/>
      <c r="J74" s="14">
        <f t="shared" si="2"/>
        <v>-124.57500000000005</v>
      </c>
      <c r="K74" s="4">
        <v>966.26</v>
      </c>
      <c r="L74" s="4">
        <v>708.44200000000001</v>
      </c>
      <c r="M74" s="14">
        <f t="shared" si="3"/>
        <v>257.81799999999998</v>
      </c>
    </row>
    <row r="75" spans="1:13" x14ac:dyDescent="0.2">
      <c r="A75" t="s">
        <v>223</v>
      </c>
      <c r="B75" s="4">
        <v>791.64499999999998</v>
      </c>
      <c r="C75" s="4">
        <v>986.22</v>
      </c>
      <c r="D75" s="4"/>
      <c r="E75" s="4"/>
      <c r="F75" s="4">
        <v>988.44200000000001</v>
      </c>
      <c r="G75" s="4">
        <v>862.71</v>
      </c>
      <c r="H75" s="4"/>
      <c r="I75" s="4"/>
      <c r="J75" s="14">
        <f t="shared" si="2"/>
        <v>-194.57500000000005</v>
      </c>
      <c r="K75" s="4">
        <v>988.44200000000001</v>
      </c>
      <c r="L75" s="4">
        <v>862.71</v>
      </c>
      <c r="M75" s="14">
        <f t="shared" si="3"/>
        <v>125.73199999999997</v>
      </c>
    </row>
    <row r="76" spans="1:13" x14ac:dyDescent="0.2">
      <c r="A76" t="s">
        <v>223</v>
      </c>
      <c r="B76" s="4">
        <v>1067.3367000000001</v>
      </c>
      <c r="C76" s="4">
        <v>777.1</v>
      </c>
      <c r="D76" s="4"/>
      <c r="E76" s="4"/>
      <c r="F76" s="4">
        <v>767.08500000000004</v>
      </c>
      <c r="G76" s="16"/>
      <c r="H76" s="4"/>
      <c r="I76" s="4"/>
      <c r="J76" s="14">
        <f t="shared" si="2"/>
        <v>290.23670000000004</v>
      </c>
      <c r="K76" s="4">
        <v>767.08500000000004</v>
      </c>
      <c r="L76" s="16"/>
      <c r="M76" s="15"/>
    </row>
    <row r="77" spans="1:13" x14ac:dyDescent="0.2">
      <c r="A77" t="s">
        <v>223</v>
      </c>
      <c r="B77" s="4">
        <v>438.86</v>
      </c>
      <c r="C77" s="4">
        <v>471.60250000000002</v>
      </c>
      <c r="D77" s="4"/>
      <c r="E77" s="4"/>
      <c r="F77" s="4">
        <v>614.97</v>
      </c>
      <c r="G77" s="4">
        <v>502.86799999999999</v>
      </c>
      <c r="H77" s="4"/>
      <c r="I77" s="4"/>
      <c r="J77" s="14">
        <f t="shared" si="2"/>
        <v>-32.742500000000007</v>
      </c>
      <c r="K77" s="4">
        <v>614.97</v>
      </c>
      <c r="L77" s="4">
        <v>502.86799999999999</v>
      </c>
      <c r="M77" s="14">
        <f t="shared" si="3"/>
        <v>112.10200000000003</v>
      </c>
    </row>
    <row r="78" spans="1:13" x14ac:dyDescent="0.2">
      <c r="A78" t="s">
        <v>223</v>
      </c>
      <c r="B78" s="4">
        <v>733.78499999999997</v>
      </c>
      <c r="C78" s="4">
        <v>853.74</v>
      </c>
      <c r="D78" s="4"/>
      <c r="E78" s="4"/>
      <c r="F78" s="4">
        <v>1006.13</v>
      </c>
      <c r="G78" s="4">
        <v>825.14400000000001</v>
      </c>
      <c r="H78" s="4"/>
      <c r="I78" s="4"/>
      <c r="J78" s="14">
        <f t="shared" si="2"/>
        <v>-119.95500000000004</v>
      </c>
      <c r="K78" s="4">
        <v>1006.13</v>
      </c>
      <c r="L78" s="4">
        <v>825.14400000000001</v>
      </c>
      <c r="M78" s="14">
        <f t="shared" si="3"/>
        <v>180.98599999999999</v>
      </c>
    </row>
    <row r="79" spans="1:13" x14ac:dyDescent="0.2">
      <c r="A79" t="s">
        <v>223</v>
      </c>
      <c r="B79" s="4">
        <v>848.36</v>
      </c>
      <c r="C79" s="4">
        <v>833.02250000000004</v>
      </c>
      <c r="D79" s="4"/>
      <c r="E79" s="4"/>
      <c r="F79" s="4">
        <v>969.42</v>
      </c>
      <c r="G79" s="4">
        <v>954.86800000000005</v>
      </c>
      <c r="H79" s="4"/>
      <c r="I79" s="4"/>
      <c r="J79" s="14">
        <f t="shared" si="2"/>
        <v>15.337499999999977</v>
      </c>
      <c r="K79" s="4">
        <v>969.42</v>
      </c>
      <c r="L79" s="4">
        <v>954.86800000000005</v>
      </c>
      <c r="M79" s="14">
        <f t="shared" si="3"/>
        <v>14.551999999999907</v>
      </c>
    </row>
    <row r="80" spans="1:13" x14ac:dyDescent="0.2">
      <c r="A80" t="s">
        <v>223</v>
      </c>
      <c r="B80" s="4">
        <v>790.46</v>
      </c>
      <c r="C80" s="4">
        <v>700.37249999999995</v>
      </c>
      <c r="D80" s="4"/>
      <c r="E80" s="4"/>
      <c r="F80" s="4">
        <v>757.44500000000005</v>
      </c>
      <c r="G80" s="4">
        <v>785.36400000000003</v>
      </c>
      <c r="H80" s="4"/>
      <c r="I80" s="4"/>
      <c r="J80" s="14">
        <f t="shared" si="2"/>
        <v>90.087500000000091</v>
      </c>
      <c r="K80" s="4">
        <v>757.44500000000005</v>
      </c>
      <c r="L80" s="4">
        <v>785.36400000000003</v>
      </c>
      <c r="M80" s="14">
        <f t="shared" si="3"/>
        <v>-27.918999999999983</v>
      </c>
    </row>
    <row r="81" spans="1:19" x14ac:dyDescent="0.2">
      <c r="A81" t="s">
        <v>223</v>
      </c>
      <c r="B81" s="4">
        <v>1099.165</v>
      </c>
      <c r="C81" s="4">
        <v>843.76499999999999</v>
      </c>
      <c r="D81" s="4"/>
      <c r="E81" s="4"/>
      <c r="F81" s="4">
        <v>843.03</v>
      </c>
      <c r="G81" s="4">
        <v>1207.674</v>
      </c>
      <c r="H81" s="4"/>
      <c r="I81" s="4"/>
      <c r="J81" s="14">
        <f t="shared" si="2"/>
        <v>255.39999999999998</v>
      </c>
      <c r="K81" s="4">
        <v>843.03</v>
      </c>
      <c r="L81" s="4">
        <v>1207.674</v>
      </c>
      <c r="M81" s="14">
        <f t="shared" si="3"/>
        <v>-364.64400000000001</v>
      </c>
    </row>
    <row r="82" spans="1:19" x14ac:dyDescent="0.2">
      <c r="D82" s="4">
        <f>AVERAGE(B2:B81)</f>
        <v>1164.1086594936714</v>
      </c>
      <c r="E82" s="4">
        <f>AVERAGE(C2:C81)</f>
        <v>1118.0756125000003</v>
      </c>
      <c r="H82" s="4">
        <f>AVERAGE(F2:F81)</f>
        <v>1352.4675912499997</v>
      </c>
      <c r="I82" s="4">
        <f>AVERAGE(G2:G81)</f>
        <v>1162.3102743589741</v>
      </c>
    </row>
    <row r="86" spans="1:19" x14ac:dyDescent="0.2">
      <c r="O86" t="s">
        <v>283</v>
      </c>
      <c r="P86" t="s">
        <v>300</v>
      </c>
      <c r="Q86" t="s">
        <v>301</v>
      </c>
      <c r="R86" t="s">
        <v>274</v>
      </c>
      <c r="S86" t="s">
        <v>275</v>
      </c>
    </row>
    <row r="87" spans="1:19" x14ac:dyDescent="0.2">
      <c r="O87" t="s">
        <v>258</v>
      </c>
      <c r="P87" s="4">
        <f>AVERAGE(J56:J81)</f>
        <v>-3.8108307692307664</v>
      </c>
      <c r="Q87" s="4">
        <f>AVERAGE(M56:M81)</f>
        <v>96.648731999999981</v>
      </c>
      <c r="R87">
        <f>N56</f>
        <v>83.499014993421355</v>
      </c>
      <c r="S87">
        <f>O56</f>
        <v>82.808457940549559</v>
      </c>
    </row>
    <row r="88" spans="1:19" x14ac:dyDescent="0.2">
      <c r="O88" t="s">
        <v>257</v>
      </c>
      <c r="P88" s="4">
        <f>AVERAGE(J31:J55)</f>
        <v>111.76697916666667</v>
      </c>
      <c r="Q88" s="4">
        <f>AVERAGE(M31:M55)</f>
        <v>214.23209583333335</v>
      </c>
      <c r="R88">
        <f>N31</f>
        <v>156.82713951656217</v>
      </c>
      <c r="S88">
        <f>O31</f>
        <v>164.89367387889803</v>
      </c>
    </row>
    <row r="89" spans="1:19" x14ac:dyDescent="0.2">
      <c r="O89" t="s">
        <v>256</v>
      </c>
      <c r="P89" s="4">
        <f>AVERAGE(J2:J30)</f>
        <v>61.39255862068967</v>
      </c>
      <c r="Q89" s="4">
        <f>AVERAGE(M2:M30)</f>
        <v>258.69513793103448</v>
      </c>
      <c r="R89">
        <f>N2</f>
        <v>224.1847954847812</v>
      </c>
      <c r="S89">
        <f>O2</f>
        <v>185.76680261256982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topLeftCell="G73" workbookViewId="0">
      <selection activeCell="I87" sqref="I87:M89"/>
    </sheetView>
  </sheetViews>
  <sheetFormatPr baseColWidth="10" defaultRowHeight="15" x14ac:dyDescent="0.2"/>
  <cols>
    <col min="4" max="4" width="10.83203125" style="11"/>
    <col min="7" max="7" width="10.83203125" style="11"/>
    <col min="12" max="13" width="10.83203125" style="11"/>
  </cols>
  <sheetData>
    <row r="1" spans="1:19" x14ac:dyDescent="0.2">
      <c r="A1" t="s">
        <v>2</v>
      </c>
      <c r="B1" t="s">
        <v>104</v>
      </c>
      <c r="C1" t="s">
        <v>110</v>
      </c>
      <c r="D1" s="11" t="s">
        <v>284</v>
      </c>
      <c r="E1" t="s">
        <v>102</v>
      </c>
      <c r="F1" t="s">
        <v>112</v>
      </c>
      <c r="G1" s="11" t="s">
        <v>282</v>
      </c>
      <c r="H1" t="s">
        <v>293</v>
      </c>
      <c r="I1" t="s">
        <v>294</v>
      </c>
      <c r="L1" s="11" t="s">
        <v>284</v>
      </c>
      <c r="M1" s="11" t="s">
        <v>282</v>
      </c>
      <c r="N1" t="s">
        <v>289</v>
      </c>
      <c r="O1" t="s">
        <v>290</v>
      </c>
      <c r="P1" t="s">
        <v>290</v>
      </c>
      <c r="Q1" t="s">
        <v>291</v>
      </c>
      <c r="R1" t="s">
        <v>292</v>
      </c>
      <c r="S1" t="s">
        <v>252</v>
      </c>
    </row>
    <row r="2" spans="1:19" x14ac:dyDescent="0.2">
      <c r="A2" t="s">
        <v>165</v>
      </c>
      <c r="B2" s="4">
        <v>1570.9332999999999</v>
      </c>
      <c r="C2" s="4">
        <v>1459.1832999999999</v>
      </c>
      <c r="D2" s="14">
        <f>B2-C2</f>
        <v>111.75</v>
      </c>
      <c r="E2" s="4">
        <v>1905.2333000000001</v>
      </c>
      <c r="F2" s="4">
        <v>1589.62</v>
      </c>
      <c r="G2" s="14">
        <f>E2-F2</f>
        <v>315.61330000000021</v>
      </c>
      <c r="H2">
        <f>1.96*STDEV(D2:D30)/SQRT(COUNT(D2:D30))</f>
        <v>126.8309544218281</v>
      </c>
      <c r="I2">
        <f>1.96*STDEV(G2:G30)/SQRT(COUNT(G2:G30))</f>
        <v>172.70340805655701</v>
      </c>
      <c r="L2" s="14">
        <v>111.75</v>
      </c>
      <c r="M2" s="14">
        <v>315.61330000000021</v>
      </c>
      <c r="N2">
        <f>(L2+M2)/2</f>
        <v>213.6816500000001</v>
      </c>
      <c r="O2" s="4">
        <f>AVERAGE(L2:L30)</f>
        <v>156.48557586206891</v>
      </c>
      <c r="P2" s="4">
        <f>AVERAGE(M2:M30)</f>
        <v>-25.691299999999988</v>
      </c>
      <c r="Q2" s="4">
        <f>L2-$N2+O$2</f>
        <v>54.553925862068809</v>
      </c>
      <c r="R2" s="4">
        <f>M2-$N2+P$2</f>
        <v>76.24035000000012</v>
      </c>
      <c r="S2">
        <f>1.96*STDEV(Q2:Q30)/SQRT(COUNT(Q2:Q30))</f>
        <v>86.215512819098237</v>
      </c>
    </row>
    <row r="3" spans="1:19" x14ac:dyDescent="0.2">
      <c r="A3" t="s">
        <v>165</v>
      </c>
      <c r="B3" s="4">
        <v>1953.22</v>
      </c>
      <c r="C3" s="4">
        <v>1811.45</v>
      </c>
      <c r="D3" s="14">
        <f t="shared" ref="D3:D66" si="0">B3-C3</f>
        <v>141.76999999999998</v>
      </c>
      <c r="E3" s="4">
        <v>1939.7</v>
      </c>
      <c r="F3" s="4">
        <v>2440.8166999999999</v>
      </c>
      <c r="G3" s="14">
        <f t="shared" ref="G3:G66" si="1">E3-F3</f>
        <v>-501.11669999999981</v>
      </c>
      <c r="L3" s="14">
        <v>141.76999999999998</v>
      </c>
      <c r="M3" s="14">
        <v>-501.11669999999981</v>
      </c>
      <c r="N3">
        <f t="shared" ref="N3:N66" si="2">(L3+M3)/2</f>
        <v>-179.67334999999991</v>
      </c>
      <c r="Q3" s="4">
        <f t="shared" ref="Q3:Q29" si="3">L3-$N3+O$2</f>
        <v>477.92892586206881</v>
      </c>
      <c r="R3" s="4">
        <f t="shared" ref="R3:R30" si="4">M3-$N3+P$2</f>
        <v>-347.13464999999991</v>
      </c>
    </row>
    <row r="4" spans="1:19" x14ac:dyDescent="0.2">
      <c r="A4" t="s">
        <v>165</v>
      </c>
      <c r="B4" s="4">
        <v>1003.325</v>
      </c>
      <c r="C4" s="4">
        <v>715.54859999999996</v>
      </c>
      <c r="D4" s="14">
        <f t="shared" si="0"/>
        <v>287.77640000000008</v>
      </c>
      <c r="E4" s="4">
        <v>981.18669999999997</v>
      </c>
      <c r="F4" s="4">
        <v>999.99289999999996</v>
      </c>
      <c r="G4" s="14">
        <f t="shared" si="1"/>
        <v>-18.80619999999999</v>
      </c>
      <c r="L4" s="14">
        <v>287.77640000000008</v>
      </c>
      <c r="M4" s="14">
        <v>-18.80619999999999</v>
      </c>
      <c r="N4">
        <f t="shared" si="2"/>
        <v>134.48510000000005</v>
      </c>
      <c r="Q4" s="4">
        <f t="shared" si="3"/>
        <v>309.77687586206895</v>
      </c>
      <c r="R4" s="4">
        <f t="shared" si="4"/>
        <v>-178.98260000000002</v>
      </c>
    </row>
    <row r="5" spans="1:19" x14ac:dyDescent="0.2">
      <c r="A5" t="s">
        <v>165</v>
      </c>
      <c r="B5" s="4">
        <v>1343.8074999999999</v>
      </c>
      <c r="C5" s="4">
        <v>1218.3679999999999</v>
      </c>
      <c r="D5" s="14">
        <f t="shared" si="0"/>
        <v>125.43949999999995</v>
      </c>
      <c r="E5" s="16"/>
      <c r="F5" s="4">
        <v>3189.65</v>
      </c>
      <c r="G5" s="15"/>
      <c r="L5" s="14">
        <v>125.43949999999995</v>
      </c>
      <c r="M5" s="15"/>
      <c r="N5" s="8"/>
      <c r="Q5" s="4">
        <f t="shared" si="3"/>
        <v>281.92507586206887</v>
      </c>
      <c r="R5" s="4">
        <f t="shared" si="4"/>
        <v>-25.691299999999988</v>
      </c>
    </row>
    <row r="6" spans="1:19" x14ac:dyDescent="0.2">
      <c r="A6" t="s">
        <v>165</v>
      </c>
      <c r="B6" s="4">
        <v>1057.8729000000001</v>
      </c>
      <c r="C6" s="4">
        <v>939.34429999999998</v>
      </c>
      <c r="D6" s="14">
        <f t="shared" si="0"/>
        <v>118.5286000000001</v>
      </c>
      <c r="E6" s="4">
        <v>2151.8000000000002</v>
      </c>
      <c r="F6" s="4">
        <v>1627.98</v>
      </c>
      <c r="G6" s="14">
        <f t="shared" si="1"/>
        <v>523.82000000000016</v>
      </c>
      <c r="L6" s="14">
        <v>118.5286000000001</v>
      </c>
      <c r="M6" s="14">
        <v>523.82000000000016</v>
      </c>
      <c r="N6">
        <f t="shared" si="2"/>
        <v>321.17430000000013</v>
      </c>
      <c r="Q6" s="4">
        <f t="shared" si="3"/>
        <v>-46.16012413793112</v>
      </c>
      <c r="R6" s="4">
        <f t="shared" si="4"/>
        <v>176.95440000000005</v>
      </c>
    </row>
    <row r="7" spans="1:19" x14ac:dyDescent="0.2">
      <c r="A7" t="s">
        <v>165</v>
      </c>
      <c r="B7" s="4">
        <v>1041.49</v>
      </c>
      <c r="C7" s="4">
        <v>753.06799999999998</v>
      </c>
      <c r="D7" s="14">
        <f t="shared" si="0"/>
        <v>288.42200000000003</v>
      </c>
      <c r="E7" s="4">
        <v>1165.7</v>
      </c>
      <c r="F7" s="4">
        <v>1377.4317000000001</v>
      </c>
      <c r="G7" s="14">
        <f t="shared" si="1"/>
        <v>-211.73170000000005</v>
      </c>
      <c r="L7" s="14">
        <v>288.42200000000003</v>
      </c>
      <c r="M7" s="14">
        <v>-211.73170000000005</v>
      </c>
      <c r="N7">
        <f t="shared" si="2"/>
        <v>38.34514999999999</v>
      </c>
      <c r="Q7" s="4">
        <f t="shared" si="3"/>
        <v>406.56242586206895</v>
      </c>
      <c r="R7" s="4">
        <f t="shared" si="4"/>
        <v>-275.76815000000005</v>
      </c>
    </row>
    <row r="8" spans="1:19" x14ac:dyDescent="0.2">
      <c r="A8" t="s">
        <v>165</v>
      </c>
      <c r="B8" s="4">
        <v>1400.8167000000001</v>
      </c>
      <c r="C8" s="4">
        <v>1509.1713999999999</v>
      </c>
      <c r="D8" s="14">
        <f t="shared" si="0"/>
        <v>-108.35469999999987</v>
      </c>
      <c r="E8" s="4">
        <v>1361.2</v>
      </c>
      <c r="F8" s="4">
        <v>1678.16</v>
      </c>
      <c r="G8" s="14">
        <f t="shared" si="1"/>
        <v>-316.96000000000004</v>
      </c>
      <c r="L8" s="14">
        <v>-108.35469999999987</v>
      </c>
      <c r="M8" s="14">
        <v>-316.96000000000004</v>
      </c>
      <c r="N8">
        <f t="shared" si="2"/>
        <v>-212.65734999999995</v>
      </c>
      <c r="Q8" s="4">
        <f t="shared" si="3"/>
        <v>260.788225862069</v>
      </c>
      <c r="R8" s="4">
        <f t="shared" si="4"/>
        <v>-129.99395000000007</v>
      </c>
    </row>
    <row r="9" spans="1:19" x14ac:dyDescent="0.2">
      <c r="A9" t="s">
        <v>165</v>
      </c>
      <c r="B9" s="4">
        <v>2269.54</v>
      </c>
      <c r="C9" s="4">
        <v>1304.2971</v>
      </c>
      <c r="D9" s="14">
        <f t="shared" si="0"/>
        <v>965.24289999999996</v>
      </c>
      <c r="E9" s="4">
        <v>2421.3332999999998</v>
      </c>
      <c r="F9" s="4">
        <v>1811.46</v>
      </c>
      <c r="G9" s="14">
        <f t="shared" si="1"/>
        <v>609.87329999999974</v>
      </c>
      <c r="L9" s="14">
        <v>965.24289999999996</v>
      </c>
      <c r="M9" s="14">
        <v>609.87329999999974</v>
      </c>
      <c r="N9">
        <f t="shared" si="2"/>
        <v>787.55809999999985</v>
      </c>
      <c r="Q9" s="4">
        <f t="shared" si="3"/>
        <v>334.17037586206902</v>
      </c>
      <c r="R9" s="4">
        <f t="shared" si="4"/>
        <v>-203.37610000000009</v>
      </c>
    </row>
    <row r="10" spans="1:19" x14ac:dyDescent="0.2">
      <c r="A10" t="s">
        <v>165</v>
      </c>
      <c r="B10" s="4">
        <v>1636.828</v>
      </c>
      <c r="C10" s="4">
        <v>1277.76</v>
      </c>
      <c r="D10" s="14">
        <f t="shared" si="0"/>
        <v>359.06799999999998</v>
      </c>
      <c r="E10" s="4">
        <v>1800.25</v>
      </c>
      <c r="F10" s="4">
        <v>1478.6</v>
      </c>
      <c r="G10" s="14">
        <f t="shared" si="1"/>
        <v>321.65000000000009</v>
      </c>
      <c r="L10" s="14">
        <v>359.06799999999998</v>
      </c>
      <c r="M10" s="14">
        <v>321.65000000000009</v>
      </c>
      <c r="N10">
        <f t="shared" si="2"/>
        <v>340.35900000000004</v>
      </c>
      <c r="Q10" s="4">
        <f t="shared" si="3"/>
        <v>175.19457586206886</v>
      </c>
      <c r="R10" s="4">
        <f t="shared" si="4"/>
        <v>-44.40029999999993</v>
      </c>
    </row>
    <row r="11" spans="1:19" x14ac:dyDescent="0.2">
      <c r="A11" t="s">
        <v>165</v>
      </c>
      <c r="B11" s="4">
        <v>1279.81</v>
      </c>
      <c r="C11" s="4">
        <v>1056.4242999999999</v>
      </c>
      <c r="D11" s="14">
        <f t="shared" si="0"/>
        <v>223.38570000000004</v>
      </c>
      <c r="E11" s="4">
        <v>1530.5667000000001</v>
      </c>
      <c r="F11" s="4">
        <v>1417.3143</v>
      </c>
      <c r="G11" s="14">
        <f t="shared" si="1"/>
        <v>113.25240000000008</v>
      </c>
      <c r="L11" s="14">
        <v>223.38570000000004</v>
      </c>
      <c r="M11" s="14">
        <v>113.25240000000008</v>
      </c>
      <c r="N11">
        <f t="shared" si="2"/>
        <v>168.31905000000006</v>
      </c>
      <c r="Q11" s="4">
        <f t="shared" si="3"/>
        <v>211.55222586206889</v>
      </c>
      <c r="R11" s="4">
        <f t="shared" si="4"/>
        <v>-80.757949999999965</v>
      </c>
    </row>
    <row r="12" spans="1:19" x14ac:dyDescent="0.2">
      <c r="A12" t="s">
        <v>165</v>
      </c>
      <c r="B12" s="4">
        <v>1531.925</v>
      </c>
      <c r="C12" s="4">
        <v>1539.1167</v>
      </c>
      <c r="D12" s="14">
        <f t="shared" si="0"/>
        <v>-7.1917000000000826</v>
      </c>
      <c r="E12" s="4">
        <v>1267.5</v>
      </c>
      <c r="F12" s="4">
        <v>2384.6</v>
      </c>
      <c r="G12" s="14">
        <f t="shared" si="1"/>
        <v>-1117.0999999999999</v>
      </c>
      <c r="L12" s="14">
        <v>-7.1917000000000826</v>
      </c>
      <c r="M12" s="14">
        <v>-1117.0999999999999</v>
      </c>
      <c r="N12">
        <f t="shared" si="2"/>
        <v>-562.14585</v>
      </c>
      <c r="Q12" s="4">
        <f t="shared" si="3"/>
        <v>711.43972586206883</v>
      </c>
      <c r="R12" s="4">
        <f t="shared" si="4"/>
        <v>-580.64544999999987</v>
      </c>
    </row>
    <row r="13" spans="1:19" x14ac:dyDescent="0.2">
      <c r="A13" t="s">
        <v>165</v>
      </c>
      <c r="B13" s="4">
        <v>940.79169999999999</v>
      </c>
      <c r="C13" s="4">
        <v>762.6114</v>
      </c>
      <c r="D13" s="14">
        <f t="shared" si="0"/>
        <v>178.18029999999999</v>
      </c>
      <c r="E13" s="4">
        <v>1360.9</v>
      </c>
      <c r="F13" s="4">
        <v>1334.8483000000001</v>
      </c>
      <c r="G13" s="14">
        <f t="shared" si="1"/>
        <v>26.051699999999983</v>
      </c>
      <c r="L13" s="14">
        <v>178.18029999999999</v>
      </c>
      <c r="M13" s="14">
        <v>26.051699999999983</v>
      </c>
      <c r="N13">
        <f t="shared" si="2"/>
        <v>102.11599999999999</v>
      </c>
      <c r="Q13" s="4">
        <f t="shared" si="3"/>
        <v>232.54987586206892</v>
      </c>
      <c r="R13" s="4">
        <f t="shared" si="4"/>
        <v>-101.75559999999999</v>
      </c>
    </row>
    <row r="14" spans="1:19" x14ac:dyDescent="0.2">
      <c r="A14" t="s">
        <v>165</v>
      </c>
      <c r="B14" s="4">
        <v>1465.84</v>
      </c>
      <c r="C14" s="4">
        <v>1342.5482999999999</v>
      </c>
      <c r="D14" s="14">
        <f t="shared" si="0"/>
        <v>123.29169999999999</v>
      </c>
      <c r="E14" s="4">
        <v>1465.0450000000001</v>
      </c>
      <c r="F14" s="4">
        <v>1664.2</v>
      </c>
      <c r="G14" s="14">
        <f t="shared" si="1"/>
        <v>-199.15499999999997</v>
      </c>
      <c r="L14" s="14">
        <v>123.29169999999999</v>
      </c>
      <c r="M14" s="14">
        <v>-199.15499999999997</v>
      </c>
      <c r="N14">
        <f t="shared" si="2"/>
        <v>-37.931649999999991</v>
      </c>
      <c r="Q14" s="4">
        <f t="shared" si="3"/>
        <v>317.7089258620689</v>
      </c>
      <c r="R14" s="4">
        <f t="shared" si="4"/>
        <v>-186.91464999999997</v>
      </c>
    </row>
    <row r="15" spans="1:19" x14ac:dyDescent="0.2">
      <c r="A15" t="s">
        <v>165</v>
      </c>
      <c r="B15" s="4">
        <v>1791.8</v>
      </c>
      <c r="C15" s="4">
        <v>1348.7860000000001</v>
      </c>
      <c r="D15" s="14">
        <f t="shared" si="0"/>
        <v>443.0139999999999</v>
      </c>
      <c r="E15" s="4">
        <v>2276.6333</v>
      </c>
      <c r="F15" s="4">
        <v>1943.45</v>
      </c>
      <c r="G15" s="14">
        <f t="shared" si="1"/>
        <v>333.18329999999992</v>
      </c>
      <c r="L15" s="14">
        <v>443.0139999999999</v>
      </c>
      <c r="M15" s="14">
        <v>333.18329999999992</v>
      </c>
      <c r="N15">
        <f t="shared" si="2"/>
        <v>388.09864999999991</v>
      </c>
      <c r="Q15" s="4">
        <f t="shared" si="3"/>
        <v>211.4009258620689</v>
      </c>
      <c r="R15" s="4">
        <f t="shared" si="4"/>
        <v>-80.606649999999973</v>
      </c>
    </row>
    <row r="16" spans="1:19" x14ac:dyDescent="0.2">
      <c r="A16" t="s">
        <v>165</v>
      </c>
      <c r="B16" s="4">
        <v>1442.8186000000001</v>
      </c>
      <c r="C16" s="4">
        <v>927.43330000000003</v>
      </c>
      <c r="D16" s="14">
        <f t="shared" si="0"/>
        <v>515.38530000000003</v>
      </c>
      <c r="E16" s="4">
        <v>874.64</v>
      </c>
      <c r="F16" s="4">
        <v>1378.4833000000001</v>
      </c>
      <c r="G16" s="14">
        <f t="shared" si="1"/>
        <v>-503.84330000000011</v>
      </c>
      <c r="L16" s="14">
        <v>515.38530000000003</v>
      </c>
      <c r="M16" s="14">
        <v>-503.84330000000011</v>
      </c>
      <c r="N16">
        <f t="shared" si="2"/>
        <v>5.7709999999999582</v>
      </c>
      <c r="Q16" s="4">
        <f t="shared" si="3"/>
        <v>666.09987586206898</v>
      </c>
      <c r="R16" s="4">
        <f t="shared" si="4"/>
        <v>-535.30560000000003</v>
      </c>
    </row>
    <row r="17" spans="1:19" x14ac:dyDescent="0.2">
      <c r="A17" t="s">
        <v>165</v>
      </c>
      <c r="B17" s="4">
        <v>1682.52</v>
      </c>
      <c r="C17" s="4">
        <v>1955.5571</v>
      </c>
      <c r="D17" s="14">
        <f t="shared" si="0"/>
        <v>-273.03710000000001</v>
      </c>
      <c r="E17" s="4">
        <v>1979.9666999999999</v>
      </c>
      <c r="F17" s="4">
        <v>2238.3833</v>
      </c>
      <c r="G17" s="14">
        <f t="shared" si="1"/>
        <v>-258.41660000000002</v>
      </c>
      <c r="L17" s="14">
        <v>-273.03710000000001</v>
      </c>
      <c r="M17" s="14">
        <v>-258.41660000000002</v>
      </c>
      <c r="N17">
        <f t="shared" si="2"/>
        <v>-265.72685000000001</v>
      </c>
      <c r="Q17" s="4">
        <f t="shared" si="3"/>
        <v>149.17532586206892</v>
      </c>
      <c r="R17" s="4">
        <f t="shared" si="4"/>
        <v>-18.381049999999991</v>
      </c>
    </row>
    <row r="18" spans="1:19" x14ac:dyDescent="0.2">
      <c r="A18" t="s">
        <v>165</v>
      </c>
      <c r="B18" s="4">
        <v>2438.2332999999999</v>
      </c>
      <c r="C18" s="4">
        <v>2411.3000000000002</v>
      </c>
      <c r="D18" s="14">
        <f t="shared" si="0"/>
        <v>26.93329999999969</v>
      </c>
      <c r="E18" s="4">
        <v>2225.2332999999999</v>
      </c>
      <c r="F18" s="4">
        <v>2406.7332999999999</v>
      </c>
      <c r="G18" s="14">
        <f t="shared" si="1"/>
        <v>-181.5</v>
      </c>
      <c r="L18" s="14">
        <v>26.93329999999969</v>
      </c>
      <c r="M18" s="14">
        <v>-181.5</v>
      </c>
      <c r="N18">
        <f t="shared" si="2"/>
        <v>-77.283350000000155</v>
      </c>
      <c r="Q18" s="4">
        <f t="shared" si="3"/>
        <v>260.70222586206876</v>
      </c>
      <c r="R18" s="4">
        <f t="shared" si="4"/>
        <v>-129.90794999999983</v>
      </c>
    </row>
    <row r="19" spans="1:19" x14ac:dyDescent="0.2">
      <c r="A19" t="s">
        <v>165</v>
      </c>
      <c r="B19" s="4">
        <v>1917.3386</v>
      </c>
      <c r="C19" s="4">
        <v>1362.3157000000001</v>
      </c>
      <c r="D19" s="14">
        <f t="shared" si="0"/>
        <v>555.02289999999994</v>
      </c>
      <c r="E19" s="4">
        <v>1543</v>
      </c>
      <c r="F19" s="4">
        <v>1926.0667000000001</v>
      </c>
      <c r="G19" s="14">
        <f t="shared" si="1"/>
        <v>-383.06670000000008</v>
      </c>
      <c r="L19" s="14">
        <v>555.02289999999994</v>
      </c>
      <c r="M19" s="14">
        <v>-383.06670000000008</v>
      </c>
      <c r="N19">
        <f t="shared" si="2"/>
        <v>85.978099999999927</v>
      </c>
      <c r="Q19" s="4">
        <f t="shared" si="3"/>
        <v>625.53037586206892</v>
      </c>
      <c r="R19" s="4">
        <f t="shared" si="4"/>
        <v>-494.73610000000002</v>
      </c>
    </row>
    <row r="20" spans="1:19" x14ac:dyDescent="0.2">
      <c r="A20" t="s">
        <v>165</v>
      </c>
      <c r="B20" s="4">
        <v>1039.1514</v>
      </c>
      <c r="C20" s="4">
        <v>852.12860000000001</v>
      </c>
      <c r="D20" s="14">
        <f t="shared" si="0"/>
        <v>187.02279999999996</v>
      </c>
      <c r="E20" s="4">
        <v>1878.45</v>
      </c>
      <c r="F20" s="4">
        <v>2031.1</v>
      </c>
      <c r="G20" s="14">
        <f t="shared" si="1"/>
        <v>-152.64999999999986</v>
      </c>
      <c r="L20" s="14">
        <v>187.02279999999996</v>
      </c>
      <c r="M20" s="14">
        <v>-152.64999999999986</v>
      </c>
      <c r="N20">
        <f t="shared" si="2"/>
        <v>17.186400000000049</v>
      </c>
      <c r="Q20" s="4">
        <f t="shared" si="3"/>
        <v>326.32197586206883</v>
      </c>
      <c r="R20" s="4">
        <f t="shared" si="4"/>
        <v>-195.5276999999999</v>
      </c>
    </row>
    <row r="21" spans="1:19" x14ac:dyDescent="0.2">
      <c r="A21" t="s">
        <v>165</v>
      </c>
      <c r="B21" s="4">
        <v>1464</v>
      </c>
      <c r="C21" s="4">
        <v>2301.06</v>
      </c>
      <c r="D21" s="14">
        <f t="shared" si="0"/>
        <v>-837.06</v>
      </c>
      <c r="E21" s="4">
        <v>1466.1</v>
      </c>
      <c r="F21" s="4">
        <v>2493.16</v>
      </c>
      <c r="G21" s="14">
        <f t="shared" si="1"/>
        <v>-1027.06</v>
      </c>
      <c r="L21" s="14">
        <v>-837.06</v>
      </c>
      <c r="M21" s="14">
        <v>-1027.06</v>
      </c>
      <c r="N21">
        <f t="shared" si="2"/>
        <v>-932.06</v>
      </c>
      <c r="Q21" s="4">
        <f t="shared" si="3"/>
        <v>251.48557586206891</v>
      </c>
      <c r="R21" s="4">
        <f t="shared" si="4"/>
        <v>-120.69129999999998</v>
      </c>
    </row>
    <row r="22" spans="1:19" x14ac:dyDescent="0.2">
      <c r="A22" t="s">
        <v>165</v>
      </c>
      <c r="B22" s="4">
        <v>1432.35</v>
      </c>
      <c r="C22" s="4">
        <v>1849.3</v>
      </c>
      <c r="D22" s="14">
        <f t="shared" si="0"/>
        <v>-416.95000000000005</v>
      </c>
      <c r="E22" s="4">
        <v>2667.3</v>
      </c>
      <c r="F22" s="4">
        <v>2424.2714000000001</v>
      </c>
      <c r="G22" s="14">
        <f t="shared" si="1"/>
        <v>243.0286000000001</v>
      </c>
      <c r="L22" s="14">
        <v>-416.95000000000005</v>
      </c>
      <c r="M22" s="14">
        <v>243.0286000000001</v>
      </c>
      <c r="N22">
        <f t="shared" si="2"/>
        <v>-86.960699999999974</v>
      </c>
      <c r="Q22" s="4">
        <f t="shared" si="3"/>
        <v>-173.50372413793116</v>
      </c>
      <c r="R22" s="4">
        <f t="shared" si="4"/>
        <v>304.29800000000006</v>
      </c>
    </row>
    <row r="23" spans="1:19" x14ac:dyDescent="0.2">
      <c r="A23" t="s">
        <v>165</v>
      </c>
      <c r="B23" s="4">
        <v>1243.0528999999999</v>
      </c>
      <c r="C23" s="4">
        <v>1135.9485999999999</v>
      </c>
      <c r="D23" s="14">
        <f t="shared" si="0"/>
        <v>107.10429999999997</v>
      </c>
      <c r="E23" s="4">
        <v>1603.93</v>
      </c>
      <c r="F23" s="4">
        <v>1647.8714</v>
      </c>
      <c r="G23" s="14">
        <f t="shared" si="1"/>
        <v>-43.941399999999931</v>
      </c>
      <c r="L23" s="14">
        <v>107.10429999999997</v>
      </c>
      <c r="M23" s="14">
        <v>-43.941399999999931</v>
      </c>
      <c r="N23">
        <f t="shared" si="2"/>
        <v>31.581450000000018</v>
      </c>
      <c r="Q23" s="4">
        <f t="shared" si="3"/>
        <v>232.00842586206886</v>
      </c>
      <c r="R23" s="4">
        <f t="shared" si="4"/>
        <v>-101.21414999999993</v>
      </c>
    </row>
    <row r="24" spans="1:19" x14ac:dyDescent="0.2">
      <c r="A24" t="s">
        <v>165</v>
      </c>
      <c r="B24" s="4">
        <v>1194.145</v>
      </c>
      <c r="C24" s="4">
        <v>1360.4</v>
      </c>
      <c r="D24" s="14">
        <f t="shared" si="0"/>
        <v>-166.25500000000011</v>
      </c>
      <c r="E24" s="4">
        <v>1954.1</v>
      </c>
      <c r="F24" s="4">
        <v>1298.5574999999999</v>
      </c>
      <c r="G24" s="14">
        <f t="shared" si="1"/>
        <v>655.54250000000002</v>
      </c>
      <c r="L24" s="14">
        <v>-166.25500000000011</v>
      </c>
      <c r="M24" s="14">
        <v>655.54250000000002</v>
      </c>
      <c r="N24">
        <f t="shared" si="2"/>
        <v>244.64374999999995</v>
      </c>
      <c r="Q24" s="4">
        <f t="shared" si="3"/>
        <v>-254.41317413793115</v>
      </c>
      <c r="R24" s="4">
        <f t="shared" si="4"/>
        <v>385.20745000000005</v>
      </c>
    </row>
    <row r="25" spans="1:19" x14ac:dyDescent="0.2">
      <c r="A25" t="s">
        <v>165</v>
      </c>
      <c r="B25" s="4">
        <v>1766.7</v>
      </c>
      <c r="C25" s="4">
        <v>1252.95</v>
      </c>
      <c r="D25" s="14">
        <f t="shared" si="0"/>
        <v>513.75</v>
      </c>
      <c r="E25" s="4">
        <v>1683.75</v>
      </c>
      <c r="F25" s="4">
        <v>1488.9</v>
      </c>
      <c r="G25" s="14">
        <f t="shared" si="1"/>
        <v>194.84999999999991</v>
      </c>
      <c r="L25" s="14">
        <v>513.75</v>
      </c>
      <c r="M25" s="14">
        <v>194.84999999999991</v>
      </c>
      <c r="N25">
        <f t="shared" si="2"/>
        <v>354.29999999999995</v>
      </c>
      <c r="Q25" s="4">
        <f t="shared" si="3"/>
        <v>315.93557586206896</v>
      </c>
      <c r="R25" s="4">
        <f t="shared" si="4"/>
        <v>-185.14130000000003</v>
      </c>
    </row>
    <row r="26" spans="1:19" x14ac:dyDescent="0.2">
      <c r="A26" t="s">
        <v>165</v>
      </c>
      <c r="B26" s="4">
        <v>1590.4</v>
      </c>
      <c r="C26" s="4">
        <v>1330.6242999999999</v>
      </c>
      <c r="D26" s="14">
        <f t="shared" si="0"/>
        <v>259.77570000000014</v>
      </c>
      <c r="E26" s="4">
        <v>2402.1999999999998</v>
      </c>
      <c r="F26" s="4">
        <v>1423.3483000000001</v>
      </c>
      <c r="G26" s="14">
        <f t="shared" si="1"/>
        <v>978.85169999999971</v>
      </c>
      <c r="L26" s="14">
        <v>259.77570000000014</v>
      </c>
      <c r="M26" s="14">
        <v>978.85169999999971</v>
      </c>
      <c r="N26">
        <f t="shared" si="2"/>
        <v>619.31369999999993</v>
      </c>
      <c r="Q26" s="4">
        <f t="shared" si="3"/>
        <v>-203.05242413793087</v>
      </c>
      <c r="R26" s="4">
        <f t="shared" si="4"/>
        <v>333.84669999999977</v>
      </c>
    </row>
    <row r="27" spans="1:19" x14ac:dyDescent="0.2">
      <c r="A27" t="s">
        <v>165</v>
      </c>
      <c r="B27" s="4">
        <v>1457.825</v>
      </c>
      <c r="C27" s="4">
        <v>1537.25</v>
      </c>
      <c r="D27" s="14">
        <f t="shared" si="0"/>
        <v>-79.424999999999955</v>
      </c>
      <c r="E27" s="4">
        <v>1859.22</v>
      </c>
      <c r="F27" s="4">
        <v>1618.4617000000001</v>
      </c>
      <c r="G27" s="14">
        <f t="shared" si="1"/>
        <v>240.75829999999996</v>
      </c>
      <c r="L27" s="14">
        <v>-79.424999999999955</v>
      </c>
      <c r="M27" s="14">
        <v>240.75829999999996</v>
      </c>
      <c r="N27">
        <f t="shared" si="2"/>
        <v>80.666650000000004</v>
      </c>
      <c r="Q27" s="4">
        <f t="shared" si="3"/>
        <v>-3.6060741379310457</v>
      </c>
      <c r="R27" s="4">
        <f t="shared" si="4"/>
        <v>134.40034999999997</v>
      </c>
    </row>
    <row r="28" spans="1:19" x14ac:dyDescent="0.2">
      <c r="A28" t="s">
        <v>165</v>
      </c>
      <c r="B28" s="4">
        <v>1735.8883000000001</v>
      </c>
      <c r="C28" s="4">
        <v>981.0471</v>
      </c>
      <c r="D28" s="14">
        <f t="shared" si="0"/>
        <v>754.84120000000007</v>
      </c>
      <c r="E28" s="4">
        <v>1398.9939999999999</v>
      </c>
      <c r="F28" s="4">
        <v>1385.43</v>
      </c>
      <c r="G28" s="14">
        <f t="shared" si="1"/>
        <v>13.563999999999851</v>
      </c>
      <c r="L28" s="14">
        <v>754.84120000000007</v>
      </c>
      <c r="M28" s="14">
        <v>13.563999999999851</v>
      </c>
      <c r="N28">
        <f t="shared" si="2"/>
        <v>384.20259999999996</v>
      </c>
      <c r="Q28" s="4">
        <f t="shared" si="3"/>
        <v>527.12417586206902</v>
      </c>
      <c r="R28" s="4">
        <f t="shared" si="4"/>
        <v>-396.32990000000012</v>
      </c>
    </row>
    <row r="29" spans="1:19" x14ac:dyDescent="0.2">
      <c r="A29" t="s">
        <v>165</v>
      </c>
      <c r="B29" s="4">
        <v>1256.6114</v>
      </c>
      <c r="C29" s="4">
        <v>1159.7940000000001</v>
      </c>
      <c r="D29" s="14">
        <f t="shared" si="0"/>
        <v>96.817399999999907</v>
      </c>
      <c r="E29" s="4">
        <v>1215.2766999999999</v>
      </c>
      <c r="F29" s="4">
        <v>1537.2750000000001</v>
      </c>
      <c r="G29" s="14">
        <f t="shared" si="1"/>
        <v>-321.9983000000002</v>
      </c>
      <c r="L29" s="14">
        <v>96.817399999999907</v>
      </c>
      <c r="M29" s="14">
        <v>-321.9983000000002</v>
      </c>
      <c r="N29">
        <f t="shared" si="2"/>
        <v>-112.59045000000015</v>
      </c>
      <c r="Q29" s="4">
        <f t="shared" si="3"/>
        <v>365.89342586206897</v>
      </c>
      <c r="R29" s="4">
        <f t="shared" si="4"/>
        <v>-235.09915000000004</v>
      </c>
    </row>
    <row r="30" spans="1:19" x14ac:dyDescent="0.2">
      <c r="A30" t="s">
        <v>165</v>
      </c>
      <c r="B30" s="4">
        <v>1116.3357000000001</v>
      </c>
      <c r="C30" s="4">
        <v>1072.5025000000001</v>
      </c>
      <c r="D30" s="14">
        <f t="shared" si="0"/>
        <v>43.833200000000033</v>
      </c>
      <c r="E30" s="4">
        <v>1386.9833000000001</v>
      </c>
      <c r="F30" s="4">
        <v>1439.0328999999999</v>
      </c>
      <c r="G30" s="14">
        <f t="shared" si="1"/>
        <v>-52.049599999999828</v>
      </c>
      <c r="L30" s="14">
        <v>43.833200000000033</v>
      </c>
      <c r="M30" s="14">
        <v>-52.049599999999828</v>
      </c>
      <c r="N30">
        <f t="shared" si="2"/>
        <v>-4.108199999999897</v>
      </c>
      <c r="Q30" s="4">
        <f>L30-$N30+O$2</f>
        <v>204.42697586206884</v>
      </c>
      <c r="R30" s="4">
        <f t="shared" si="4"/>
        <v>-73.632699999999915</v>
      </c>
    </row>
    <row r="31" spans="1:19" s="8" customFormat="1" x14ac:dyDescent="0.2">
      <c r="A31" s="8" t="s">
        <v>197</v>
      </c>
      <c r="B31" s="4">
        <v>1480.4371000000001</v>
      </c>
      <c r="C31" s="4">
        <v>1312.6486</v>
      </c>
      <c r="D31" s="15">
        <f t="shared" si="0"/>
        <v>167.78850000000011</v>
      </c>
      <c r="E31" s="4">
        <v>1540.6949999999999</v>
      </c>
      <c r="F31" s="4">
        <v>1729.3</v>
      </c>
      <c r="G31" s="15">
        <f t="shared" si="1"/>
        <v>-188.60500000000002</v>
      </c>
      <c r="H31">
        <f>1.96*STDEV(D31:D55)/SQRT(COUNT(D31:D55))</f>
        <v>87.483542241122692</v>
      </c>
      <c r="I31">
        <f>1.96*STDEV(G31:G55)/SQRT(COUNT(G31:G55))</f>
        <v>99.505607652292312</v>
      </c>
      <c r="L31" s="15">
        <v>167.78850000000011</v>
      </c>
      <c r="M31" s="15">
        <v>-188.60500000000002</v>
      </c>
      <c r="N31">
        <f t="shared" si="2"/>
        <v>-10.408249999999953</v>
      </c>
      <c r="O31" s="4">
        <f>AVERAGE(L31:L55)</f>
        <v>190.70694</v>
      </c>
      <c r="P31" s="4">
        <f>AVERAGE(M31:M55)</f>
        <v>3.0381879999999954</v>
      </c>
      <c r="Q31" s="4">
        <f>L31-$N31+O$31</f>
        <v>368.9036900000001</v>
      </c>
      <c r="R31" s="4">
        <f>M31-$N31+P$31</f>
        <v>-175.15856200000007</v>
      </c>
      <c r="S31">
        <f>1.96*STDEV(Q31:Q55)/SQRT(COUNT(Q31:Q55))</f>
        <v>67.790067157944335</v>
      </c>
    </row>
    <row r="32" spans="1:19" x14ac:dyDescent="0.2">
      <c r="A32" t="s">
        <v>197</v>
      </c>
      <c r="B32" s="4">
        <v>806.18</v>
      </c>
      <c r="C32" s="4">
        <v>568.09289999999999</v>
      </c>
      <c r="D32" s="14">
        <f t="shared" si="0"/>
        <v>238.08709999999996</v>
      </c>
      <c r="E32" s="4">
        <v>790.9633</v>
      </c>
      <c r="F32" s="4">
        <v>703.51289999999995</v>
      </c>
      <c r="G32" s="14">
        <f t="shared" si="1"/>
        <v>87.450400000000059</v>
      </c>
      <c r="L32" s="14">
        <v>238.08709999999996</v>
      </c>
      <c r="M32" s="14">
        <v>87.450400000000059</v>
      </c>
      <c r="N32">
        <f t="shared" si="2"/>
        <v>162.76875000000001</v>
      </c>
      <c r="Q32" s="4">
        <f t="shared" ref="Q32:Q55" si="5">L32-$N32+O$31</f>
        <v>266.02528999999993</v>
      </c>
      <c r="R32" s="4">
        <f t="shared" ref="R32:R55" si="6">M32-$N32+P$31</f>
        <v>-72.280161999999962</v>
      </c>
    </row>
    <row r="33" spans="1:18" x14ac:dyDescent="0.2">
      <c r="A33" t="s">
        <v>197</v>
      </c>
      <c r="B33" s="4">
        <v>1006.75</v>
      </c>
      <c r="C33" s="4">
        <v>930.07709999999997</v>
      </c>
      <c r="D33" s="14">
        <f t="shared" si="0"/>
        <v>76.672900000000027</v>
      </c>
      <c r="E33" s="4">
        <v>1292.2333000000001</v>
      </c>
      <c r="F33" s="4">
        <v>1164.48</v>
      </c>
      <c r="G33" s="14">
        <f t="shared" si="1"/>
        <v>127.75330000000008</v>
      </c>
      <c r="L33" s="14">
        <v>76.672900000000027</v>
      </c>
      <c r="M33" s="14">
        <v>127.75330000000008</v>
      </c>
      <c r="N33">
        <f t="shared" si="2"/>
        <v>102.21310000000005</v>
      </c>
      <c r="Q33" s="4">
        <f t="shared" si="5"/>
        <v>165.16673999999998</v>
      </c>
      <c r="R33" s="4">
        <f t="shared" si="6"/>
        <v>28.578388000000022</v>
      </c>
    </row>
    <row r="34" spans="1:18" x14ac:dyDescent="0.2">
      <c r="A34" t="s">
        <v>197</v>
      </c>
      <c r="B34" s="4">
        <v>999.08500000000004</v>
      </c>
      <c r="C34" s="4">
        <v>932.30859999999996</v>
      </c>
      <c r="D34" s="14">
        <f t="shared" si="0"/>
        <v>66.776400000000081</v>
      </c>
      <c r="E34" s="4">
        <v>1422.6167</v>
      </c>
      <c r="F34" s="4">
        <v>1383.8957</v>
      </c>
      <c r="G34" s="14">
        <f t="shared" si="1"/>
        <v>38.721000000000004</v>
      </c>
      <c r="L34" s="14">
        <v>66.776400000000081</v>
      </c>
      <c r="M34" s="14">
        <v>38.721000000000004</v>
      </c>
      <c r="N34">
        <f t="shared" si="2"/>
        <v>52.748700000000042</v>
      </c>
      <c r="Q34" s="4">
        <f t="shared" si="5"/>
        <v>204.73464000000004</v>
      </c>
      <c r="R34" s="4">
        <f t="shared" si="6"/>
        <v>-10.989512000000044</v>
      </c>
    </row>
    <row r="35" spans="1:18" x14ac:dyDescent="0.2">
      <c r="A35" t="s">
        <v>197</v>
      </c>
      <c r="B35" s="4">
        <v>1176.3157000000001</v>
      </c>
      <c r="C35" s="4">
        <v>1038.8343</v>
      </c>
      <c r="D35" s="14">
        <f t="shared" si="0"/>
        <v>137.48140000000012</v>
      </c>
      <c r="E35" s="4">
        <v>1442.75</v>
      </c>
      <c r="F35" s="4">
        <v>1176.7733000000001</v>
      </c>
      <c r="G35" s="14">
        <f t="shared" si="1"/>
        <v>265.97669999999994</v>
      </c>
      <c r="L35" s="14">
        <v>137.48140000000012</v>
      </c>
      <c r="M35" s="14">
        <v>265.97669999999994</v>
      </c>
      <c r="N35">
        <f t="shared" si="2"/>
        <v>201.72905000000003</v>
      </c>
      <c r="Q35" s="4">
        <f t="shared" si="5"/>
        <v>126.4592900000001</v>
      </c>
      <c r="R35" s="4">
        <f t="shared" si="6"/>
        <v>67.285837999999899</v>
      </c>
    </row>
    <row r="36" spans="1:18" x14ac:dyDescent="0.2">
      <c r="A36" t="s">
        <v>197</v>
      </c>
      <c r="B36" s="4">
        <v>894.26</v>
      </c>
      <c r="C36" s="4">
        <v>670.69709999999998</v>
      </c>
      <c r="D36" s="14">
        <f t="shared" si="0"/>
        <v>223.56290000000001</v>
      </c>
      <c r="E36" s="4">
        <v>1058.2666999999999</v>
      </c>
      <c r="F36" s="4">
        <v>1159.3643</v>
      </c>
      <c r="G36" s="14">
        <f>E36-F36</f>
        <v>-101.09760000000006</v>
      </c>
      <c r="L36" s="14">
        <v>223.56290000000001</v>
      </c>
      <c r="M36" s="14">
        <v>-101.09760000000006</v>
      </c>
      <c r="N36">
        <f t="shared" si="2"/>
        <v>61.232649999999978</v>
      </c>
      <c r="Q36" s="4">
        <f t="shared" si="5"/>
        <v>353.03719000000001</v>
      </c>
      <c r="R36" s="4">
        <f t="shared" si="6"/>
        <v>-159.29206200000004</v>
      </c>
    </row>
    <row r="37" spans="1:18" x14ac:dyDescent="0.2">
      <c r="A37" t="s">
        <v>197</v>
      </c>
      <c r="B37" s="4">
        <v>1042.6583000000001</v>
      </c>
      <c r="C37" s="4">
        <v>759.72140000000002</v>
      </c>
      <c r="D37" s="14">
        <f>B37-C37</f>
        <v>282.93690000000004</v>
      </c>
      <c r="E37" s="4">
        <v>1287.3633</v>
      </c>
      <c r="F37" s="4">
        <v>824.91</v>
      </c>
      <c r="G37" s="14">
        <f t="shared" si="1"/>
        <v>462.45330000000001</v>
      </c>
      <c r="L37" s="14">
        <v>282.93690000000004</v>
      </c>
      <c r="M37" s="14">
        <v>462.45330000000001</v>
      </c>
      <c r="N37">
        <f t="shared" si="2"/>
        <v>372.69510000000002</v>
      </c>
      <c r="Q37" s="4">
        <f t="shared" si="5"/>
        <v>100.94874000000002</v>
      </c>
      <c r="R37" s="4">
        <f t="shared" si="6"/>
        <v>92.796387999999979</v>
      </c>
    </row>
    <row r="38" spans="1:18" x14ac:dyDescent="0.2">
      <c r="A38" t="s">
        <v>197</v>
      </c>
      <c r="B38" s="4">
        <v>912.38170000000002</v>
      </c>
      <c r="C38" s="4">
        <v>817.6386</v>
      </c>
      <c r="D38" s="14">
        <f t="shared" si="0"/>
        <v>94.743100000000027</v>
      </c>
      <c r="E38" s="4">
        <v>1395.4666999999999</v>
      </c>
      <c r="F38" s="4">
        <v>1297.172</v>
      </c>
      <c r="G38" s="14">
        <f t="shared" si="1"/>
        <v>98.294699999999921</v>
      </c>
      <c r="L38" s="14">
        <v>94.743100000000027</v>
      </c>
      <c r="M38" s="14">
        <v>98.294699999999921</v>
      </c>
      <c r="N38">
        <f>(L38+M38)/2</f>
        <v>96.518899999999974</v>
      </c>
      <c r="Q38" s="4">
        <f t="shared" si="5"/>
        <v>188.93114000000006</v>
      </c>
      <c r="R38" s="4">
        <f t="shared" si="6"/>
        <v>4.8139879999999424</v>
      </c>
    </row>
    <row r="39" spans="1:18" x14ac:dyDescent="0.2">
      <c r="A39" t="s">
        <v>197</v>
      </c>
      <c r="B39" s="4">
        <v>843.99170000000004</v>
      </c>
      <c r="C39" s="4">
        <v>803.70830000000001</v>
      </c>
      <c r="D39" s="14">
        <f t="shared" si="0"/>
        <v>40.283400000000029</v>
      </c>
      <c r="E39" s="4">
        <v>893.97670000000005</v>
      </c>
      <c r="F39" s="4">
        <v>1337.1729</v>
      </c>
      <c r="G39" s="14">
        <f t="shared" si="1"/>
        <v>-443.19619999999998</v>
      </c>
      <c r="L39" s="14">
        <v>40.283400000000029</v>
      </c>
      <c r="M39" s="14">
        <v>-443.19619999999998</v>
      </c>
      <c r="N39">
        <f t="shared" si="2"/>
        <v>-201.45639999999997</v>
      </c>
      <c r="Q39" s="4">
        <f t="shared" si="5"/>
        <v>432.44673999999998</v>
      </c>
      <c r="R39" s="4">
        <f t="shared" si="6"/>
        <v>-238.70161200000001</v>
      </c>
    </row>
    <row r="40" spans="1:18" x14ac:dyDescent="0.2">
      <c r="A40" t="s">
        <v>197</v>
      </c>
      <c r="B40" s="4">
        <v>1395.7760000000001</v>
      </c>
      <c r="C40" s="4">
        <v>1146.8429000000001</v>
      </c>
      <c r="D40" s="14">
        <f t="shared" si="0"/>
        <v>248.93309999999997</v>
      </c>
      <c r="E40" s="4">
        <v>1709.5667000000001</v>
      </c>
      <c r="F40" s="4">
        <v>1853.92</v>
      </c>
      <c r="G40" s="14">
        <f t="shared" si="1"/>
        <v>-144.35329999999999</v>
      </c>
      <c r="L40" s="14">
        <v>248.93309999999997</v>
      </c>
      <c r="M40" s="14">
        <v>-144.35329999999999</v>
      </c>
      <c r="N40">
        <f t="shared" si="2"/>
        <v>52.289899999999989</v>
      </c>
      <c r="Q40" s="4">
        <f t="shared" si="5"/>
        <v>387.35014000000001</v>
      </c>
      <c r="R40" s="4">
        <f t="shared" si="6"/>
        <v>-193.60501199999999</v>
      </c>
    </row>
    <row r="41" spans="1:18" x14ac:dyDescent="0.2">
      <c r="A41" t="s">
        <v>197</v>
      </c>
      <c r="B41" s="4">
        <v>1416.4443000000001</v>
      </c>
      <c r="C41" s="4">
        <v>1293.2833000000001</v>
      </c>
      <c r="D41" s="14">
        <f t="shared" si="0"/>
        <v>123.16100000000006</v>
      </c>
      <c r="E41" s="4">
        <v>1790.6</v>
      </c>
      <c r="F41" s="4">
        <v>1615.8833</v>
      </c>
      <c r="G41" s="14">
        <f t="shared" si="1"/>
        <v>174.71669999999995</v>
      </c>
      <c r="L41" s="14">
        <v>123.16100000000006</v>
      </c>
      <c r="M41" s="14">
        <v>174.71669999999995</v>
      </c>
      <c r="N41">
        <f t="shared" si="2"/>
        <v>148.93885</v>
      </c>
      <c r="Q41" s="4">
        <f t="shared" si="5"/>
        <v>164.92909000000006</v>
      </c>
      <c r="R41" s="4">
        <f t="shared" si="6"/>
        <v>28.816037999999939</v>
      </c>
    </row>
    <row r="42" spans="1:18" x14ac:dyDescent="0.2">
      <c r="A42" t="s">
        <v>197</v>
      </c>
      <c r="B42" s="4">
        <v>2117.0167000000001</v>
      </c>
      <c r="C42" s="4">
        <v>1302.8699999999999</v>
      </c>
      <c r="D42" s="14">
        <f t="shared" si="0"/>
        <v>814.14670000000024</v>
      </c>
      <c r="E42" s="4">
        <v>1315.2032999999999</v>
      </c>
      <c r="F42" s="4">
        <v>1543.3570999999999</v>
      </c>
      <c r="G42" s="14">
        <f t="shared" si="1"/>
        <v>-228.15380000000005</v>
      </c>
      <c r="L42" s="14">
        <v>814.14670000000024</v>
      </c>
      <c r="M42" s="14">
        <v>-228.15380000000005</v>
      </c>
      <c r="N42">
        <f t="shared" si="2"/>
        <v>292.9964500000001</v>
      </c>
      <c r="Q42" s="4">
        <f t="shared" si="5"/>
        <v>711.85719000000017</v>
      </c>
      <c r="R42" s="4">
        <f t="shared" si="6"/>
        <v>-518.11206200000015</v>
      </c>
    </row>
    <row r="43" spans="1:18" x14ac:dyDescent="0.2">
      <c r="A43" t="s">
        <v>197</v>
      </c>
      <c r="B43" s="4">
        <v>865.76829999999995</v>
      </c>
      <c r="C43" s="4">
        <v>686.72860000000003</v>
      </c>
      <c r="D43" s="14">
        <f t="shared" si="0"/>
        <v>179.03969999999993</v>
      </c>
      <c r="E43" s="4">
        <v>727.45669999999996</v>
      </c>
      <c r="F43" s="4">
        <v>961.1771</v>
      </c>
      <c r="G43" s="14">
        <f t="shared" si="1"/>
        <v>-233.72040000000004</v>
      </c>
      <c r="L43" s="14">
        <v>179.03969999999993</v>
      </c>
      <c r="M43" s="14">
        <v>-233.72040000000004</v>
      </c>
      <c r="N43">
        <f t="shared" si="2"/>
        <v>-27.340350000000058</v>
      </c>
      <c r="Q43" s="4">
        <f t="shared" si="5"/>
        <v>397.08699000000001</v>
      </c>
      <c r="R43" s="4">
        <f t="shared" si="6"/>
        <v>-203.34186199999999</v>
      </c>
    </row>
    <row r="44" spans="1:18" x14ac:dyDescent="0.2">
      <c r="A44" t="s">
        <v>197</v>
      </c>
      <c r="B44" s="4">
        <v>991.505</v>
      </c>
      <c r="C44" s="4">
        <v>896.61289999999997</v>
      </c>
      <c r="D44" s="14">
        <f t="shared" si="0"/>
        <v>94.892100000000028</v>
      </c>
      <c r="E44" s="4">
        <v>1213.55</v>
      </c>
      <c r="F44" s="4">
        <v>1510.5143</v>
      </c>
      <c r="G44" s="14">
        <f t="shared" si="1"/>
        <v>-296.96430000000009</v>
      </c>
      <c r="L44" s="14">
        <v>94.892100000000028</v>
      </c>
      <c r="M44" s="14">
        <v>-296.96430000000009</v>
      </c>
      <c r="N44">
        <f t="shared" si="2"/>
        <v>-101.03610000000003</v>
      </c>
      <c r="Q44" s="4">
        <f t="shared" si="5"/>
        <v>386.63514000000009</v>
      </c>
      <c r="R44" s="4">
        <f t="shared" si="6"/>
        <v>-192.89001200000007</v>
      </c>
    </row>
    <row r="45" spans="1:18" x14ac:dyDescent="0.2">
      <c r="A45" t="s">
        <v>197</v>
      </c>
      <c r="B45" s="4">
        <v>959.31330000000003</v>
      </c>
      <c r="C45" s="4">
        <v>711.76139999999998</v>
      </c>
      <c r="D45" s="14">
        <f t="shared" si="0"/>
        <v>247.55190000000005</v>
      </c>
      <c r="E45" s="4">
        <v>995.31</v>
      </c>
      <c r="F45" s="4">
        <v>1112.0514000000001</v>
      </c>
      <c r="G45" s="14">
        <f t="shared" si="1"/>
        <v>-116.74140000000011</v>
      </c>
      <c r="L45" s="14">
        <v>247.55190000000005</v>
      </c>
      <c r="M45" s="14">
        <v>-116.74140000000011</v>
      </c>
      <c r="N45">
        <f t="shared" si="2"/>
        <v>65.405249999999967</v>
      </c>
      <c r="Q45" s="4">
        <f t="shared" si="5"/>
        <v>372.85359000000005</v>
      </c>
      <c r="R45" s="4">
        <f t="shared" si="6"/>
        <v>-179.10846200000009</v>
      </c>
    </row>
    <row r="46" spans="1:18" x14ac:dyDescent="0.2">
      <c r="A46" t="s">
        <v>197</v>
      </c>
      <c r="B46" s="4">
        <v>1161.1500000000001</v>
      </c>
      <c r="C46" s="4">
        <v>631.96799999999996</v>
      </c>
      <c r="D46" s="14">
        <f t="shared" si="0"/>
        <v>529.18200000000013</v>
      </c>
      <c r="E46" s="4">
        <v>1207.4459999999999</v>
      </c>
      <c r="F46" s="4">
        <v>1405.11</v>
      </c>
      <c r="G46" s="14">
        <f t="shared" si="1"/>
        <v>-197.66399999999999</v>
      </c>
      <c r="L46" s="14">
        <v>529.18200000000013</v>
      </c>
      <c r="M46" s="14">
        <v>-197.66399999999999</v>
      </c>
      <c r="N46">
        <f t="shared" si="2"/>
        <v>165.75900000000007</v>
      </c>
      <c r="Q46" s="4">
        <f t="shared" si="5"/>
        <v>554.12994000000003</v>
      </c>
      <c r="R46" s="4">
        <f t="shared" si="6"/>
        <v>-360.38481200000007</v>
      </c>
    </row>
    <row r="47" spans="1:18" x14ac:dyDescent="0.2">
      <c r="A47" t="s">
        <v>197</v>
      </c>
      <c r="B47" s="4">
        <v>989.22429999999997</v>
      </c>
      <c r="C47" s="4">
        <v>888.50139999999999</v>
      </c>
      <c r="D47" s="14">
        <f t="shared" si="0"/>
        <v>100.72289999999998</v>
      </c>
      <c r="E47" s="4">
        <v>1144.93</v>
      </c>
      <c r="F47" s="4">
        <v>1070.1116999999999</v>
      </c>
      <c r="G47" s="14">
        <f t="shared" si="1"/>
        <v>74.818300000000136</v>
      </c>
      <c r="L47" s="14">
        <v>100.72289999999998</v>
      </c>
      <c r="M47" s="14">
        <v>74.818300000000136</v>
      </c>
      <c r="N47">
        <f t="shared" si="2"/>
        <v>87.770600000000059</v>
      </c>
      <c r="Q47" s="4">
        <f t="shared" si="5"/>
        <v>203.65923999999993</v>
      </c>
      <c r="R47" s="4">
        <f t="shared" si="6"/>
        <v>-9.9141119999999283</v>
      </c>
    </row>
    <row r="48" spans="1:18" x14ac:dyDescent="0.2">
      <c r="A48" t="s">
        <v>197</v>
      </c>
      <c r="B48" s="4">
        <v>864.0557</v>
      </c>
      <c r="C48" s="4">
        <v>1073.3219999999999</v>
      </c>
      <c r="D48" s="14">
        <f t="shared" si="0"/>
        <v>-209.26629999999989</v>
      </c>
      <c r="E48" s="4">
        <v>781.11</v>
      </c>
      <c r="F48" s="4">
        <v>735.88800000000003</v>
      </c>
      <c r="G48" s="14">
        <f t="shared" si="1"/>
        <v>45.22199999999998</v>
      </c>
      <c r="L48" s="14">
        <v>-209.26629999999989</v>
      </c>
      <c r="M48" s="14">
        <v>45.22199999999998</v>
      </c>
      <c r="N48">
        <f t="shared" si="2"/>
        <v>-82.022149999999954</v>
      </c>
      <c r="Q48" s="4">
        <f t="shared" si="5"/>
        <v>63.462790000000069</v>
      </c>
      <c r="R48" s="4">
        <f t="shared" si="6"/>
        <v>130.28233799999992</v>
      </c>
    </row>
    <row r="49" spans="1:19" x14ac:dyDescent="0.2">
      <c r="A49" t="s">
        <v>197</v>
      </c>
      <c r="B49" s="4">
        <v>1265.23</v>
      </c>
      <c r="C49" s="4">
        <v>1201.972</v>
      </c>
      <c r="D49" s="14">
        <f t="shared" si="0"/>
        <v>63.258000000000038</v>
      </c>
      <c r="E49" s="4">
        <v>1422.2</v>
      </c>
      <c r="F49" s="4">
        <v>1444.9</v>
      </c>
      <c r="G49" s="14">
        <f t="shared" si="1"/>
        <v>-22.700000000000045</v>
      </c>
      <c r="L49" s="14">
        <v>63.258000000000038</v>
      </c>
      <c r="M49" s="14">
        <v>-22.700000000000045</v>
      </c>
      <c r="N49">
        <f t="shared" si="2"/>
        <v>20.278999999999996</v>
      </c>
      <c r="Q49" s="4">
        <f t="shared" si="5"/>
        <v>233.68594000000004</v>
      </c>
      <c r="R49" s="4">
        <f t="shared" si="6"/>
        <v>-39.940812000000044</v>
      </c>
    </row>
    <row r="50" spans="1:19" x14ac:dyDescent="0.2">
      <c r="A50" t="s">
        <v>197</v>
      </c>
      <c r="B50" s="4">
        <v>1942.4</v>
      </c>
      <c r="C50" s="4">
        <v>1463.2</v>
      </c>
      <c r="D50" s="14">
        <f t="shared" si="0"/>
        <v>479.20000000000005</v>
      </c>
      <c r="E50" s="4">
        <v>1980.85</v>
      </c>
      <c r="F50" s="4">
        <v>1317.675</v>
      </c>
      <c r="G50" s="14">
        <f t="shared" si="1"/>
        <v>663.17499999999995</v>
      </c>
      <c r="L50" s="14">
        <v>479.20000000000005</v>
      </c>
      <c r="M50" s="14">
        <v>663.17499999999995</v>
      </c>
      <c r="N50">
        <f t="shared" si="2"/>
        <v>571.1875</v>
      </c>
      <c r="Q50" s="4">
        <f t="shared" si="5"/>
        <v>98.719440000000048</v>
      </c>
      <c r="R50" s="4">
        <f t="shared" si="6"/>
        <v>95.025687999999946</v>
      </c>
    </row>
    <row r="51" spans="1:19" x14ac:dyDescent="0.2">
      <c r="A51" t="s">
        <v>197</v>
      </c>
      <c r="B51" s="4">
        <v>1314.2233000000001</v>
      </c>
      <c r="C51" s="4">
        <v>744.6</v>
      </c>
      <c r="D51" s="14">
        <f t="shared" si="0"/>
        <v>569.62330000000009</v>
      </c>
      <c r="E51" s="4">
        <v>877.57</v>
      </c>
      <c r="F51" s="4">
        <v>1038.1333</v>
      </c>
      <c r="G51" s="14">
        <f t="shared" si="1"/>
        <v>-160.56329999999991</v>
      </c>
      <c r="L51" s="14">
        <v>569.62330000000009</v>
      </c>
      <c r="M51" s="14">
        <v>-160.56329999999991</v>
      </c>
      <c r="N51">
        <f t="shared" si="2"/>
        <v>204.53000000000009</v>
      </c>
      <c r="Q51" s="4">
        <f t="shared" si="5"/>
        <v>555.80024000000003</v>
      </c>
      <c r="R51" s="4">
        <f t="shared" si="6"/>
        <v>-362.05511200000001</v>
      </c>
    </row>
    <row r="52" spans="1:19" x14ac:dyDescent="0.2">
      <c r="A52" t="s">
        <v>197</v>
      </c>
      <c r="B52" s="4">
        <v>902.73569999999995</v>
      </c>
      <c r="C52" s="4">
        <v>961.46569999999997</v>
      </c>
      <c r="D52" s="14">
        <f t="shared" si="0"/>
        <v>-58.730000000000018</v>
      </c>
      <c r="E52" s="4">
        <v>1356.345</v>
      </c>
      <c r="F52" s="4">
        <v>1561.174</v>
      </c>
      <c r="G52" s="14">
        <f t="shared" si="1"/>
        <v>-204.82899999999995</v>
      </c>
      <c r="L52" s="14">
        <v>-58.730000000000018</v>
      </c>
      <c r="M52" s="14">
        <v>-204.82899999999995</v>
      </c>
      <c r="N52">
        <f t="shared" si="2"/>
        <v>-131.77949999999998</v>
      </c>
      <c r="Q52" s="4">
        <f t="shared" si="5"/>
        <v>263.75644</v>
      </c>
      <c r="R52" s="4">
        <f t="shared" si="6"/>
        <v>-70.011311999999975</v>
      </c>
    </row>
    <row r="53" spans="1:19" x14ac:dyDescent="0.2">
      <c r="A53" t="s">
        <v>197</v>
      </c>
      <c r="B53" s="4">
        <v>1127.7249999999999</v>
      </c>
      <c r="C53" s="4">
        <v>806.79</v>
      </c>
      <c r="D53" s="14">
        <f t="shared" si="0"/>
        <v>320.93499999999995</v>
      </c>
      <c r="E53" s="4">
        <v>1288.55</v>
      </c>
      <c r="F53" s="4">
        <v>1228.2449999999999</v>
      </c>
      <c r="G53" s="14">
        <f t="shared" si="1"/>
        <v>60.305000000000064</v>
      </c>
      <c r="L53" s="14">
        <v>320.93499999999995</v>
      </c>
      <c r="M53" s="14">
        <v>60.305000000000064</v>
      </c>
      <c r="N53">
        <f t="shared" si="2"/>
        <v>190.62</v>
      </c>
      <c r="Q53" s="4">
        <f t="shared" si="5"/>
        <v>321.02193999999997</v>
      </c>
      <c r="R53" s="4">
        <f t="shared" si="6"/>
        <v>-127.27681199999995</v>
      </c>
    </row>
    <row r="54" spans="1:19" x14ac:dyDescent="0.2">
      <c r="A54" t="s">
        <v>197</v>
      </c>
      <c r="B54" s="4">
        <v>877.01</v>
      </c>
      <c r="C54" s="4">
        <v>967.90139999999997</v>
      </c>
      <c r="D54" s="14">
        <f t="shared" si="0"/>
        <v>-90.891399999999976</v>
      </c>
      <c r="E54" s="4">
        <v>1294.212</v>
      </c>
      <c r="F54" s="4">
        <v>894.88670000000002</v>
      </c>
      <c r="G54" s="14">
        <f t="shared" si="1"/>
        <v>399.32529999999997</v>
      </c>
      <c r="L54" s="14">
        <v>-90.891399999999976</v>
      </c>
      <c r="M54" s="14">
        <v>399.32529999999997</v>
      </c>
      <c r="N54">
        <f t="shared" si="2"/>
        <v>154.21695</v>
      </c>
      <c r="Q54" s="4">
        <f t="shared" si="5"/>
        <v>-54.40140999999997</v>
      </c>
      <c r="R54" s="4">
        <f t="shared" si="6"/>
        <v>248.14653799999996</v>
      </c>
    </row>
    <row r="55" spans="1:19" x14ac:dyDescent="0.2">
      <c r="A55" t="s">
        <v>197</v>
      </c>
      <c r="B55" s="4">
        <v>824.16290000000004</v>
      </c>
      <c r="C55" s="4">
        <v>796.58</v>
      </c>
      <c r="D55" s="14">
        <f t="shared" si="0"/>
        <v>27.582899999999995</v>
      </c>
      <c r="E55" s="4">
        <v>1079.5533</v>
      </c>
      <c r="F55" s="4">
        <v>1163.222</v>
      </c>
      <c r="G55" s="14">
        <f t="shared" si="1"/>
        <v>-83.668699999999944</v>
      </c>
      <c r="L55" s="14">
        <v>27.582899999999995</v>
      </c>
      <c r="M55" s="14">
        <v>-83.668699999999944</v>
      </c>
      <c r="N55">
        <f t="shared" si="2"/>
        <v>-28.042899999999975</v>
      </c>
      <c r="Q55" s="4">
        <f t="shared" si="5"/>
        <v>246.33273999999997</v>
      </c>
      <c r="R55" s="4">
        <f t="shared" si="6"/>
        <v>-52.587611999999972</v>
      </c>
    </row>
    <row r="56" spans="1:19" s="8" customFormat="1" x14ac:dyDescent="0.2">
      <c r="A56" s="8" t="s">
        <v>223</v>
      </c>
      <c r="B56" s="4">
        <v>824.37170000000003</v>
      </c>
      <c r="C56" s="4">
        <v>800.71140000000003</v>
      </c>
      <c r="D56" s="15">
        <f t="shared" si="0"/>
        <v>23.660300000000007</v>
      </c>
      <c r="E56" s="4">
        <v>677.2133</v>
      </c>
      <c r="F56" s="4">
        <v>974.19290000000001</v>
      </c>
      <c r="G56" s="15">
        <f t="shared" si="1"/>
        <v>-296.9796</v>
      </c>
      <c r="H56">
        <f>1.96*STDEV(D56:D81)/SQRT(COUNT(D56:D81))</f>
        <v>57.673508779753284</v>
      </c>
      <c r="I56">
        <f>1.96*STDEV(G56:G81)/SQRT(COUNT(G56:G81))</f>
        <v>86.586949136828096</v>
      </c>
      <c r="L56" s="15">
        <v>23.660300000000007</v>
      </c>
      <c r="M56" s="15">
        <v>-296.9796</v>
      </c>
      <c r="N56">
        <f t="shared" si="2"/>
        <v>-136.65965</v>
      </c>
      <c r="O56" s="4">
        <f>AVERAGE(L56:L81)</f>
        <v>78.331011538461539</v>
      </c>
      <c r="P56" s="4">
        <f>AVERAGE(M56:M81)</f>
        <v>-13.693046153846154</v>
      </c>
      <c r="Q56" s="4">
        <f>L56-$N56+O$56</f>
        <v>238.65096153846156</v>
      </c>
      <c r="R56" s="4">
        <f>M56-$N56+P$56</f>
        <v>-174.01299615384616</v>
      </c>
      <c r="S56">
        <f>1.96*STDEV(Q56:Q81)/SQRT(COUNT(Q56:Q81))</f>
        <v>47.76856844714596</v>
      </c>
    </row>
    <row r="57" spans="1:19" x14ac:dyDescent="0.2">
      <c r="A57" t="s">
        <v>223</v>
      </c>
      <c r="B57" s="4">
        <v>675.06330000000003</v>
      </c>
      <c r="C57" s="4">
        <v>618.93290000000002</v>
      </c>
      <c r="D57" s="14">
        <f t="shared" si="0"/>
        <v>56.130400000000009</v>
      </c>
      <c r="E57" s="4">
        <v>802.20330000000001</v>
      </c>
      <c r="F57" s="4">
        <v>859.27290000000005</v>
      </c>
      <c r="G57" s="14">
        <f t="shared" si="1"/>
        <v>-57.069600000000037</v>
      </c>
      <c r="L57" s="14">
        <v>56.130400000000009</v>
      </c>
      <c r="M57" s="14">
        <v>-57.069600000000037</v>
      </c>
      <c r="N57">
        <f t="shared" si="2"/>
        <v>-0.46960000000001401</v>
      </c>
      <c r="Q57" s="4">
        <f t="shared" ref="Q57:Q81" si="7">L57-$N57+O$56</f>
        <v>134.93101153846158</v>
      </c>
      <c r="R57" s="4">
        <f t="shared" ref="R57:R81" si="8">M57-$N57+P$56</f>
        <v>-70.293046153846177</v>
      </c>
    </row>
    <row r="58" spans="1:19" x14ac:dyDescent="0.2">
      <c r="A58" t="s">
        <v>223</v>
      </c>
      <c r="B58" s="4">
        <v>1166.4100000000001</v>
      </c>
      <c r="C58" s="4">
        <v>1012.0871</v>
      </c>
      <c r="D58" s="14">
        <f t="shared" si="0"/>
        <v>154.32290000000012</v>
      </c>
      <c r="E58" s="4">
        <v>784.87</v>
      </c>
      <c r="F58" s="4">
        <v>1151.2914000000001</v>
      </c>
      <c r="G58" s="14">
        <f t="shared" si="1"/>
        <v>-366.42140000000006</v>
      </c>
      <c r="L58" s="14">
        <v>154.32290000000012</v>
      </c>
      <c r="M58" s="14">
        <v>-366.42140000000006</v>
      </c>
      <c r="N58">
        <f t="shared" si="2"/>
        <v>-106.04924999999997</v>
      </c>
      <c r="Q58" s="4">
        <f t="shared" si="7"/>
        <v>338.70316153846164</v>
      </c>
      <c r="R58" s="4">
        <f t="shared" si="8"/>
        <v>-274.06519615384627</v>
      </c>
    </row>
    <row r="59" spans="1:19" x14ac:dyDescent="0.2">
      <c r="A59" t="s">
        <v>223</v>
      </c>
      <c r="B59" s="4">
        <v>886.64499999999998</v>
      </c>
      <c r="C59" s="4">
        <v>762.40859999999998</v>
      </c>
      <c r="D59" s="14">
        <f t="shared" si="0"/>
        <v>124.2364</v>
      </c>
      <c r="E59" s="4">
        <v>1135.3067000000001</v>
      </c>
      <c r="F59" s="4">
        <v>1051.5443</v>
      </c>
      <c r="G59" s="14">
        <f t="shared" si="1"/>
        <v>83.762400000000071</v>
      </c>
      <c r="L59" s="14">
        <v>124.2364</v>
      </c>
      <c r="M59" s="14">
        <v>83.762400000000071</v>
      </c>
      <c r="N59">
        <f t="shared" si="2"/>
        <v>103.99940000000004</v>
      </c>
      <c r="Q59" s="4">
        <f t="shared" si="7"/>
        <v>98.568011538461505</v>
      </c>
      <c r="R59" s="4">
        <f t="shared" si="8"/>
        <v>-33.930046153846121</v>
      </c>
    </row>
    <row r="60" spans="1:19" x14ac:dyDescent="0.2">
      <c r="A60" t="s">
        <v>223</v>
      </c>
      <c r="B60" s="4">
        <v>784.37829999999997</v>
      </c>
      <c r="C60" s="4">
        <v>843.33</v>
      </c>
      <c r="D60" s="14">
        <f t="shared" si="0"/>
        <v>-58.951700000000073</v>
      </c>
      <c r="E60" s="4">
        <v>605.89329999999995</v>
      </c>
      <c r="F60" s="4">
        <v>882.03710000000001</v>
      </c>
      <c r="G60" s="14">
        <f t="shared" si="1"/>
        <v>-276.14380000000006</v>
      </c>
      <c r="L60" s="14">
        <v>-58.951700000000073</v>
      </c>
      <c r="M60" s="14">
        <v>-276.14380000000006</v>
      </c>
      <c r="N60">
        <f t="shared" si="2"/>
        <v>-167.54775000000006</v>
      </c>
      <c r="Q60" s="4">
        <f t="shared" si="7"/>
        <v>186.92706153846154</v>
      </c>
      <c r="R60" s="4">
        <f t="shared" si="8"/>
        <v>-122.28909615384615</v>
      </c>
    </row>
    <row r="61" spans="1:19" x14ac:dyDescent="0.2">
      <c r="A61" t="s">
        <v>223</v>
      </c>
      <c r="B61" s="4">
        <v>915.44500000000005</v>
      </c>
      <c r="C61" s="4">
        <v>922.7971</v>
      </c>
      <c r="D61" s="14">
        <f>B61-C61</f>
        <v>-7.3520999999999503</v>
      </c>
      <c r="E61" s="4">
        <v>938.92330000000004</v>
      </c>
      <c r="F61" s="4">
        <v>1003.0571</v>
      </c>
      <c r="G61" s="14">
        <f t="shared" si="1"/>
        <v>-64.133799999999951</v>
      </c>
      <c r="L61" s="14">
        <v>-7.3520999999999503</v>
      </c>
      <c r="M61" s="14">
        <v>-64.133799999999951</v>
      </c>
      <c r="N61">
        <f t="shared" si="2"/>
        <v>-35.742949999999951</v>
      </c>
      <c r="Q61" s="4">
        <f t="shared" si="7"/>
        <v>106.72186153846154</v>
      </c>
      <c r="R61" s="4">
        <f t="shared" si="8"/>
        <v>-42.083896153846155</v>
      </c>
    </row>
    <row r="62" spans="1:19" x14ac:dyDescent="0.2">
      <c r="A62" t="s">
        <v>223</v>
      </c>
      <c r="B62" s="4">
        <v>510.48329999999999</v>
      </c>
      <c r="C62" s="4">
        <v>447.69709999999998</v>
      </c>
      <c r="D62" s="14">
        <f t="shared" si="0"/>
        <v>62.786200000000008</v>
      </c>
      <c r="E62" s="4">
        <v>497.92</v>
      </c>
      <c r="F62" s="4">
        <v>547.71140000000003</v>
      </c>
      <c r="G62" s="14">
        <f t="shared" si="1"/>
        <v>-49.79140000000001</v>
      </c>
      <c r="L62" s="14">
        <v>62.786200000000008</v>
      </c>
      <c r="M62" s="14">
        <v>-49.79140000000001</v>
      </c>
      <c r="N62">
        <f t="shared" si="2"/>
        <v>6.497399999999999</v>
      </c>
      <c r="Q62" s="4">
        <f t="shared" si="7"/>
        <v>134.61981153846153</v>
      </c>
      <c r="R62" s="4">
        <f t="shared" si="8"/>
        <v>-69.981846153846163</v>
      </c>
    </row>
    <row r="63" spans="1:19" x14ac:dyDescent="0.2">
      <c r="A63" t="s">
        <v>223</v>
      </c>
      <c r="B63" s="4">
        <v>1401.4016999999999</v>
      </c>
      <c r="C63" s="4">
        <v>887.10709999999995</v>
      </c>
      <c r="D63" s="14">
        <f t="shared" si="0"/>
        <v>514.29459999999995</v>
      </c>
      <c r="E63" s="4">
        <v>1276.2067</v>
      </c>
      <c r="F63" s="4">
        <v>1110.9885999999999</v>
      </c>
      <c r="G63" s="14">
        <f t="shared" si="1"/>
        <v>165.21810000000005</v>
      </c>
      <c r="L63" s="14">
        <v>514.29459999999995</v>
      </c>
      <c r="M63" s="14">
        <v>165.21810000000005</v>
      </c>
      <c r="N63">
        <f t="shared" si="2"/>
        <v>339.75635</v>
      </c>
      <c r="Q63" s="4">
        <f t="shared" si="7"/>
        <v>252.8692615384615</v>
      </c>
      <c r="R63" s="4">
        <f t="shared" si="8"/>
        <v>-188.2312961538461</v>
      </c>
    </row>
    <row r="64" spans="1:19" x14ac:dyDescent="0.2">
      <c r="A64" t="s">
        <v>223</v>
      </c>
      <c r="B64" s="4">
        <v>679.68709999999999</v>
      </c>
      <c r="C64" s="4">
        <v>536.44000000000005</v>
      </c>
      <c r="D64" s="14">
        <f t="shared" si="0"/>
        <v>143.24709999999993</v>
      </c>
      <c r="E64" s="4">
        <v>814.68499999999995</v>
      </c>
      <c r="F64" s="4">
        <v>910.14329999999995</v>
      </c>
      <c r="G64" s="14">
        <f t="shared" si="1"/>
        <v>-95.458300000000008</v>
      </c>
      <c r="L64" s="14">
        <v>143.24709999999993</v>
      </c>
      <c r="M64" s="14">
        <v>-95.458300000000008</v>
      </c>
      <c r="N64">
        <f t="shared" si="2"/>
        <v>23.894399999999962</v>
      </c>
      <c r="Q64" s="4">
        <f t="shared" si="7"/>
        <v>197.68371153846152</v>
      </c>
      <c r="R64" s="4">
        <f t="shared" si="8"/>
        <v>-133.04574615384612</v>
      </c>
    </row>
    <row r="65" spans="1:18" x14ac:dyDescent="0.2">
      <c r="A65" t="s">
        <v>223</v>
      </c>
      <c r="B65" s="4">
        <v>591.15</v>
      </c>
      <c r="C65" s="4">
        <v>495.45</v>
      </c>
      <c r="D65" s="14">
        <f t="shared" si="0"/>
        <v>95.699999999999989</v>
      </c>
      <c r="E65" s="4">
        <v>720.71</v>
      </c>
      <c r="F65" s="4">
        <v>641.16859999999997</v>
      </c>
      <c r="G65" s="14">
        <f t="shared" si="1"/>
        <v>79.541400000000067</v>
      </c>
      <c r="L65" s="14">
        <v>95.699999999999989</v>
      </c>
      <c r="M65" s="14">
        <v>79.541400000000067</v>
      </c>
      <c r="N65">
        <f t="shared" si="2"/>
        <v>87.620700000000028</v>
      </c>
      <c r="Q65" s="4">
        <f t="shared" si="7"/>
        <v>86.410311538461499</v>
      </c>
      <c r="R65" s="4">
        <f t="shared" si="8"/>
        <v>-21.772346153846115</v>
      </c>
    </row>
    <row r="66" spans="1:18" x14ac:dyDescent="0.2">
      <c r="A66" t="s">
        <v>223</v>
      </c>
      <c r="B66" s="4">
        <v>474.43329999999997</v>
      </c>
      <c r="C66" s="4">
        <v>465.15</v>
      </c>
      <c r="D66" s="14">
        <f t="shared" si="0"/>
        <v>9.283299999999997</v>
      </c>
      <c r="E66" s="4">
        <v>579.70330000000001</v>
      </c>
      <c r="F66" s="4">
        <v>517.16859999999997</v>
      </c>
      <c r="G66" s="14">
        <f t="shared" si="1"/>
        <v>62.534700000000043</v>
      </c>
      <c r="L66" s="14">
        <v>9.283299999999997</v>
      </c>
      <c r="M66" s="14">
        <v>62.534700000000043</v>
      </c>
      <c r="N66">
        <f t="shared" si="2"/>
        <v>35.90900000000002</v>
      </c>
      <c r="Q66" s="4">
        <f t="shared" si="7"/>
        <v>51.705311538461515</v>
      </c>
      <c r="R66" s="4">
        <f t="shared" si="8"/>
        <v>12.932653846153869</v>
      </c>
    </row>
    <row r="67" spans="1:18" x14ac:dyDescent="0.2">
      <c r="A67" t="s">
        <v>223</v>
      </c>
      <c r="B67" s="4">
        <v>1814.8</v>
      </c>
      <c r="C67" s="4">
        <v>1725.7</v>
      </c>
      <c r="D67" s="14">
        <f t="shared" ref="D67:D81" si="9">B67-C67</f>
        <v>89.099999999999909</v>
      </c>
      <c r="E67" s="4">
        <v>1912.6333</v>
      </c>
      <c r="F67" s="4">
        <v>1455.0733</v>
      </c>
      <c r="G67" s="14">
        <f t="shared" ref="G67:G81" si="10">E67-F67</f>
        <v>457.55999999999995</v>
      </c>
      <c r="L67" s="14">
        <v>89.099999999999909</v>
      </c>
      <c r="M67" s="14">
        <v>457.55999999999995</v>
      </c>
      <c r="N67">
        <f t="shared" ref="N67" si="11">(L67+M67)/2</f>
        <v>273.32999999999993</v>
      </c>
      <c r="Q67" s="4">
        <f t="shared" si="7"/>
        <v>-105.89898846153848</v>
      </c>
      <c r="R67" s="4">
        <f t="shared" si="8"/>
        <v>170.53695384615386</v>
      </c>
    </row>
    <row r="68" spans="1:18" x14ac:dyDescent="0.2">
      <c r="A68" t="s">
        <v>223</v>
      </c>
      <c r="B68" s="4">
        <v>744.83330000000001</v>
      </c>
      <c r="C68" s="4">
        <v>729.2414</v>
      </c>
      <c r="D68" s="14">
        <f t="shared" si="9"/>
        <v>15.59190000000001</v>
      </c>
      <c r="E68" s="4">
        <v>773.53330000000005</v>
      </c>
      <c r="F68" s="4">
        <v>880.8614</v>
      </c>
      <c r="G68" s="14">
        <f t="shared" si="10"/>
        <v>-107.32809999999995</v>
      </c>
      <c r="L68" s="14">
        <v>15.59190000000001</v>
      </c>
      <c r="M68" s="14">
        <v>-107.32809999999995</v>
      </c>
      <c r="N68">
        <f>(L68+M68)/2</f>
        <v>-45.86809999999997</v>
      </c>
      <c r="Q68" s="4">
        <f t="shared" si="7"/>
        <v>139.79101153846153</v>
      </c>
      <c r="R68" s="4">
        <f t="shared" si="8"/>
        <v>-75.153046153846134</v>
      </c>
    </row>
    <row r="69" spans="1:18" x14ac:dyDescent="0.2">
      <c r="A69" t="s">
        <v>223</v>
      </c>
      <c r="B69" s="4">
        <v>689.77170000000001</v>
      </c>
      <c r="C69" s="4">
        <v>557.85140000000001</v>
      </c>
      <c r="D69" s="14">
        <f t="shared" si="9"/>
        <v>131.9203</v>
      </c>
      <c r="E69" s="4">
        <v>656.29330000000004</v>
      </c>
      <c r="F69" s="4">
        <v>707.17859999999996</v>
      </c>
      <c r="G69" s="14">
        <f t="shared" si="10"/>
        <v>-50.885299999999916</v>
      </c>
      <c r="L69" s="14">
        <v>131.9203</v>
      </c>
      <c r="M69" s="14">
        <v>-50.885299999999916</v>
      </c>
      <c r="N69">
        <f t="shared" ref="N69:N81" si="12">(L69+M69)/2</f>
        <v>40.517500000000041</v>
      </c>
      <c r="Q69" s="4">
        <f t="shared" si="7"/>
        <v>169.73381153846151</v>
      </c>
      <c r="R69" s="4">
        <f t="shared" si="8"/>
        <v>-105.09584615384611</v>
      </c>
    </row>
    <row r="70" spans="1:18" x14ac:dyDescent="0.2">
      <c r="A70" t="s">
        <v>223</v>
      </c>
      <c r="B70" s="4">
        <v>722.25329999999997</v>
      </c>
      <c r="C70" s="4">
        <v>575.95000000000005</v>
      </c>
      <c r="D70" s="14">
        <f t="shared" si="9"/>
        <v>146.30329999999992</v>
      </c>
      <c r="E70" s="4">
        <v>772.00329999999997</v>
      </c>
      <c r="F70" s="4">
        <v>726.57</v>
      </c>
      <c r="G70" s="14">
        <f t="shared" si="10"/>
        <v>45.433299999999917</v>
      </c>
      <c r="L70" s="14">
        <v>146.30329999999992</v>
      </c>
      <c r="M70" s="14">
        <v>45.433299999999917</v>
      </c>
      <c r="N70">
        <f t="shared" si="12"/>
        <v>95.86829999999992</v>
      </c>
      <c r="Q70" s="4">
        <f t="shared" si="7"/>
        <v>128.76601153846156</v>
      </c>
      <c r="R70" s="4">
        <f t="shared" si="8"/>
        <v>-64.128046153846157</v>
      </c>
    </row>
    <row r="71" spans="1:18" x14ac:dyDescent="0.2">
      <c r="A71" t="s">
        <v>223</v>
      </c>
      <c r="B71" s="4">
        <v>1012.9633</v>
      </c>
      <c r="C71" s="4">
        <v>740.27139999999997</v>
      </c>
      <c r="D71" s="14">
        <f t="shared" si="9"/>
        <v>272.69190000000003</v>
      </c>
      <c r="E71" s="4">
        <v>908.95669999999996</v>
      </c>
      <c r="F71" s="4">
        <v>1036.2285999999999</v>
      </c>
      <c r="G71" s="14">
        <f t="shared" si="10"/>
        <v>-127.27189999999996</v>
      </c>
      <c r="L71" s="14">
        <v>272.69190000000003</v>
      </c>
      <c r="M71" s="14">
        <v>-127.27189999999996</v>
      </c>
      <c r="N71">
        <f t="shared" si="12"/>
        <v>72.710000000000036</v>
      </c>
      <c r="Q71" s="4">
        <f t="shared" si="7"/>
        <v>278.31291153846155</v>
      </c>
      <c r="R71" s="4">
        <f t="shared" si="8"/>
        <v>-213.67494615384615</v>
      </c>
    </row>
    <row r="72" spans="1:18" x14ac:dyDescent="0.2">
      <c r="A72" t="s">
        <v>223</v>
      </c>
      <c r="B72" s="4">
        <v>591.82000000000005</v>
      </c>
      <c r="C72" s="4">
        <v>498.58429999999998</v>
      </c>
      <c r="D72" s="14">
        <f t="shared" si="9"/>
        <v>93.235700000000065</v>
      </c>
      <c r="E72" s="4">
        <v>607.36</v>
      </c>
      <c r="F72" s="4">
        <v>588.40859999999998</v>
      </c>
      <c r="G72" s="14">
        <f t="shared" si="10"/>
        <v>18.951400000000035</v>
      </c>
      <c r="L72" s="14">
        <v>93.235700000000065</v>
      </c>
      <c r="M72" s="14">
        <v>18.951400000000035</v>
      </c>
      <c r="N72">
        <f t="shared" si="12"/>
        <v>56.09355000000005</v>
      </c>
      <c r="Q72" s="4">
        <f t="shared" si="7"/>
        <v>115.47316153846155</v>
      </c>
      <c r="R72" s="4">
        <f t="shared" si="8"/>
        <v>-50.835196153846169</v>
      </c>
    </row>
    <row r="73" spans="1:18" x14ac:dyDescent="0.2">
      <c r="A73" t="s">
        <v>223</v>
      </c>
      <c r="B73" s="4">
        <v>959.69830000000002</v>
      </c>
      <c r="C73" s="4">
        <v>883.39859999999999</v>
      </c>
      <c r="D73" s="14">
        <f t="shared" si="9"/>
        <v>76.29970000000003</v>
      </c>
      <c r="E73" s="4">
        <v>979.5</v>
      </c>
      <c r="F73" s="4">
        <v>988.72569999999996</v>
      </c>
      <c r="G73" s="14">
        <f t="shared" si="10"/>
        <v>-9.2256999999999607</v>
      </c>
      <c r="L73" s="14">
        <v>76.29970000000003</v>
      </c>
      <c r="M73" s="14">
        <v>-9.2256999999999607</v>
      </c>
      <c r="N73">
        <f t="shared" si="12"/>
        <v>33.537000000000035</v>
      </c>
      <c r="Q73" s="4">
        <f t="shared" si="7"/>
        <v>121.09371153846153</v>
      </c>
      <c r="R73" s="4">
        <f t="shared" si="8"/>
        <v>-56.45574615384615</v>
      </c>
    </row>
    <row r="74" spans="1:18" x14ac:dyDescent="0.2">
      <c r="A74" t="s">
        <v>223</v>
      </c>
      <c r="B74" s="4">
        <v>772.66330000000005</v>
      </c>
      <c r="C74" s="4">
        <v>925.0471</v>
      </c>
      <c r="D74" s="14">
        <f t="shared" si="9"/>
        <v>-152.38379999999995</v>
      </c>
      <c r="E74" s="4">
        <v>704.91669999999999</v>
      </c>
      <c r="F74" s="4">
        <v>969.77290000000005</v>
      </c>
      <c r="G74" s="14">
        <f t="shared" si="10"/>
        <v>-264.85620000000006</v>
      </c>
      <c r="L74" s="14">
        <v>-152.38379999999995</v>
      </c>
      <c r="M74" s="14">
        <v>-264.85620000000006</v>
      </c>
      <c r="N74">
        <f t="shared" si="12"/>
        <v>-208.62</v>
      </c>
      <c r="Q74" s="4">
        <f t="shared" si="7"/>
        <v>134.56721153846161</v>
      </c>
      <c r="R74" s="4">
        <f t="shared" si="8"/>
        <v>-69.929246153846208</v>
      </c>
    </row>
    <row r="75" spans="1:18" x14ac:dyDescent="0.2">
      <c r="A75" t="s">
        <v>223</v>
      </c>
      <c r="B75" s="4">
        <v>982.67830000000004</v>
      </c>
      <c r="C75" s="4">
        <v>749.86860000000001</v>
      </c>
      <c r="D75" s="14">
        <f t="shared" si="9"/>
        <v>232.80970000000002</v>
      </c>
      <c r="E75" s="4">
        <v>947.5367</v>
      </c>
      <c r="F75" s="4">
        <v>785.41</v>
      </c>
      <c r="G75" s="14">
        <f t="shared" si="10"/>
        <v>162.12670000000003</v>
      </c>
      <c r="L75" s="14">
        <v>232.80970000000002</v>
      </c>
      <c r="M75" s="14">
        <v>162.12670000000003</v>
      </c>
      <c r="N75">
        <f t="shared" si="12"/>
        <v>197.46820000000002</v>
      </c>
      <c r="Q75" s="4">
        <f t="shared" si="7"/>
        <v>113.67251153846153</v>
      </c>
      <c r="R75" s="4">
        <f t="shared" si="8"/>
        <v>-49.034546153846151</v>
      </c>
    </row>
    <row r="76" spans="1:18" x14ac:dyDescent="0.2">
      <c r="A76" t="s">
        <v>223</v>
      </c>
      <c r="B76" s="4">
        <v>905.36569999999995</v>
      </c>
      <c r="C76" s="4">
        <v>1222.1133</v>
      </c>
      <c r="D76" s="14">
        <f t="shared" si="9"/>
        <v>-316.74760000000003</v>
      </c>
      <c r="E76" s="4">
        <v>1237.0262</v>
      </c>
      <c r="F76" s="4">
        <v>940.72500000000002</v>
      </c>
      <c r="G76" s="14">
        <f t="shared" si="10"/>
        <v>296.30119999999999</v>
      </c>
      <c r="L76" s="14">
        <v>-316.74760000000003</v>
      </c>
      <c r="M76" s="14">
        <v>296.30119999999999</v>
      </c>
      <c r="N76">
        <f t="shared" si="12"/>
        <v>-10.22320000000002</v>
      </c>
      <c r="Q76" s="4">
        <f t="shared" si="7"/>
        <v>-228.19338846153846</v>
      </c>
      <c r="R76" s="4">
        <f t="shared" si="8"/>
        <v>292.83135384615389</v>
      </c>
    </row>
    <row r="77" spans="1:18" x14ac:dyDescent="0.2">
      <c r="A77" t="s">
        <v>223</v>
      </c>
      <c r="B77" s="4">
        <v>467.51670000000001</v>
      </c>
      <c r="C77" s="4">
        <v>421.85860000000002</v>
      </c>
      <c r="D77" s="14">
        <f t="shared" si="9"/>
        <v>45.65809999999999</v>
      </c>
      <c r="E77" s="4">
        <v>499.0333</v>
      </c>
      <c r="F77" s="4">
        <v>526.34860000000003</v>
      </c>
      <c r="G77" s="14">
        <f t="shared" si="10"/>
        <v>-27.315300000000036</v>
      </c>
      <c r="L77" s="14">
        <v>45.65809999999999</v>
      </c>
      <c r="M77" s="14">
        <v>-27.315300000000036</v>
      </c>
      <c r="N77">
        <f t="shared" si="12"/>
        <v>9.1713999999999771</v>
      </c>
      <c r="Q77" s="4">
        <f t="shared" si="7"/>
        <v>114.81771153846155</v>
      </c>
      <c r="R77" s="4">
        <f t="shared" si="8"/>
        <v>-50.179746153846168</v>
      </c>
    </row>
    <row r="78" spans="1:18" x14ac:dyDescent="0.2">
      <c r="A78" t="s">
        <v>223</v>
      </c>
      <c r="B78" s="4">
        <v>770.59829999999999</v>
      </c>
      <c r="C78" s="4">
        <v>584.01430000000005</v>
      </c>
      <c r="D78" s="14">
        <f t="shared" si="9"/>
        <v>186.58399999999995</v>
      </c>
      <c r="E78" s="4">
        <v>1458.9332999999999</v>
      </c>
      <c r="F78" s="4">
        <v>846.83500000000004</v>
      </c>
      <c r="G78" s="14">
        <f t="shared" si="10"/>
        <v>612.09829999999988</v>
      </c>
      <c r="L78" s="14">
        <v>186.58399999999995</v>
      </c>
      <c r="M78" s="14">
        <v>612.09829999999988</v>
      </c>
      <c r="N78">
        <f t="shared" si="12"/>
        <v>399.34114999999991</v>
      </c>
      <c r="Q78" s="4">
        <f t="shared" si="7"/>
        <v>-134.42613846153841</v>
      </c>
      <c r="R78" s="4">
        <f t="shared" si="8"/>
        <v>199.06410384615381</v>
      </c>
    </row>
    <row r="79" spans="1:18" x14ac:dyDescent="0.2">
      <c r="A79" t="s">
        <v>223</v>
      </c>
      <c r="B79" s="4">
        <v>726.8</v>
      </c>
      <c r="C79" s="4">
        <v>819.43</v>
      </c>
      <c r="D79" s="14">
        <f t="shared" si="9"/>
        <v>-92.63</v>
      </c>
      <c r="E79" s="4">
        <v>756.65329999999994</v>
      </c>
      <c r="F79" s="4">
        <v>899.43430000000001</v>
      </c>
      <c r="G79" s="14">
        <f t="shared" si="10"/>
        <v>-142.78100000000006</v>
      </c>
      <c r="L79" s="14">
        <v>-92.63</v>
      </c>
      <c r="M79" s="14">
        <v>-142.78100000000006</v>
      </c>
      <c r="N79">
        <f t="shared" si="12"/>
        <v>-117.70550000000003</v>
      </c>
      <c r="Q79" s="4">
        <f t="shared" si="7"/>
        <v>103.40651153846157</v>
      </c>
      <c r="R79" s="4">
        <f t="shared" si="8"/>
        <v>-38.768546153846188</v>
      </c>
    </row>
    <row r="80" spans="1:18" x14ac:dyDescent="0.2">
      <c r="A80" t="s">
        <v>223</v>
      </c>
      <c r="B80" s="4">
        <v>878.08500000000004</v>
      </c>
      <c r="C80" s="4">
        <v>769.74</v>
      </c>
      <c r="D80" s="14">
        <f t="shared" si="9"/>
        <v>108.34500000000003</v>
      </c>
      <c r="E80" s="4">
        <v>763.66</v>
      </c>
      <c r="F80" s="4">
        <v>904.65859999999998</v>
      </c>
      <c r="G80" s="14">
        <f t="shared" si="10"/>
        <v>-140.99860000000001</v>
      </c>
      <c r="L80" s="14">
        <v>108.34500000000003</v>
      </c>
      <c r="M80" s="14">
        <v>-140.99860000000001</v>
      </c>
      <c r="N80">
        <f t="shared" si="12"/>
        <v>-16.326799999999992</v>
      </c>
      <c r="Q80" s="4">
        <f t="shared" si="7"/>
        <v>203.00281153846157</v>
      </c>
      <c r="R80" s="4">
        <f t="shared" si="8"/>
        <v>-138.36484615384617</v>
      </c>
    </row>
    <row r="81" spans="1:18" x14ac:dyDescent="0.2">
      <c r="A81" t="s">
        <v>223</v>
      </c>
      <c r="B81" s="4">
        <v>676.40499999999997</v>
      </c>
      <c r="C81" s="4">
        <v>593.93430000000001</v>
      </c>
      <c r="D81" s="14">
        <f t="shared" si="9"/>
        <v>82.470699999999965</v>
      </c>
      <c r="E81" s="4">
        <v>640.73329999999999</v>
      </c>
      <c r="F81" s="4">
        <v>903.62</v>
      </c>
      <c r="G81" s="14">
        <f t="shared" si="10"/>
        <v>-262.88670000000002</v>
      </c>
      <c r="L81" s="14">
        <v>82.470699999999965</v>
      </c>
      <c r="M81" s="14">
        <v>-262.88670000000002</v>
      </c>
      <c r="N81">
        <f t="shared" si="12"/>
        <v>-90.208000000000027</v>
      </c>
      <c r="Q81" s="4">
        <f t="shared" si="7"/>
        <v>251.00971153846154</v>
      </c>
      <c r="R81" s="4">
        <f t="shared" si="8"/>
        <v>-186.37174615384615</v>
      </c>
    </row>
    <row r="86" spans="1:18" x14ac:dyDescent="0.2">
      <c r="I86" t="s">
        <v>264</v>
      </c>
      <c r="J86" t="s">
        <v>300</v>
      </c>
      <c r="K86" t="s">
        <v>301</v>
      </c>
      <c r="L86" s="11" t="s">
        <v>274</v>
      </c>
      <c r="M86" s="11" t="s">
        <v>275</v>
      </c>
    </row>
    <row r="87" spans="1:18" x14ac:dyDescent="0.2">
      <c r="I87" t="s">
        <v>258</v>
      </c>
      <c r="J87" s="4">
        <f>AVERAGE(D56:D81)</f>
        <v>78.331011538461539</v>
      </c>
      <c r="K87" s="4">
        <f>AVERAGE(G56:G81)</f>
        <v>-13.693046153846154</v>
      </c>
      <c r="L87" s="11">
        <f>H56</f>
        <v>57.673508779753284</v>
      </c>
      <c r="M87" s="11">
        <f>I56</f>
        <v>86.586949136828096</v>
      </c>
    </row>
    <row r="88" spans="1:18" x14ac:dyDescent="0.2">
      <c r="I88" t="s">
        <v>257</v>
      </c>
      <c r="J88" s="4">
        <f>AVERAGE(D31:D55)</f>
        <v>190.70694</v>
      </c>
      <c r="K88" s="4">
        <f>AVERAGE(G31:G55)</f>
        <v>3.0381879999999954</v>
      </c>
      <c r="L88" s="11">
        <f>H31</f>
        <v>87.483542241122692</v>
      </c>
      <c r="M88" s="11">
        <f>I31</f>
        <v>99.505607652292312</v>
      </c>
    </row>
    <row r="89" spans="1:18" x14ac:dyDescent="0.2">
      <c r="I89" t="s">
        <v>256</v>
      </c>
      <c r="J89" s="4">
        <f>AVERAGE(D2:D30)</f>
        <v>156.48557586206891</v>
      </c>
      <c r="K89" s="4">
        <f>AVERAGE(G2:G30)</f>
        <v>-25.691299999999988</v>
      </c>
      <c r="L89" s="11">
        <f>H2</f>
        <v>126.8309544218281</v>
      </c>
      <c r="M89" s="11">
        <f>I2</f>
        <v>172.70340805655701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workbookViewId="0">
      <selection activeCell="S2" sqref="S2"/>
    </sheetView>
  </sheetViews>
  <sheetFormatPr baseColWidth="10" defaultRowHeight="15" x14ac:dyDescent="0.2"/>
  <cols>
    <col min="18" max="18" width="9.1640625" customWidth="1"/>
  </cols>
  <sheetData>
    <row r="1" spans="1:19" x14ac:dyDescent="0.2">
      <c r="A1" t="s">
        <v>2</v>
      </c>
      <c r="B1" t="s">
        <v>138</v>
      </c>
      <c r="C1" t="s">
        <v>140</v>
      </c>
      <c r="D1" t="s">
        <v>249</v>
      </c>
      <c r="E1" t="s">
        <v>253</v>
      </c>
      <c r="F1" t="s">
        <v>254</v>
      </c>
      <c r="G1" t="s">
        <v>250</v>
      </c>
      <c r="H1" t="s">
        <v>251</v>
      </c>
      <c r="I1" t="s">
        <v>252</v>
      </c>
      <c r="K1" t="s">
        <v>295</v>
      </c>
      <c r="L1" t="s">
        <v>142</v>
      </c>
      <c r="M1" t="s">
        <v>144</v>
      </c>
      <c r="N1" t="s">
        <v>249</v>
      </c>
      <c r="O1" t="s">
        <v>253</v>
      </c>
      <c r="P1" t="s">
        <v>254</v>
      </c>
      <c r="Q1" t="s">
        <v>250</v>
      </c>
      <c r="R1" t="s">
        <v>251</v>
      </c>
      <c r="S1" t="s">
        <v>252</v>
      </c>
    </row>
    <row r="2" spans="1:19" x14ac:dyDescent="0.2">
      <c r="A2" t="s">
        <v>165</v>
      </c>
      <c r="B2" s="4">
        <v>1208.8920000000001</v>
      </c>
      <c r="C2" s="4">
        <v>1556.4938</v>
      </c>
      <c r="D2" s="7">
        <f>(B2+C2)/2</f>
        <v>1382.6929</v>
      </c>
      <c r="E2" s="5">
        <f>AVERAGE(B2:B30)</f>
        <v>1566.8486517241379</v>
      </c>
      <c r="F2" s="5">
        <f>AVERAGE(C2:C30)</f>
        <v>1695.1551206896547</v>
      </c>
      <c r="G2" s="7">
        <f>B2-$D2+E$2</f>
        <v>1393.0477517241379</v>
      </c>
      <c r="H2" s="7">
        <f>C2-$D2+F$2</f>
        <v>1868.9560206896547</v>
      </c>
      <c r="I2">
        <f>1.96*STDEV(G2:G30)/SQRT(COUNT(G2:G30))</f>
        <v>44.08616390304077</v>
      </c>
      <c r="L2" s="4">
        <v>1598.0105000000001</v>
      </c>
      <c r="M2" s="4">
        <v>1662.0182</v>
      </c>
      <c r="N2" s="7">
        <f>(L2+M2)/2</f>
        <v>1630.0143499999999</v>
      </c>
      <c r="O2" s="5">
        <f>AVERAGE(L2:L30)</f>
        <v>1504.4202068965515</v>
      </c>
      <c r="P2" s="5">
        <f>AVERAGE(M2:M30)</f>
        <v>1675.8776068965517</v>
      </c>
      <c r="Q2" s="7">
        <f>L2-$N2+O$2</f>
        <v>1472.4163568965516</v>
      </c>
      <c r="R2" s="7">
        <f>M2-$N2+P$2</f>
        <v>1707.8814568965518</v>
      </c>
      <c r="S2">
        <f>1.96*STDEV(Q2:Q30)/SQRT(COUNT(Q2:Q30))</f>
        <v>40.816739504067037</v>
      </c>
    </row>
    <row r="3" spans="1:19" x14ac:dyDescent="0.2">
      <c r="A3" t="s">
        <v>165</v>
      </c>
      <c r="B3" s="4">
        <v>2101.1999999999998</v>
      </c>
      <c r="C3" s="4">
        <v>2590.1286</v>
      </c>
      <c r="D3" s="7">
        <f t="shared" ref="D3:D66" si="0">(B3+C3)/2</f>
        <v>2345.6642999999999</v>
      </c>
      <c r="G3" s="7">
        <f t="shared" ref="G3:H30" si="1">B3-$D3+E$2</f>
        <v>1322.3843517241378</v>
      </c>
      <c r="H3" s="7">
        <f t="shared" si="1"/>
        <v>1939.6194206896548</v>
      </c>
      <c r="L3" s="4">
        <v>1939.7111</v>
      </c>
      <c r="M3" s="4">
        <v>2068.3042</v>
      </c>
      <c r="N3" s="7">
        <f t="shared" ref="N3:N66" si="2">(L3+M3)/2</f>
        <v>2004.00765</v>
      </c>
      <c r="Q3" s="7">
        <f t="shared" ref="Q3:R30" si="3">L3-$N3+O$2</f>
        <v>1440.1236568965514</v>
      </c>
      <c r="R3" s="7">
        <f t="shared" si="3"/>
        <v>1740.1741568965517</v>
      </c>
    </row>
    <row r="4" spans="1:19" x14ac:dyDescent="0.2">
      <c r="A4" t="s">
        <v>165</v>
      </c>
      <c r="B4" s="4">
        <v>1275.4583</v>
      </c>
      <c r="C4" s="4">
        <v>1402.2277999999999</v>
      </c>
      <c r="D4" s="7">
        <f t="shared" si="0"/>
        <v>1338.8430499999999</v>
      </c>
      <c r="G4" s="7">
        <f t="shared" si="1"/>
        <v>1503.4639017241379</v>
      </c>
      <c r="H4" s="7">
        <f t="shared" si="1"/>
        <v>1758.5398706896547</v>
      </c>
      <c r="L4" s="4">
        <v>873.25670000000002</v>
      </c>
      <c r="M4" s="4">
        <v>1001.4644</v>
      </c>
      <c r="N4" s="7">
        <f t="shared" si="2"/>
        <v>937.36054999999999</v>
      </c>
      <c r="Q4" s="7">
        <f t="shared" si="3"/>
        <v>1440.3163568965515</v>
      </c>
      <c r="R4" s="7">
        <f t="shared" si="3"/>
        <v>1739.9814568965517</v>
      </c>
    </row>
    <row r="5" spans="1:19" x14ac:dyDescent="0.2">
      <c r="A5" t="s">
        <v>165</v>
      </c>
      <c r="B5" s="4">
        <v>1445.672</v>
      </c>
      <c r="C5" s="4">
        <v>1741.575</v>
      </c>
      <c r="D5" s="7">
        <f t="shared" si="0"/>
        <v>1593.6235000000001</v>
      </c>
      <c r="G5" s="7">
        <f t="shared" si="1"/>
        <v>1418.8971517241378</v>
      </c>
      <c r="H5" s="7">
        <f t="shared" si="1"/>
        <v>1843.1066206896546</v>
      </c>
      <c r="L5" s="4">
        <v>1664.2236</v>
      </c>
      <c r="M5" s="4">
        <v>1992.6475</v>
      </c>
      <c r="N5" s="7">
        <f t="shared" si="2"/>
        <v>1828.4355500000001</v>
      </c>
      <c r="Q5" s="7">
        <f t="shared" si="3"/>
        <v>1340.2082568965513</v>
      </c>
      <c r="R5" s="7">
        <f t="shared" si="3"/>
        <v>1840.0895568965516</v>
      </c>
    </row>
    <row r="6" spans="1:19" x14ac:dyDescent="0.2">
      <c r="A6" t="s">
        <v>165</v>
      </c>
      <c r="B6" s="4">
        <v>1158.7049999999999</v>
      </c>
      <c r="C6" s="4">
        <v>1240.5440000000001</v>
      </c>
      <c r="D6" s="7">
        <f t="shared" si="0"/>
        <v>1199.6244999999999</v>
      </c>
      <c r="G6" s="7">
        <f t="shared" si="1"/>
        <v>1525.9291517241379</v>
      </c>
      <c r="H6" s="7">
        <f t="shared" si="1"/>
        <v>1736.0746206896549</v>
      </c>
      <c r="L6" s="4">
        <v>1137.6923999999999</v>
      </c>
      <c r="M6" s="4">
        <v>1676.2243000000001</v>
      </c>
      <c r="N6" s="7">
        <f t="shared" si="2"/>
        <v>1406.9583499999999</v>
      </c>
      <c r="Q6" s="7">
        <f t="shared" si="3"/>
        <v>1235.1542568965515</v>
      </c>
      <c r="R6" s="7">
        <f t="shared" si="3"/>
        <v>1945.1435568965519</v>
      </c>
    </row>
    <row r="7" spans="1:19" x14ac:dyDescent="0.2">
      <c r="A7" t="s">
        <v>165</v>
      </c>
      <c r="B7" s="4">
        <v>1301.771</v>
      </c>
      <c r="C7" s="4">
        <v>1257.2215000000001</v>
      </c>
      <c r="D7" s="7">
        <f t="shared" si="0"/>
        <v>1279.4962500000001</v>
      </c>
      <c r="G7" s="7">
        <f t="shared" si="1"/>
        <v>1589.1234017241377</v>
      </c>
      <c r="H7" s="7">
        <f t="shared" si="1"/>
        <v>1672.8803706896547</v>
      </c>
      <c r="L7" s="4">
        <v>1121.595</v>
      </c>
      <c r="M7" s="4">
        <v>1267.9154000000001</v>
      </c>
      <c r="N7" s="7">
        <f t="shared" si="2"/>
        <v>1194.7552000000001</v>
      </c>
      <c r="Q7" s="7">
        <f t="shared" si="3"/>
        <v>1431.2600068965514</v>
      </c>
      <c r="R7" s="7">
        <f t="shared" si="3"/>
        <v>1749.0378068965517</v>
      </c>
    </row>
    <row r="8" spans="1:19" x14ac:dyDescent="0.2">
      <c r="A8" t="s">
        <v>165</v>
      </c>
      <c r="B8" s="4">
        <v>1419.4</v>
      </c>
      <c r="C8" s="4">
        <v>1456.1583000000001</v>
      </c>
      <c r="D8" s="7">
        <f t="shared" si="0"/>
        <v>1437.7791500000001</v>
      </c>
      <c r="G8" s="7">
        <f t="shared" si="1"/>
        <v>1548.4695017241379</v>
      </c>
      <c r="H8" s="7">
        <f t="shared" si="1"/>
        <v>1713.5342706896547</v>
      </c>
      <c r="L8" s="4">
        <v>1507.0615</v>
      </c>
      <c r="M8" s="4">
        <v>1573.6729</v>
      </c>
      <c r="N8" s="7">
        <f t="shared" si="2"/>
        <v>1540.3672000000001</v>
      </c>
      <c r="Q8" s="7">
        <f t="shared" si="3"/>
        <v>1471.1145068965513</v>
      </c>
      <c r="R8" s="7">
        <f t="shared" si="3"/>
        <v>1709.1833068965516</v>
      </c>
    </row>
    <row r="9" spans="1:19" x14ac:dyDescent="0.2">
      <c r="A9" t="s">
        <v>165</v>
      </c>
      <c r="B9" s="4">
        <v>2317.3332999999998</v>
      </c>
      <c r="C9" s="4">
        <v>2624.8856999999998</v>
      </c>
      <c r="D9" s="7">
        <f t="shared" si="0"/>
        <v>2471.1094999999996</v>
      </c>
      <c r="G9" s="7">
        <f t="shared" si="1"/>
        <v>1413.0724517241381</v>
      </c>
      <c r="H9" s="7">
        <f t="shared" si="1"/>
        <v>1848.931320689655</v>
      </c>
      <c r="L9" s="4">
        <v>1841.7253000000001</v>
      </c>
      <c r="M9" s="4">
        <v>1622.2383</v>
      </c>
      <c r="N9" s="7">
        <f t="shared" si="2"/>
        <v>1731.9818</v>
      </c>
      <c r="Q9" s="7">
        <f t="shared" si="3"/>
        <v>1614.1637068965515</v>
      </c>
      <c r="R9" s="7">
        <f t="shared" si="3"/>
        <v>1566.1341068965517</v>
      </c>
    </row>
    <row r="10" spans="1:19" x14ac:dyDescent="0.2">
      <c r="A10" t="s">
        <v>165</v>
      </c>
      <c r="B10" s="4">
        <v>1696.3557000000001</v>
      </c>
      <c r="C10" s="4">
        <v>1988.56</v>
      </c>
      <c r="D10" s="7">
        <f t="shared" si="0"/>
        <v>1842.45785</v>
      </c>
      <c r="G10" s="7">
        <f t="shared" si="1"/>
        <v>1420.7465017241379</v>
      </c>
      <c r="H10" s="7">
        <f t="shared" si="1"/>
        <v>1841.2572706896547</v>
      </c>
      <c r="L10" s="4">
        <v>1314.7166999999999</v>
      </c>
      <c r="M10" s="4">
        <v>1758.4695999999999</v>
      </c>
      <c r="N10" s="7">
        <f t="shared" si="2"/>
        <v>1536.5931499999999</v>
      </c>
      <c r="Q10" s="7">
        <f t="shared" si="3"/>
        <v>1282.5437568965515</v>
      </c>
      <c r="R10" s="7">
        <f t="shared" si="3"/>
        <v>1897.7540568965517</v>
      </c>
    </row>
    <row r="11" spans="1:19" x14ac:dyDescent="0.2">
      <c r="A11" t="s">
        <v>165</v>
      </c>
      <c r="B11" s="4">
        <v>1487.0178000000001</v>
      </c>
      <c r="C11" s="4">
        <v>1854.4727</v>
      </c>
      <c r="D11" s="7">
        <f t="shared" si="0"/>
        <v>1670.7452499999999</v>
      </c>
      <c r="G11" s="7">
        <f t="shared" si="1"/>
        <v>1383.121201724138</v>
      </c>
      <c r="H11" s="7">
        <f t="shared" si="1"/>
        <v>1878.8825706896548</v>
      </c>
      <c r="L11" s="4">
        <v>1249.1615999999999</v>
      </c>
      <c r="M11" s="4">
        <v>1486.4556</v>
      </c>
      <c r="N11" s="7">
        <f t="shared" si="2"/>
        <v>1367.8085999999998</v>
      </c>
      <c r="Q11" s="7">
        <f t="shared" si="3"/>
        <v>1385.7732068965515</v>
      </c>
      <c r="R11" s="7">
        <f t="shared" si="3"/>
        <v>1794.5246068965519</v>
      </c>
    </row>
    <row r="12" spans="1:19" x14ac:dyDescent="0.2">
      <c r="A12" t="s">
        <v>165</v>
      </c>
      <c r="B12" s="4">
        <v>1563.5889</v>
      </c>
      <c r="C12" s="4">
        <v>1882.3375000000001</v>
      </c>
      <c r="D12" s="7">
        <f t="shared" si="0"/>
        <v>1722.9632000000001</v>
      </c>
      <c r="G12" s="7">
        <f t="shared" si="1"/>
        <v>1407.4743517241377</v>
      </c>
      <c r="H12" s="7">
        <f t="shared" si="1"/>
        <v>1854.5294206896547</v>
      </c>
      <c r="L12" s="4">
        <v>1513.0857000000001</v>
      </c>
      <c r="M12" s="4">
        <v>1664.0422000000001</v>
      </c>
      <c r="N12" s="7">
        <f t="shared" si="2"/>
        <v>1588.5639500000002</v>
      </c>
      <c r="Q12" s="7">
        <f t="shared" si="3"/>
        <v>1428.9419568965513</v>
      </c>
      <c r="R12" s="7">
        <f t="shared" si="3"/>
        <v>1751.3558568965516</v>
      </c>
    </row>
    <row r="13" spans="1:19" x14ac:dyDescent="0.2">
      <c r="A13" t="s">
        <v>165</v>
      </c>
      <c r="B13" s="4">
        <v>1455.356</v>
      </c>
      <c r="C13" s="4">
        <v>1404.0250000000001</v>
      </c>
      <c r="D13" s="7">
        <f t="shared" si="0"/>
        <v>1429.6905000000002</v>
      </c>
      <c r="G13" s="7">
        <f t="shared" si="1"/>
        <v>1592.5141517241377</v>
      </c>
      <c r="H13" s="7">
        <f t="shared" si="1"/>
        <v>1669.4896206896547</v>
      </c>
      <c r="L13" s="4">
        <v>1009.4252</v>
      </c>
      <c r="M13" s="4">
        <v>1222.2272</v>
      </c>
      <c r="N13" s="7">
        <f t="shared" si="2"/>
        <v>1115.8262</v>
      </c>
      <c r="Q13" s="7">
        <f t="shared" si="3"/>
        <v>1398.0192068965516</v>
      </c>
      <c r="R13" s="7">
        <f t="shared" si="3"/>
        <v>1782.2786068965518</v>
      </c>
    </row>
    <row r="14" spans="1:19" x14ac:dyDescent="0.2">
      <c r="A14" t="s">
        <v>165</v>
      </c>
      <c r="B14" s="4">
        <v>1393.6667</v>
      </c>
      <c r="C14" s="4">
        <v>1471.1754000000001</v>
      </c>
      <c r="D14" s="7">
        <f t="shared" si="0"/>
        <v>1432.4210499999999</v>
      </c>
      <c r="G14" s="7">
        <f t="shared" si="1"/>
        <v>1528.0943017241379</v>
      </c>
      <c r="H14" s="7">
        <f t="shared" si="1"/>
        <v>1733.9094706896549</v>
      </c>
      <c r="L14" s="4">
        <v>1423.0117</v>
      </c>
      <c r="M14" s="4">
        <v>1750.2421999999999</v>
      </c>
      <c r="N14" s="7">
        <f t="shared" si="2"/>
        <v>1586.6269499999999</v>
      </c>
      <c r="Q14" s="7">
        <f t="shared" si="3"/>
        <v>1340.8049568965516</v>
      </c>
      <c r="R14" s="7">
        <f t="shared" si="3"/>
        <v>1839.4928568965518</v>
      </c>
    </row>
    <row r="15" spans="1:19" x14ac:dyDescent="0.2">
      <c r="A15" t="s">
        <v>165</v>
      </c>
      <c r="B15" s="4">
        <v>1714.7375</v>
      </c>
      <c r="C15" s="4">
        <v>1705.6063999999999</v>
      </c>
      <c r="D15" s="7">
        <f t="shared" si="0"/>
        <v>1710.1719499999999</v>
      </c>
      <c r="G15" s="7">
        <f t="shared" si="1"/>
        <v>1571.4142017241379</v>
      </c>
      <c r="H15" s="7">
        <f t="shared" si="1"/>
        <v>1690.5895706896547</v>
      </c>
      <c r="L15" s="4">
        <v>1745.2593999999999</v>
      </c>
      <c r="M15" s="4">
        <v>1814.8055999999999</v>
      </c>
      <c r="N15" s="7">
        <f t="shared" si="2"/>
        <v>1780.0324999999998</v>
      </c>
      <c r="Q15" s="7">
        <f t="shared" si="3"/>
        <v>1469.6471068965516</v>
      </c>
      <c r="R15" s="7">
        <f t="shared" si="3"/>
        <v>1710.6507068965518</v>
      </c>
    </row>
    <row r="16" spans="1:19" x14ac:dyDescent="0.2">
      <c r="A16" t="s">
        <v>165</v>
      </c>
      <c r="B16" s="4">
        <v>1146.1130000000001</v>
      </c>
      <c r="C16" s="4">
        <v>1256.3916999999999</v>
      </c>
      <c r="D16" s="7">
        <f t="shared" si="0"/>
        <v>1201.25235</v>
      </c>
      <c r="G16" s="7">
        <f t="shared" si="1"/>
        <v>1511.709301724138</v>
      </c>
      <c r="H16" s="7">
        <f t="shared" si="1"/>
        <v>1750.2944706896546</v>
      </c>
      <c r="L16" s="4">
        <v>1166.2218</v>
      </c>
      <c r="M16" s="4">
        <v>1637.9737</v>
      </c>
      <c r="N16" s="7">
        <f t="shared" si="2"/>
        <v>1402.0977499999999</v>
      </c>
      <c r="Q16" s="7">
        <f t="shared" si="3"/>
        <v>1268.5442568965516</v>
      </c>
      <c r="R16" s="7">
        <f t="shared" si="3"/>
        <v>1911.7535568965518</v>
      </c>
    </row>
    <row r="17" spans="1:19" x14ac:dyDescent="0.2">
      <c r="A17" t="s">
        <v>165</v>
      </c>
      <c r="B17" s="4">
        <v>1336.31</v>
      </c>
      <c r="C17" s="4">
        <v>1922.8489999999999</v>
      </c>
      <c r="D17" s="7">
        <f t="shared" si="0"/>
        <v>1629.5794999999998</v>
      </c>
      <c r="G17" s="7">
        <f t="shared" si="1"/>
        <v>1273.579151724138</v>
      </c>
      <c r="H17" s="7">
        <f t="shared" si="1"/>
        <v>1988.4246206896548</v>
      </c>
      <c r="L17" s="4">
        <v>1742.327</v>
      </c>
      <c r="M17" s="4">
        <v>2023.155</v>
      </c>
      <c r="N17" s="7">
        <f t="shared" si="2"/>
        <v>1882.741</v>
      </c>
      <c r="Q17" s="7">
        <f t="shared" si="3"/>
        <v>1364.0062068965515</v>
      </c>
      <c r="R17" s="7">
        <f t="shared" si="3"/>
        <v>1816.2916068965517</v>
      </c>
    </row>
    <row r="18" spans="1:19" x14ac:dyDescent="0.2">
      <c r="A18" t="s">
        <v>165</v>
      </c>
      <c r="B18" s="4">
        <v>2154.6799999999998</v>
      </c>
      <c r="C18" s="4">
        <v>2084.9582999999998</v>
      </c>
      <c r="D18" s="7">
        <f t="shared" si="0"/>
        <v>2119.8191499999998</v>
      </c>
      <c r="G18" s="7">
        <f t="shared" si="1"/>
        <v>1601.7095017241379</v>
      </c>
      <c r="H18" s="7">
        <f t="shared" si="1"/>
        <v>1660.2942706896547</v>
      </c>
      <c r="L18" s="4">
        <v>2466.6750000000002</v>
      </c>
      <c r="M18" s="4">
        <v>2132.8629999999998</v>
      </c>
      <c r="N18" s="7">
        <f t="shared" si="2"/>
        <v>2299.7690000000002</v>
      </c>
      <c r="Q18" s="7">
        <f t="shared" si="3"/>
        <v>1671.3262068965514</v>
      </c>
      <c r="R18" s="7">
        <f t="shared" si="3"/>
        <v>1508.9716068965513</v>
      </c>
    </row>
    <row r="19" spans="1:19" x14ac:dyDescent="0.2">
      <c r="A19" t="s">
        <v>165</v>
      </c>
      <c r="B19" s="4">
        <v>1198.624</v>
      </c>
      <c r="C19" s="4">
        <v>1242.9749999999999</v>
      </c>
      <c r="D19" s="7">
        <f t="shared" si="0"/>
        <v>1220.7995000000001</v>
      </c>
      <c r="G19" s="7">
        <f t="shared" si="1"/>
        <v>1544.6731517241378</v>
      </c>
      <c r="H19" s="7">
        <f t="shared" si="1"/>
        <v>1717.3306206896546</v>
      </c>
      <c r="L19" s="4">
        <v>1517.5281</v>
      </c>
      <c r="M19" s="4">
        <v>1774.8951999999999</v>
      </c>
      <c r="N19" s="7">
        <f t="shared" si="2"/>
        <v>1646.21165</v>
      </c>
      <c r="Q19" s="7">
        <f t="shared" si="3"/>
        <v>1375.7366568965515</v>
      </c>
      <c r="R19" s="7">
        <f t="shared" si="3"/>
        <v>1804.5611568965517</v>
      </c>
    </row>
    <row r="20" spans="1:19" x14ac:dyDescent="0.2">
      <c r="A20" t="s">
        <v>165</v>
      </c>
      <c r="B20" s="4">
        <v>1061.4649999999999</v>
      </c>
      <c r="C20" s="4">
        <v>1232.6335999999999</v>
      </c>
      <c r="D20" s="7">
        <f t="shared" si="0"/>
        <v>1147.0492999999999</v>
      </c>
      <c r="G20" s="7">
        <f t="shared" si="1"/>
        <v>1481.2643517241379</v>
      </c>
      <c r="H20" s="7">
        <f t="shared" si="1"/>
        <v>1780.7394206896547</v>
      </c>
      <c r="L20" s="4">
        <v>1195.5999999999999</v>
      </c>
      <c r="M20" s="4">
        <v>1683.0405000000001</v>
      </c>
      <c r="N20" s="7">
        <f t="shared" si="2"/>
        <v>1439.32025</v>
      </c>
      <c r="Q20" s="7">
        <f t="shared" si="3"/>
        <v>1260.6999568965514</v>
      </c>
      <c r="R20" s="7">
        <f t="shared" si="3"/>
        <v>1919.5978568965518</v>
      </c>
    </row>
    <row r="21" spans="1:19" x14ac:dyDescent="0.2">
      <c r="A21" t="s">
        <v>165</v>
      </c>
      <c r="B21" s="4">
        <v>1723.4167</v>
      </c>
      <c r="C21" s="4">
        <v>1820.2584999999999</v>
      </c>
      <c r="D21" s="7">
        <f t="shared" si="0"/>
        <v>1771.8375999999998</v>
      </c>
      <c r="G21" s="7">
        <f t="shared" si="1"/>
        <v>1518.427751724138</v>
      </c>
      <c r="H21" s="7">
        <f t="shared" si="1"/>
        <v>1743.5760206896548</v>
      </c>
      <c r="L21" s="4">
        <v>1924.6</v>
      </c>
      <c r="M21" s="4">
        <v>1756.1470999999999</v>
      </c>
      <c r="N21" s="7">
        <f t="shared" si="2"/>
        <v>1840.3735499999998</v>
      </c>
      <c r="Q21" s="7">
        <f t="shared" si="3"/>
        <v>1588.6466568965516</v>
      </c>
      <c r="R21" s="7">
        <f t="shared" si="3"/>
        <v>1591.6511568965518</v>
      </c>
    </row>
    <row r="22" spans="1:19" x14ac:dyDescent="0.2">
      <c r="A22" t="s">
        <v>165</v>
      </c>
      <c r="B22" s="4">
        <v>2416.9499999999998</v>
      </c>
      <c r="C22" s="4">
        <v>2129.9544999999998</v>
      </c>
      <c r="D22" s="7">
        <f t="shared" si="0"/>
        <v>2273.4522499999998</v>
      </c>
      <c r="G22" s="7">
        <f t="shared" si="1"/>
        <v>1710.3464017241379</v>
      </c>
      <c r="H22" s="7">
        <f t="shared" si="1"/>
        <v>1551.6573706896547</v>
      </c>
      <c r="L22" s="4">
        <v>2076.1927999999998</v>
      </c>
      <c r="M22" s="4">
        <v>2394.9376000000002</v>
      </c>
      <c r="N22" s="7">
        <f t="shared" si="2"/>
        <v>2235.5652</v>
      </c>
      <c r="Q22" s="7">
        <f t="shared" si="3"/>
        <v>1345.0478068965513</v>
      </c>
      <c r="R22" s="7">
        <f t="shared" si="3"/>
        <v>1835.2500068965519</v>
      </c>
    </row>
    <row r="23" spans="1:19" x14ac:dyDescent="0.2">
      <c r="A23" t="s">
        <v>165</v>
      </c>
      <c r="B23" s="4">
        <v>2251.2874999999999</v>
      </c>
      <c r="C23" s="4">
        <v>1969.1333</v>
      </c>
      <c r="D23" s="7">
        <f t="shared" si="0"/>
        <v>2110.2103999999999</v>
      </c>
      <c r="G23" s="7">
        <f t="shared" si="1"/>
        <v>1707.9257517241379</v>
      </c>
      <c r="H23" s="7">
        <f t="shared" si="1"/>
        <v>1554.0780206896547</v>
      </c>
      <c r="L23" s="4">
        <v>1446.5368000000001</v>
      </c>
      <c r="M23" s="4">
        <v>1407.2752</v>
      </c>
      <c r="N23" s="7">
        <f t="shared" si="2"/>
        <v>1426.9059999999999</v>
      </c>
      <c r="Q23" s="7">
        <f t="shared" si="3"/>
        <v>1524.0510068965516</v>
      </c>
      <c r="R23" s="7">
        <f t="shared" si="3"/>
        <v>1656.2468068965518</v>
      </c>
    </row>
    <row r="24" spans="1:19" x14ac:dyDescent="0.2">
      <c r="A24" t="s">
        <v>165</v>
      </c>
      <c r="B24" s="4">
        <v>1555.99</v>
      </c>
      <c r="C24" s="4">
        <v>1379.7636</v>
      </c>
      <c r="D24" s="7">
        <f t="shared" si="0"/>
        <v>1467.8768</v>
      </c>
      <c r="G24" s="7">
        <f t="shared" si="1"/>
        <v>1654.9618517241379</v>
      </c>
      <c r="H24" s="7">
        <f t="shared" si="1"/>
        <v>1607.0419206896547</v>
      </c>
      <c r="L24" s="4">
        <v>1344.7914000000001</v>
      </c>
      <c r="M24" s="4">
        <v>1885.4876999999999</v>
      </c>
      <c r="N24" s="7">
        <f t="shared" si="2"/>
        <v>1615.1395499999999</v>
      </c>
      <c r="Q24" s="7">
        <f t="shared" si="3"/>
        <v>1234.0720568965517</v>
      </c>
      <c r="R24" s="7">
        <f t="shared" si="3"/>
        <v>1946.2257568965517</v>
      </c>
    </row>
    <row r="25" spans="1:19" x14ac:dyDescent="0.2">
      <c r="A25" t="s">
        <v>165</v>
      </c>
      <c r="B25" s="4">
        <v>1861.15</v>
      </c>
      <c r="C25" s="4">
        <v>1693.6455000000001</v>
      </c>
      <c r="D25" s="7">
        <f t="shared" si="0"/>
        <v>1777.3977500000001</v>
      </c>
      <c r="G25" s="7">
        <f t="shared" si="1"/>
        <v>1650.6009017241379</v>
      </c>
      <c r="H25" s="7">
        <f t="shared" si="1"/>
        <v>1611.4028706896547</v>
      </c>
      <c r="L25" s="4">
        <v>1527.2867000000001</v>
      </c>
      <c r="M25" s="4">
        <v>1869.9421</v>
      </c>
      <c r="N25" s="7">
        <f t="shared" si="2"/>
        <v>1698.6143999999999</v>
      </c>
      <c r="Q25" s="7">
        <f t="shared" si="3"/>
        <v>1333.0925068965516</v>
      </c>
      <c r="R25" s="7">
        <f t="shared" si="3"/>
        <v>1847.2053068965517</v>
      </c>
    </row>
    <row r="26" spans="1:19" x14ac:dyDescent="0.2">
      <c r="A26" t="s">
        <v>165</v>
      </c>
      <c r="B26" s="4">
        <v>1152.8499999999999</v>
      </c>
      <c r="C26" s="4">
        <v>1683.8713</v>
      </c>
      <c r="D26" s="7">
        <f t="shared" si="0"/>
        <v>1418.3606500000001</v>
      </c>
      <c r="G26" s="7">
        <f t="shared" si="1"/>
        <v>1301.3380017241377</v>
      </c>
      <c r="H26" s="7">
        <f t="shared" si="1"/>
        <v>1960.6657706896547</v>
      </c>
      <c r="L26" s="4">
        <v>1617.5980999999999</v>
      </c>
      <c r="M26" s="4">
        <v>1515.5252</v>
      </c>
      <c r="N26" s="7">
        <f t="shared" si="2"/>
        <v>1566.5616500000001</v>
      </c>
      <c r="Q26" s="7">
        <f t="shared" si="3"/>
        <v>1555.4566568965513</v>
      </c>
      <c r="R26" s="7">
        <f t="shared" si="3"/>
        <v>1624.8411568965516</v>
      </c>
    </row>
    <row r="27" spans="1:19" x14ac:dyDescent="0.2">
      <c r="A27" t="s">
        <v>165</v>
      </c>
      <c r="B27" s="4">
        <v>1474.85</v>
      </c>
      <c r="C27" s="4">
        <v>1995.9208000000001</v>
      </c>
      <c r="D27" s="7">
        <f t="shared" si="0"/>
        <v>1735.3854000000001</v>
      </c>
      <c r="G27" s="7">
        <f t="shared" si="1"/>
        <v>1306.3132517241377</v>
      </c>
      <c r="H27" s="7">
        <f t="shared" si="1"/>
        <v>1955.6905206896547</v>
      </c>
      <c r="L27" s="4">
        <v>1527.4039</v>
      </c>
      <c r="M27" s="4">
        <v>1630.8842999999999</v>
      </c>
      <c r="N27" s="7">
        <f t="shared" si="2"/>
        <v>1579.1441</v>
      </c>
      <c r="Q27" s="7">
        <f t="shared" si="3"/>
        <v>1452.6800068965515</v>
      </c>
      <c r="R27" s="7">
        <f t="shared" si="3"/>
        <v>1727.6178068965517</v>
      </c>
    </row>
    <row r="28" spans="1:19" x14ac:dyDescent="0.2">
      <c r="A28" t="s">
        <v>165</v>
      </c>
      <c r="B28" s="4">
        <v>1512.8483000000001</v>
      </c>
      <c r="C28" s="4">
        <v>1595.6667</v>
      </c>
      <c r="D28" s="7">
        <f t="shared" si="0"/>
        <v>1554.2575000000002</v>
      </c>
      <c r="G28" s="7">
        <f t="shared" si="1"/>
        <v>1525.4394517241378</v>
      </c>
      <c r="H28" s="7">
        <f t="shared" si="1"/>
        <v>1736.5643206896546</v>
      </c>
      <c r="L28" s="4">
        <v>1365.7036000000001</v>
      </c>
      <c r="M28" s="4">
        <v>1563.8985</v>
      </c>
      <c r="N28" s="7">
        <f t="shared" si="2"/>
        <v>1464.80105</v>
      </c>
      <c r="Q28" s="7">
        <f t="shared" si="3"/>
        <v>1405.3227568965515</v>
      </c>
      <c r="R28" s="7">
        <f t="shared" si="3"/>
        <v>1774.9750568965517</v>
      </c>
    </row>
    <row r="29" spans="1:19" x14ac:dyDescent="0.2">
      <c r="A29" t="s">
        <v>165</v>
      </c>
      <c r="B29" s="4">
        <v>1633.1222</v>
      </c>
      <c r="C29" s="4">
        <v>1461.0450000000001</v>
      </c>
      <c r="D29" s="7">
        <f t="shared" si="0"/>
        <v>1547.0835999999999</v>
      </c>
      <c r="G29" s="7">
        <f t="shared" si="1"/>
        <v>1652.887251724138</v>
      </c>
      <c r="H29" s="7">
        <f t="shared" si="1"/>
        <v>1609.1165206896549</v>
      </c>
      <c r="L29" s="4">
        <v>1486.4094</v>
      </c>
      <c r="M29" s="4">
        <v>1498.4996000000001</v>
      </c>
      <c r="N29" s="7">
        <f t="shared" si="2"/>
        <v>1492.4545000000001</v>
      </c>
      <c r="Q29" s="7">
        <f t="shared" si="3"/>
        <v>1498.3751068965514</v>
      </c>
      <c r="R29" s="7">
        <f t="shared" si="3"/>
        <v>1681.9227068965517</v>
      </c>
    </row>
    <row r="30" spans="1:19" x14ac:dyDescent="0.2">
      <c r="A30" t="s">
        <v>165</v>
      </c>
      <c r="B30" s="4">
        <v>1419.8</v>
      </c>
      <c r="C30" s="4">
        <v>1515.02</v>
      </c>
      <c r="D30" s="7">
        <f t="shared" si="0"/>
        <v>1467.4099999999999</v>
      </c>
      <c r="G30" s="7">
        <f t="shared" si="1"/>
        <v>1519.238651724138</v>
      </c>
      <c r="H30" s="7">
        <f t="shared" si="1"/>
        <v>1742.7651206896549</v>
      </c>
      <c r="L30" s="4">
        <v>1285.375</v>
      </c>
      <c r="M30" s="4">
        <v>1265.1983</v>
      </c>
      <c r="N30" s="7">
        <f t="shared" si="2"/>
        <v>1275.28665</v>
      </c>
      <c r="Q30" s="7">
        <f t="shared" si="3"/>
        <v>1514.5085568965515</v>
      </c>
      <c r="R30" s="7">
        <f t="shared" si="3"/>
        <v>1665.7892568965517</v>
      </c>
    </row>
    <row r="31" spans="1:19" s="8" customFormat="1" x14ac:dyDescent="0.2">
      <c r="A31" s="8" t="s">
        <v>197</v>
      </c>
      <c r="B31" s="4">
        <v>1318.2739999999999</v>
      </c>
      <c r="C31" s="4">
        <v>1114.67</v>
      </c>
      <c r="D31" s="21">
        <f t="shared" si="0"/>
        <v>1216.472</v>
      </c>
      <c r="E31" s="5">
        <f>AVERAGE(B31:B55)</f>
        <v>1113.8358360000002</v>
      </c>
      <c r="F31" s="5">
        <f>AVERAGE(C31:C55)</f>
        <v>1065.4439319999997</v>
      </c>
      <c r="G31" s="7">
        <f>B31-$D31+E$31</f>
        <v>1215.6378360000001</v>
      </c>
      <c r="H31" s="7">
        <f>C31-$D31+F$31</f>
        <v>963.64193199999977</v>
      </c>
      <c r="I31">
        <f>1.96*STDEV(G31:G55)/SQRT(COUNT(G31:G55))</f>
        <v>37.780920433223457</v>
      </c>
      <c r="L31" s="4">
        <v>1480.7116000000001</v>
      </c>
      <c r="M31" s="4">
        <v>1510.5648000000001</v>
      </c>
      <c r="N31" s="21">
        <f t="shared" si="2"/>
        <v>1495.6382000000001</v>
      </c>
      <c r="O31" s="5">
        <f>AVERAGE(L31:L55)</f>
        <v>1098.306928</v>
      </c>
      <c r="P31" s="5">
        <f>AVERAGE(M31:M55)</f>
        <v>1253.1571680000002</v>
      </c>
      <c r="Q31" s="7">
        <f>L31-$N31+O$31</f>
        <v>1083.380328</v>
      </c>
      <c r="R31" s="7">
        <f>M31-$N31+P$31</f>
        <v>1268.0837680000002</v>
      </c>
      <c r="S31">
        <f>1.96*STDEV(Q31:Q55)/SQRT(COUNT(Q31:Q55))</f>
        <v>22.708810122759662</v>
      </c>
    </row>
    <row r="32" spans="1:19" x14ac:dyDescent="0.2">
      <c r="A32" t="s">
        <v>197</v>
      </c>
      <c r="B32" s="4">
        <v>882.11500000000001</v>
      </c>
      <c r="C32" s="4">
        <v>709.48149999999998</v>
      </c>
      <c r="D32" s="7">
        <f t="shared" si="0"/>
        <v>795.79825000000005</v>
      </c>
      <c r="G32" s="7">
        <f t="shared" ref="G32:H55" si="4">B32-$D32+E$31</f>
        <v>1200.1525860000002</v>
      </c>
      <c r="H32" s="7">
        <f t="shared" si="4"/>
        <v>979.12718199999961</v>
      </c>
      <c r="L32" s="4">
        <v>700.82380000000001</v>
      </c>
      <c r="M32" s="4">
        <v>927.80629999999996</v>
      </c>
      <c r="N32" s="22">
        <f t="shared" si="2"/>
        <v>814.31504999999993</v>
      </c>
      <c r="Q32" s="7">
        <f t="shared" ref="Q32:R55" si="5">L32-$N32+O$31</f>
        <v>984.81567800000005</v>
      </c>
      <c r="R32" s="7">
        <f t="shared" si="5"/>
        <v>1366.6484180000002</v>
      </c>
    </row>
    <row r="33" spans="1:18" x14ac:dyDescent="0.2">
      <c r="A33" t="s">
        <v>197</v>
      </c>
      <c r="B33" s="4">
        <v>1163.4100000000001</v>
      </c>
      <c r="C33" s="4">
        <v>1106.9614999999999</v>
      </c>
      <c r="D33" s="7">
        <f t="shared" si="0"/>
        <v>1135.1857500000001</v>
      </c>
      <c r="G33" s="7">
        <f t="shared" si="4"/>
        <v>1142.0600860000002</v>
      </c>
      <c r="H33" s="7">
        <f t="shared" si="4"/>
        <v>1037.2196819999995</v>
      </c>
      <c r="L33" s="4">
        <v>1054.3157000000001</v>
      </c>
      <c r="M33" s="4">
        <v>1156.2627</v>
      </c>
      <c r="N33" s="22">
        <f t="shared" si="2"/>
        <v>1105.2892000000002</v>
      </c>
      <c r="Q33" s="7">
        <f t="shared" si="5"/>
        <v>1047.3334279999999</v>
      </c>
      <c r="R33" s="7">
        <f t="shared" si="5"/>
        <v>1304.130668</v>
      </c>
    </row>
    <row r="34" spans="1:18" x14ac:dyDescent="0.2">
      <c r="A34" t="s">
        <v>197</v>
      </c>
      <c r="B34" s="4">
        <v>983.7056</v>
      </c>
      <c r="C34" s="4">
        <v>1224.5983000000001</v>
      </c>
      <c r="D34" s="7">
        <f t="shared" si="0"/>
        <v>1104.1519499999999</v>
      </c>
      <c r="G34" s="7">
        <f t="shared" si="4"/>
        <v>993.38948600000026</v>
      </c>
      <c r="H34" s="7">
        <f t="shared" si="4"/>
        <v>1185.8902819999998</v>
      </c>
      <c r="L34" s="4">
        <v>1150.8661999999999</v>
      </c>
      <c r="M34" s="4">
        <v>1140.3545999999999</v>
      </c>
      <c r="N34" s="22">
        <f t="shared" si="2"/>
        <v>1145.6104</v>
      </c>
      <c r="Q34" s="7">
        <f t="shared" si="5"/>
        <v>1103.5627279999999</v>
      </c>
      <c r="R34" s="7">
        <f t="shared" si="5"/>
        <v>1247.901368</v>
      </c>
    </row>
    <row r="35" spans="1:18" x14ac:dyDescent="0.2">
      <c r="A35" t="s">
        <v>197</v>
      </c>
      <c r="B35" s="4">
        <v>1110.3710000000001</v>
      </c>
      <c r="C35" s="4">
        <v>1348.5173</v>
      </c>
      <c r="D35" s="7">
        <f t="shared" si="0"/>
        <v>1229.44415</v>
      </c>
      <c r="G35" s="7">
        <f t="shared" si="4"/>
        <v>994.76268600000026</v>
      </c>
      <c r="H35" s="7">
        <f t="shared" si="4"/>
        <v>1184.5170819999996</v>
      </c>
      <c r="L35" s="4">
        <v>1096.8189</v>
      </c>
      <c r="M35" s="4">
        <v>1160.8552</v>
      </c>
      <c r="N35" s="22">
        <f t="shared" si="2"/>
        <v>1128.8370500000001</v>
      </c>
      <c r="Q35" s="7">
        <f t="shared" si="5"/>
        <v>1066.2887779999999</v>
      </c>
      <c r="R35" s="7">
        <f t="shared" si="5"/>
        <v>1285.1753180000001</v>
      </c>
    </row>
    <row r="36" spans="1:18" x14ac:dyDescent="0.2">
      <c r="A36" t="s">
        <v>197</v>
      </c>
      <c r="B36" s="4">
        <v>820.15300000000002</v>
      </c>
      <c r="C36" s="4">
        <v>872.79079999999999</v>
      </c>
      <c r="D36" s="7">
        <f t="shared" si="0"/>
        <v>846.47190000000001</v>
      </c>
      <c r="G36" s="7">
        <f t="shared" si="4"/>
        <v>1087.5169360000002</v>
      </c>
      <c r="H36" s="7">
        <f t="shared" si="4"/>
        <v>1091.7628319999997</v>
      </c>
      <c r="L36" s="4">
        <v>959.15949999999998</v>
      </c>
      <c r="M36" s="4">
        <v>1145.5133000000001</v>
      </c>
      <c r="N36" s="22">
        <f t="shared" si="2"/>
        <v>1052.3364000000001</v>
      </c>
      <c r="Q36" s="7">
        <f t="shared" si="5"/>
        <v>1005.1300279999998</v>
      </c>
      <c r="R36" s="7">
        <f t="shared" si="5"/>
        <v>1346.3340680000001</v>
      </c>
    </row>
    <row r="37" spans="1:18" x14ac:dyDescent="0.2">
      <c r="A37" t="s">
        <v>197</v>
      </c>
      <c r="B37" s="4">
        <v>886.37779999999998</v>
      </c>
      <c r="C37" s="4">
        <v>1044.4522999999999</v>
      </c>
      <c r="D37" s="7">
        <f t="shared" si="0"/>
        <v>965.41504999999995</v>
      </c>
      <c r="G37" s="7">
        <f t="shared" si="4"/>
        <v>1034.7985860000003</v>
      </c>
      <c r="H37" s="7">
        <f t="shared" si="4"/>
        <v>1144.4811819999995</v>
      </c>
      <c r="L37" s="4">
        <v>868.93380000000002</v>
      </c>
      <c r="M37" s="4">
        <v>1100.6763000000001</v>
      </c>
      <c r="N37" s="22">
        <f t="shared" si="2"/>
        <v>984.80505000000005</v>
      </c>
      <c r="Q37" s="7">
        <f t="shared" si="5"/>
        <v>982.43567799999994</v>
      </c>
      <c r="R37" s="7">
        <f t="shared" si="5"/>
        <v>1369.0284180000003</v>
      </c>
    </row>
    <row r="38" spans="1:18" x14ac:dyDescent="0.2">
      <c r="A38" t="s">
        <v>197</v>
      </c>
      <c r="B38" s="4">
        <v>1207.5155999999999</v>
      </c>
      <c r="C38" s="4">
        <v>1135.3416999999999</v>
      </c>
      <c r="D38" s="7">
        <f t="shared" si="0"/>
        <v>1171.4286499999998</v>
      </c>
      <c r="G38" s="7">
        <f t="shared" si="4"/>
        <v>1149.9227860000003</v>
      </c>
      <c r="H38" s="7">
        <f t="shared" si="4"/>
        <v>1029.3569819999998</v>
      </c>
      <c r="L38" s="4">
        <v>968.82159999999999</v>
      </c>
      <c r="M38" s="4">
        <v>1371.6545000000001</v>
      </c>
      <c r="N38" s="22">
        <f t="shared" si="2"/>
        <v>1170.2380499999999</v>
      </c>
      <c r="Q38" s="7">
        <f t="shared" si="5"/>
        <v>896.89047800000003</v>
      </c>
      <c r="R38" s="7">
        <f t="shared" si="5"/>
        <v>1454.5736180000004</v>
      </c>
    </row>
    <row r="39" spans="1:18" x14ac:dyDescent="0.2">
      <c r="A39" t="s">
        <v>197</v>
      </c>
      <c r="B39" s="4">
        <v>828.58399999999995</v>
      </c>
      <c r="C39" s="4">
        <v>844.88</v>
      </c>
      <c r="D39" s="7">
        <f t="shared" si="0"/>
        <v>836.73199999999997</v>
      </c>
      <c r="G39" s="7">
        <f t="shared" si="4"/>
        <v>1105.6878360000001</v>
      </c>
      <c r="H39" s="7">
        <f t="shared" si="4"/>
        <v>1073.5919319999998</v>
      </c>
      <c r="L39" s="4">
        <v>982.89480000000003</v>
      </c>
      <c r="M39" s="4">
        <v>1144.79</v>
      </c>
      <c r="N39" s="22">
        <f t="shared" si="2"/>
        <v>1063.8424</v>
      </c>
      <c r="Q39" s="7">
        <f t="shared" si="5"/>
        <v>1017.359328</v>
      </c>
      <c r="R39" s="7">
        <f t="shared" si="5"/>
        <v>1334.1047680000001</v>
      </c>
    </row>
    <row r="40" spans="1:18" x14ac:dyDescent="0.2">
      <c r="A40" t="s">
        <v>197</v>
      </c>
      <c r="B40" s="4">
        <v>1557.67</v>
      </c>
      <c r="C40" s="4">
        <v>1136.57</v>
      </c>
      <c r="D40" s="7">
        <f t="shared" si="0"/>
        <v>1347.12</v>
      </c>
      <c r="G40" s="7">
        <f t="shared" si="4"/>
        <v>1324.3858360000004</v>
      </c>
      <c r="H40" s="7">
        <f t="shared" si="4"/>
        <v>854.89393199999972</v>
      </c>
      <c r="L40" s="4">
        <v>1429.1278</v>
      </c>
      <c r="M40" s="4">
        <v>1729.7873999999999</v>
      </c>
      <c r="N40" s="22">
        <f t="shared" si="2"/>
        <v>1579.4576</v>
      </c>
      <c r="Q40" s="7">
        <f t="shared" si="5"/>
        <v>947.97712799999999</v>
      </c>
      <c r="R40" s="7">
        <f t="shared" si="5"/>
        <v>1403.4869680000002</v>
      </c>
    </row>
    <row r="41" spans="1:18" x14ac:dyDescent="0.2">
      <c r="A41" t="s">
        <v>197</v>
      </c>
      <c r="B41" s="4">
        <v>1002.355</v>
      </c>
      <c r="C41" s="4">
        <v>1084.0192</v>
      </c>
      <c r="D41" s="7">
        <f t="shared" si="0"/>
        <v>1043.1871000000001</v>
      </c>
      <c r="G41" s="7">
        <f t="shared" si="4"/>
        <v>1073.0037360000001</v>
      </c>
      <c r="H41" s="7">
        <f t="shared" si="4"/>
        <v>1106.2760319999995</v>
      </c>
      <c r="L41" s="4">
        <v>1463.0755999999999</v>
      </c>
      <c r="M41" s="4">
        <v>1492.7859000000001</v>
      </c>
      <c r="N41" s="22">
        <f t="shared" si="2"/>
        <v>1477.93075</v>
      </c>
      <c r="Q41" s="7">
        <f t="shared" si="5"/>
        <v>1083.4517779999999</v>
      </c>
      <c r="R41" s="7">
        <f t="shared" si="5"/>
        <v>1268.0123180000003</v>
      </c>
    </row>
    <row r="42" spans="1:18" x14ac:dyDescent="0.2">
      <c r="A42" t="s">
        <v>197</v>
      </c>
      <c r="B42" s="4">
        <v>1266.6669999999999</v>
      </c>
      <c r="C42" s="4">
        <v>1276.4954</v>
      </c>
      <c r="D42" s="7">
        <f t="shared" si="0"/>
        <v>1271.5812000000001</v>
      </c>
      <c r="G42" s="7">
        <f t="shared" si="4"/>
        <v>1108.921636</v>
      </c>
      <c r="H42" s="7">
        <f t="shared" si="4"/>
        <v>1070.3581319999996</v>
      </c>
      <c r="L42" s="4">
        <v>1509.6138000000001</v>
      </c>
      <c r="M42" s="4">
        <v>1540.6693</v>
      </c>
      <c r="N42" s="22">
        <f t="shared" si="2"/>
        <v>1525.1415500000001</v>
      </c>
      <c r="Q42" s="7">
        <f t="shared" si="5"/>
        <v>1082.779178</v>
      </c>
      <c r="R42" s="7">
        <f t="shared" si="5"/>
        <v>1268.6849180000002</v>
      </c>
    </row>
    <row r="43" spans="1:18" x14ac:dyDescent="0.2">
      <c r="A43" t="s">
        <v>197</v>
      </c>
      <c r="B43" s="4">
        <v>716.95</v>
      </c>
      <c r="C43" s="4">
        <v>818.34</v>
      </c>
      <c r="D43" s="7">
        <f t="shared" si="0"/>
        <v>767.64499999999998</v>
      </c>
      <c r="G43" s="7">
        <f t="shared" si="4"/>
        <v>1063.1408360000003</v>
      </c>
      <c r="H43" s="7">
        <f t="shared" si="4"/>
        <v>1116.1389319999998</v>
      </c>
      <c r="L43" s="4">
        <v>855.29290000000003</v>
      </c>
      <c r="M43" s="4">
        <v>841.18889999999999</v>
      </c>
      <c r="N43" s="22">
        <f t="shared" si="2"/>
        <v>848.24090000000001</v>
      </c>
      <c r="Q43" s="7">
        <f t="shared" si="5"/>
        <v>1105.3589280000001</v>
      </c>
      <c r="R43" s="7">
        <f t="shared" si="5"/>
        <v>1246.105168</v>
      </c>
    </row>
    <row r="44" spans="1:18" x14ac:dyDescent="0.2">
      <c r="A44" t="s">
        <v>197</v>
      </c>
      <c r="B44" s="4">
        <v>1234.0450000000001</v>
      </c>
      <c r="C44" s="4">
        <v>1127.2646</v>
      </c>
      <c r="D44" s="7">
        <f t="shared" si="0"/>
        <v>1180.6548</v>
      </c>
      <c r="G44" s="7">
        <f t="shared" si="4"/>
        <v>1167.2260360000002</v>
      </c>
      <c r="H44" s="7">
        <f t="shared" si="4"/>
        <v>1012.0537319999996</v>
      </c>
      <c r="L44" s="4">
        <v>1143.0162</v>
      </c>
      <c r="M44" s="4">
        <v>1371.5454</v>
      </c>
      <c r="N44" s="22">
        <f t="shared" si="2"/>
        <v>1257.2808</v>
      </c>
      <c r="Q44" s="7">
        <f t="shared" si="5"/>
        <v>984.042328</v>
      </c>
      <c r="R44" s="7">
        <f t="shared" si="5"/>
        <v>1367.4217680000002</v>
      </c>
    </row>
    <row r="45" spans="1:18" x14ac:dyDescent="0.2">
      <c r="A45" t="s">
        <v>197</v>
      </c>
      <c r="B45" s="4">
        <v>936.40300000000002</v>
      </c>
      <c r="C45" s="4">
        <v>948.65150000000006</v>
      </c>
      <c r="D45" s="7">
        <f t="shared" si="0"/>
        <v>942.52725000000009</v>
      </c>
      <c r="G45" s="7">
        <f t="shared" si="4"/>
        <v>1107.7115860000001</v>
      </c>
      <c r="H45" s="7">
        <f t="shared" si="4"/>
        <v>1071.5681819999995</v>
      </c>
      <c r="L45" s="4">
        <v>900.52329999999995</v>
      </c>
      <c r="M45" s="4">
        <v>980.12890000000004</v>
      </c>
      <c r="N45" s="22">
        <f t="shared" si="2"/>
        <v>940.3261</v>
      </c>
      <c r="Q45" s="7">
        <f t="shared" si="5"/>
        <v>1058.504128</v>
      </c>
      <c r="R45" s="7">
        <f t="shared" si="5"/>
        <v>1292.9599680000001</v>
      </c>
    </row>
    <row r="46" spans="1:18" x14ac:dyDescent="0.2">
      <c r="A46" t="s">
        <v>197</v>
      </c>
      <c r="B46" s="4">
        <v>1217.1643999999999</v>
      </c>
      <c r="C46" s="4">
        <v>1106.6053999999999</v>
      </c>
      <c r="D46" s="7">
        <f t="shared" si="0"/>
        <v>1161.8849</v>
      </c>
      <c r="G46" s="7">
        <f t="shared" si="4"/>
        <v>1169.1153360000001</v>
      </c>
      <c r="H46" s="7">
        <f t="shared" si="4"/>
        <v>1010.1644319999996</v>
      </c>
      <c r="L46" s="4">
        <v>968.36879999999996</v>
      </c>
      <c r="M46" s="4">
        <v>1381.2627</v>
      </c>
      <c r="N46" s="22">
        <f t="shared" si="2"/>
        <v>1174.81575</v>
      </c>
      <c r="Q46" s="7">
        <f t="shared" si="5"/>
        <v>891.85997799999996</v>
      </c>
      <c r="R46" s="7">
        <f t="shared" si="5"/>
        <v>1459.6041180000002</v>
      </c>
    </row>
    <row r="47" spans="1:18" x14ac:dyDescent="0.2">
      <c r="A47" t="s">
        <v>197</v>
      </c>
      <c r="B47" s="4">
        <v>950.97439999999995</v>
      </c>
      <c r="C47" s="4">
        <v>1052.0182</v>
      </c>
      <c r="D47" s="7">
        <f t="shared" si="0"/>
        <v>1001.4963</v>
      </c>
      <c r="G47" s="7">
        <f t="shared" si="4"/>
        <v>1063.313936</v>
      </c>
      <c r="H47" s="7">
        <f t="shared" si="4"/>
        <v>1115.9658319999996</v>
      </c>
      <c r="L47" s="4">
        <v>983.01679999999999</v>
      </c>
      <c r="M47" s="4">
        <v>1189.2457999999999</v>
      </c>
      <c r="N47" s="22">
        <f t="shared" si="2"/>
        <v>1086.1313</v>
      </c>
      <c r="Q47" s="7">
        <f t="shared" si="5"/>
        <v>995.19242799999995</v>
      </c>
      <c r="R47" s="7">
        <f t="shared" si="5"/>
        <v>1356.2716680000001</v>
      </c>
    </row>
    <row r="48" spans="1:18" x14ac:dyDescent="0.2">
      <c r="A48" t="s">
        <v>197</v>
      </c>
      <c r="B48" s="4">
        <v>940.54560000000004</v>
      </c>
      <c r="C48" s="4">
        <v>698.2355</v>
      </c>
      <c r="D48" s="7">
        <f t="shared" si="0"/>
        <v>819.39055000000008</v>
      </c>
      <c r="G48" s="7">
        <f t="shared" si="4"/>
        <v>1234.990886</v>
      </c>
      <c r="H48" s="7">
        <f t="shared" si="4"/>
        <v>944.2888819999996</v>
      </c>
      <c r="L48" s="4">
        <v>978.72720000000004</v>
      </c>
      <c r="M48" s="4">
        <v>1129.6635000000001</v>
      </c>
      <c r="N48" s="22">
        <f t="shared" si="2"/>
        <v>1054.19535</v>
      </c>
      <c r="Q48" s="7">
        <f t="shared" si="5"/>
        <v>1022.838778</v>
      </c>
      <c r="R48" s="7">
        <f t="shared" si="5"/>
        <v>1328.6253180000003</v>
      </c>
    </row>
    <row r="49" spans="1:19" x14ac:dyDescent="0.2">
      <c r="A49" t="s">
        <v>197</v>
      </c>
      <c r="B49" s="4">
        <v>1001.92</v>
      </c>
      <c r="C49" s="4">
        <v>1277.0925</v>
      </c>
      <c r="D49" s="7">
        <f t="shared" si="0"/>
        <v>1139.5062499999999</v>
      </c>
      <c r="G49" s="7">
        <f t="shared" si="4"/>
        <v>976.24958600000025</v>
      </c>
      <c r="H49" s="7">
        <f t="shared" si="4"/>
        <v>1203.0301819999997</v>
      </c>
      <c r="L49" s="4">
        <v>1412.4933000000001</v>
      </c>
      <c r="M49" s="4">
        <v>1552.9</v>
      </c>
      <c r="N49" s="22">
        <f t="shared" si="2"/>
        <v>1482.6966500000001</v>
      </c>
      <c r="Q49" s="7">
        <f t="shared" si="5"/>
        <v>1028.103578</v>
      </c>
      <c r="R49" s="7">
        <f t="shared" si="5"/>
        <v>1323.3605180000002</v>
      </c>
    </row>
    <row r="50" spans="1:19" x14ac:dyDescent="0.2">
      <c r="A50" t="s">
        <v>197</v>
      </c>
      <c r="B50" s="4">
        <v>1748.66</v>
      </c>
      <c r="C50" s="4">
        <v>1450.37</v>
      </c>
      <c r="D50" s="7">
        <f t="shared" si="0"/>
        <v>1599.5149999999999</v>
      </c>
      <c r="G50" s="7">
        <f t="shared" si="4"/>
        <v>1262.9808360000004</v>
      </c>
      <c r="H50" s="7">
        <f t="shared" si="4"/>
        <v>916.2989319999997</v>
      </c>
      <c r="L50" s="4">
        <v>1576.0444</v>
      </c>
      <c r="M50" s="4">
        <v>1845.56</v>
      </c>
      <c r="N50" s="22">
        <f t="shared" si="2"/>
        <v>1710.8022000000001</v>
      </c>
      <c r="Q50" s="7">
        <f t="shared" si="5"/>
        <v>963.54912799999988</v>
      </c>
      <c r="R50" s="7">
        <f t="shared" si="5"/>
        <v>1387.914968</v>
      </c>
    </row>
    <row r="51" spans="1:19" x14ac:dyDescent="0.2">
      <c r="A51" t="s">
        <v>197</v>
      </c>
      <c r="B51" s="4">
        <v>1095.932</v>
      </c>
      <c r="C51" s="4">
        <v>1153.2577000000001</v>
      </c>
      <c r="D51" s="7">
        <f t="shared" si="0"/>
        <v>1124.59485</v>
      </c>
      <c r="G51" s="7">
        <f t="shared" si="4"/>
        <v>1085.1729860000003</v>
      </c>
      <c r="H51" s="7">
        <f t="shared" si="4"/>
        <v>1094.1067819999998</v>
      </c>
      <c r="L51" s="4">
        <v>1000.6548</v>
      </c>
      <c r="M51" s="4">
        <v>1156.6065000000001</v>
      </c>
      <c r="N51" s="22">
        <f t="shared" si="2"/>
        <v>1078.6306500000001</v>
      </c>
      <c r="Q51" s="7">
        <f t="shared" si="5"/>
        <v>1020.3310779999999</v>
      </c>
      <c r="R51" s="7">
        <f t="shared" si="5"/>
        <v>1331.1330180000002</v>
      </c>
    </row>
    <row r="52" spans="1:19" x14ac:dyDescent="0.2">
      <c r="A52" t="s">
        <v>197</v>
      </c>
      <c r="B52" s="4">
        <v>1222.204</v>
      </c>
      <c r="C52" s="4">
        <v>1063.663</v>
      </c>
      <c r="D52" s="7">
        <f t="shared" si="0"/>
        <v>1142.9335000000001</v>
      </c>
      <c r="G52" s="7">
        <f t="shared" si="4"/>
        <v>1193.1063360000001</v>
      </c>
      <c r="H52" s="7">
        <f t="shared" si="4"/>
        <v>986.17343199999959</v>
      </c>
      <c r="L52" s="4">
        <v>1026.2378000000001</v>
      </c>
      <c r="M52" s="4">
        <v>1213.3221000000001</v>
      </c>
      <c r="N52" s="22">
        <f t="shared" si="2"/>
        <v>1119.7799500000001</v>
      </c>
      <c r="Q52" s="7">
        <f t="shared" si="5"/>
        <v>1004.764778</v>
      </c>
      <c r="R52" s="7">
        <f t="shared" si="5"/>
        <v>1346.6993180000002</v>
      </c>
    </row>
    <row r="53" spans="1:19" x14ac:dyDescent="0.2">
      <c r="A53" t="s">
        <v>197</v>
      </c>
      <c r="B53" s="4">
        <v>1181.4911999999999</v>
      </c>
      <c r="C53" s="4">
        <v>1165.8228999999999</v>
      </c>
      <c r="D53" s="7">
        <f t="shared" si="0"/>
        <v>1173.6570499999998</v>
      </c>
      <c r="G53" s="7">
        <f t="shared" si="4"/>
        <v>1121.6699860000003</v>
      </c>
      <c r="H53" s="7">
        <f t="shared" si="4"/>
        <v>1057.6097819999998</v>
      </c>
      <c r="L53" s="4">
        <v>1035.8695</v>
      </c>
      <c r="M53" s="4">
        <v>1171.2541000000001</v>
      </c>
      <c r="N53" s="22">
        <f t="shared" si="2"/>
        <v>1103.5617999999999</v>
      </c>
      <c r="Q53" s="7">
        <f t="shared" si="5"/>
        <v>1030.614628</v>
      </c>
      <c r="R53" s="7">
        <f t="shared" si="5"/>
        <v>1320.8494680000003</v>
      </c>
    </row>
    <row r="54" spans="1:19" x14ac:dyDescent="0.2">
      <c r="A54" t="s">
        <v>197</v>
      </c>
      <c r="B54" s="4">
        <v>1325.7533000000001</v>
      </c>
      <c r="C54" s="4">
        <v>927.79729999999995</v>
      </c>
      <c r="D54" s="7">
        <f t="shared" si="0"/>
        <v>1126.7753</v>
      </c>
      <c r="G54" s="7">
        <f t="shared" si="4"/>
        <v>1312.8138360000003</v>
      </c>
      <c r="H54" s="7">
        <f t="shared" si="4"/>
        <v>866.46593199999961</v>
      </c>
      <c r="L54" s="4">
        <v>1005.843</v>
      </c>
      <c r="M54" s="4">
        <v>1149.1729</v>
      </c>
      <c r="N54" s="22">
        <f t="shared" si="2"/>
        <v>1077.5079499999999</v>
      </c>
      <c r="Q54" s="7">
        <f t="shared" si="5"/>
        <v>1026.6419780000001</v>
      </c>
      <c r="R54" s="7">
        <f t="shared" si="5"/>
        <v>1324.8221180000003</v>
      </c>
    </row>
    <row r="55" spans="1:19" x14ac:dyDescent="0.2">
      <c r="A55" t="s">
        <v>197</v>
      </c>
      <c r="B55" s="4">
        <v>1246.655</v>
      </c>
      <c r="C55" s="4">
        <v>948.20169999999996</v>
      </c>
      <c r="D55" s="7">
        <f t="shared" si="0"/>
        <v>1097.4283499999999</v>
      </c>
      <c r="G55" s="7">
        <f t="shared" si="4"/>
        <v>1263.0624860000003</v>
      </c>
      <c r="H55" s="7">
        <f t="shared" si="4"/>
        <v>916.21728199999973</v>
      </c>
      <c r="L55" s="4">
        <v>906.4221</v>
      </c>
      <c r="M55" s="4">
        <v>925.35810000000004</v>
      </c>
      <c r="N55" s="22">
        <f t="shared" si="2"/>
        <v>915.89010000000007</v>
      </c>
      <c r="Q55" s="7">
        <f t="shared" si="5"/>
        <v>1088.8389279999999</v>
      </c>
      <c r="R55" s="7">
        <f t="shared" si="5"/>
        <v>1262.625168</v>
      </c>
    </row>
    <row r="56" spans="1:19" s="8" customFormat="1" x14ac:dyDescent="0.2">
      <c r="A56" s="8" t="s">
        <v>223</v>
      </c>
      <c r="B56" s="4">
        <v>651.68899999999996</v>
      </c>
      <c r="C56" s="4">
        <v>694.01</v>
      </c>
      <c r="D56" s="21">
        <f t="shared" si="0"/>
        <v>672.84950000000003</v>
      </c>
      <c r="E56" s="5">
        <f>AVERAGE(B56:B81)</f>
        <v>846.26734230769216</v>
      </c>
      <c r="F56" s="5">
        <f>AVERAGE(C56:C81)</f>
        <v>862.82628461538479</v>
      </c>
      <c r="G56" s="7">
        <f>B56-$D56+E$56</f>
        <v>825.10684230769209</v>
      </c>
      <c r="H56" s="7">
        <f>C56-$D56+F$56</f>
        <v>883.98678461538475</v>
      </c>
      <c r="I56">
        <f>1.96*STDEV(G56:G81)/SQRT(COUNT(G56:G81))</f>
        <v>20.925001403043481</v>
      </c>
      <c r="L56" s="4">
        <v>785.63239999999996</v>
      </c>
      <c r="M56" s="4">
        <v>904.94299999999998</v>
      </c>
      <c r="N56" s="21">
        <f t="shared" si="2"/>
        <v>845.28769999999997</v>
      </c>
      <c r="O56" s="5">
        <f>AVERAGE(L56:L81)</f>
        <v>802.82095384615377</v>
      </c>
      <c r="P56" s="5">
        <f>AVERAGE(M56:M81)</f>
        <v>866.78925769230761</v>
      </c>
      <c r="Q56" s="7">
        <f>L56-$N56+O$56</f>
        <v>743.16565384615376</v>
      </c>
      <c r="R56" s="7">
        <f>M56-$N56+P$56</f>
        <v>926.44455769230763</v>
      </c>
      <c r="S56">
        <f>1.96*STDEV(Q56:Q81)/SQRT(COUNT(Q56:Q81))</f>
        <v>17.645453609257153</v>
      </c>
    </row>
    <row r="57" spans="1:19" x14ac:dyDescent="0.2">
      <c r="A57" t="s">
        <v>223</v>
      </c>
      <c r="B57" s="4">
        <v>703.81500000000005</v>
      </c>
      <c r="C57" s="4">
        <v>749.59619999999995</v>
      </c>
      <c r="D57" s="7">
        <f t="shared" si="0"/>
        <v>726.7056</v>
      </c>
      <c r="G57" s="7">
        <f t="shared" ref="G57:H81" si="6">B57-$D57+E$56</f>
        <v>823.37674230769221</v>
      </c>
      <c r="H57" s="7">
        <f t="shared" si="6"/>
        <v>885.71688461538474</v>
      </c>
      <c r="L57" s="4">
        <v>717.0924</v>
      </c>
      <c r="M57" s="4">
        <v>826.16740000000004</v>
      </c>
      <c r="N57" s="22">
        <f t="shared" si="2"/>
        <v>771.62990000000002</v>
      </c>
      <c r="O57" s="10"/>
      <c r="P57" s="10"/>
      <c r="Q57" s="7">
        <f t="shared" ref="Q57:R81" si="7">L57-$N57+O$56</f>
        <v>748.28345384615375</v>
      </c>
      <c r="R57" s="7">
        <f t="shared" si="7"/>
        <v>921.32675769230764</v>
      </c>
    </row>
    <row r="58" spans="1:19" x14ac:dyDescent="0.2">
      <c r="A58" t="s">
        <v>223</v>
      </c>
      <c r="B58" s="4">
        <v>1529.636</v>
      </c>
      <c r="C58" s="4">
        <v>1410.4538</v>
      </c>
      <c r="D58" s="7">
        <f t="shared" si="0"/>
        <v>1470.0448999999999</v>
      </c>
      <c r="G58" s="7">
        <f t="shared" si="6"/>
        <v>905.85844230769226</v>
      </c>
      <c r="H58" s="7">
        <f t="shared" si="6"/>
        <v>803.23518461538492</v>
      </c>
      <c r="L58" s="4">
        <v>1029.8910000000001</v>
      </c>
      <c r="M58" s="4">
        <v>1174.2244000000001</v>
      </c>
      <c r="N58" s="22">
        <f t="shared" si="2"/>
        <v>1102.0577000000001</v>
      </c>
      <c r="O58" s="10"/>
      <c r="P58" s="10"/>
      <c r="Q58" s="7">
        <f t="shared" si="7"/>
        <v>730.65425384615378</v>
      </c>
      <c r="R58" s="7">
        <f t="shared" si="7"/>
        <v>938.95595769230761</v>
      </c>
    </row>
    <row r="59" spans="1:19" x14ac:dyDescent="0.2">
      <c r="A59" t="s">
        <v>223</v>
      </c>
      <c r="B59" s="4">
        <v>945.20399999999995</v>
      </c>
      <c r="C59" s="4">
        <v>904.58330000000001</v>
      </c>
      <c r="D59" s="7">
        <f t="shared" si="0"/>
        <v>924.89364999999998</v>
      </c>
      <c r="G59" s="7">
        <f t="shared" si="6"/>
        <v>866.57769230769213</v>
      </c>
      <c r="H59" s="7">
        <f t="shared" si="6"/>
        <v>842.51593461538482</v>
      </c>
      <c r="L59" s="4">
        <v>932.11670000000004</v>
      </c>
      <c r="M59" s="4">
        <v>1036.7841000000001</v>
      </c>
      <c r="N59" s="22">
        <f t="shared" si="2"/>
        <v>984.45040000000006</v>
      </c>
      <c r="O59" s="10"/>
      <c r="P59" s="10"/>
      <c r="Q59" s="7">
        <f t="shared" si="7"/>
        <v>750.48725384615375</v>
      </c>
      <c r="R59" s="7">
        <f t="shared" si="7"/>
        <v>919.12295769230764</v>
      </c>
    </row>
    <row r="60" spans="1:19" x14ac:dyDescent="0.2">
      <c r="A60" t="s">
        <v>223</v>
      </c>
      <c r="B60" s="4">
        <v>1142.723</v>
      </c>
      <c r="C60" s="4">
        <v>1082.7762</v>
      </c>
      <c r="D60" s="7">
        <f t="shared" si="0"/>
        <v>1112.7496000000001</v>
      </c>
      <c r="G60" s="7">
        <f t="shared" si="6"/>
        <v>876.24074230769202</v>
      </c>
      <c r="H60" s="7">
        <f t="shared" si="6"/>
        <v>832.85288461538471</v>
      </c>
      <c r="L60" s="4">
        <v>765.68520000000001</v>
      </c>
      <c r="M60" s="4">
        <v>879.63109999999995</v>
      </c>
      <c r="N60" s="22">
        <f t="shared" si="2"/>
        <v>822.65814999999998</v>
      </c>
      <c r="O60" s="10"/>
      <c r="P60" s="10"/>
      <c r="Q60" s="7">
        <f t="shared" si="7"/>
        <v>745.8480038461538</v>
      </c>
      <c r="R60" s="7">
        <f t="shared" si="7"/>
        <v>923.76220769230758</v>
      </c>
    </row>
    <row r="61" spans="1:19" x14ac:dyDescent="0.2">
      <c r="A61" t="s">
        <v>223</v>
      </c>
      <c r="B61" s="4">
        <v>792.71900000000005</v>
      </c>
      <c r="C61" s="4">
        <v>735.31769999999995</v>
      </c>
      <c r="D61" s="7">
        <f t="shared" si="0"/>
        <v>764.01835000000005</v>
      </c>
      <c r="G61" s="7">
        <f t="shared" si="6"/>
        <v>874.96799230769216</v>
      </c>
      <c r="H61" s="7">
        <f t="shared" si="6"/>
        <v>834.12563461538468</v>
      </c>
      <c r="L61" s="4">
        <v>862.4914</v>
      </c>
      <c r="M61" s="4">
        <v>937.62929999999994</v>
      </c>
      <c r="N61" s="22">
        <f t="shared" si="2"/>
        <v>900.06034999999997</v>
      </c>
      <c r="O61" s="10"/>
      <c r="P61" s="10"/>
      <c r="Q61" s="7">
        <f t="shared" si="7"/>
        <v>765.2520038461538</v>
      </c>
      <c r="R61" s="7">
        <f t="shared" si="7"/>
        <v>904.35820769230759</v>
      </c>
    </row>
    <row r="62" spans="1:19" x14ac:dyDescent="0.2">
      <c r="A62" t="s">
        <v>223</v>
      </c>
      <c r="B62" s="4">
        <v>599.31399999999996</v>
      </c>
      <c r="C62" s="4">
        <v>739.10540000000003</v>
      </c>
      <c r="D62" s="7">
        <f t="shared" si="0"/>
        <v>669.2097</v>
      </c>
      <c r="G62" s="7">
        <f t="shared" si="6"/>
        <v>776.37164230769213</v>
      </c>
      <c r="H62" s="7">
        <f t="shared" si="6"/>
        <v>932.72198461538483</v>
      </c>
      <c r="L62" s="4">
        <v>486.85520000000002</v>
      </c>
      <c r="M62" s="4">
        <v>540.52480000000003</v>
      </c>
      <c r="N62" s="22">
        <f t="shared" si="2"/>
        <v>513.69000000000005</v>
      </c>
      <c r="O62" s="10"/>
      <c r="P62" s="10"/>
      <c r="Q62" s="7">
        <f t="shared" si="7"/>
        <v>775.98615384615368</v>
      </c>
      <c r="R62" s="7">
        <f t="shared" si="7"/>
        <v>893.62405769230759</v>
      </c>
    </row>
    <row r="63" spans="1:19" x14ac:dyDescent="0.2">
      <c r="A63" t="s">
        <v>223</v>
      </c>
      <c r="B63" s="4">
        <v>1199.7280000000001</v>
      </c>
      <c r="C63" s="4">
        <v>1226.9876999999999</v>
      </c>
      <c r="D63" s="7">
        <f t="shared" si="0"/>
        <v>1213.3578499999999</v>
      </c>
      <c r="G63" s="7">
        <f t="shared" si="6"/>
        <v>832.63749230769236</v>
      </c>
      <c r="H63" s="7">
        <f t="shared" si="6"/>
        <v>876.45613461538483</v>
      </c>
      <c r="L63" s="4">
        <v>1142.95</v>
      </c>
      <c r="M63" s="4">
        <v>994.93309999999997</v>
      </c>
      <c r="N63" s="22">
        <f t="shared" si="2"/>
        <v>1068.94155</v>
      </c>
      <c r="O63" s="10"/>
      <c r="P63" s="10"/>
      <c r="Q63" s="7">
        <f t="shared" si="7"/>
        <v>876.82940384615381</v>
      </c>
      <c r="R63" s="7">
        <f t="shared" si="7"/>
        <v>792.78080769230758</v>
      </c>
    </row>
    <row r="64" spans="1:19" x14ac:dyDescent="0.2">
      <c r="A64" t="s">
        <v>223</v>
      </c>
      <c r="B64" s="4">
        <v>762.26</v>
      </c>
      <c r="C64" s="4">
        <v>636.1</v>
      </c>
      <c r="D64" s="7">
        <f t="shared" si="0"/>
        <v>699.18000000000006</v>
      </c>
      <c r="G64" s="7">
        <f t="shared" si="6"/>
        <v>909.34734230769209</v>
      </c>
      <c r="H64" s="7">
        <f t="shared" si="6"/>
        <v>799.74628461538475</v>
      </c>
      <c r="L64" s="4">
        <v>694.28369999999995</v>
      </c>
      <c r="M64" s="4">
        <v>827.05499999999995</v>
      </c>
      <c r="N64" s="22">
        <f t="shared" si="2"/>
        <v>760.66934999999989</v>
      </c>
      <c r="O64" s="10"/>
      <c r="P64" s="10"/>
      <c r="Q64" s="7">
        <f t="shared" si="7"/>
        <v>736.43530384615383</v>
      </c>
      <c r="R64" s="7">
        <f t="shared" si="7"/>
        <v>933.17490769230767</v>
      </c>
    </row>
    <row r="65" spans="1:18" x14ac:dyDescent="0.2">
      <c r="A65" t="s">
        <v>223</v>
      </c>
      <c r="B65" s="4">
        <v>863.8</v>
      </c>
      <c r="C65" s="4">
        <v>701.8623</v>
      </c>
      <c r="D65" s="7">
        <f t="shared" si="0"/>
        <v>782.83114999999998</v>
      </c>
      <c r="G65" s="7">
        <f t="shared" si="6"/>
        <v>927.23619230769214</v>
      </c>
      <c r="H65" s="7">
        <f t="shared" si="6"/>
        <v>781.85743461538482</v>
      </c>
      <c r="L65" s="4">
        <v>548.37670000000003</v>
      </c>
      <c r="M65" s="4">
        <v>673.19759999999997</v>
      </c>
      <c r="N65" s="22">
        <f t="shared" si="2"/>
        <v>610.78715</v>
      </c>
      <c r="O65" s="10"/>
      <c r="P65" s="10"/>
      <c r="Q65" s="7">
        <f t="shared" si="7"/>
        <v>740.4105038461538</v>
      </c>
      <c r="R65" s="7">
        <f t="shared" si="7"/>
        <v>929.19970769230758</v>
      </c>
    </row>
    <row r="66" spans="1:18" x14ac:dyDescent="0.2">
      <c r="A66" t="s">
        <v>223</v>
      </c>
      <c r="B66" s="4">
        <v>473.77300000000002</v>
      </c>
      <c r="C66" s="4">
        <v>549.25689999999997</v>
      </c>
      <c r="D66" s="7">
        <f t="shared" si="0"/>
        <v>511.51495</v>
      </c>
      <c r="G66" s="7">
        <f t="shared" si="6"/>
        <v>808.52539230769219</v>
      </c>
      <c r="H66" s="7">
        <f t="shared" si="6"/>
        <v>900.56823461538477</v>
      </c>
      <c r="L66" s="4">
        <v>490.9119</v>
      </c>
      <c r="M66" s="4">
        <v>497.5093</v>
      </c>
      <c r="N66" s="22">
        <f t="shared" si="2"/>
        <v>494.2106</v>
      </c>
      <c r="O66" s="10"/>
      <c r="P66" s="10"/>
      <c r="Q66" s="7">
        <f t="shared" si="7"/>
        <v>799.52225384615372</v>
      </c>
      <c r="R66" s="7">
        <f t="shared" si="7"/>
        <v>870.08795769230755</v>
      </c>
    </row>
    <row r="67" spans="1:18" x14ac:dyDescent="0.2">
      <c r="A67" t="s">
        <v>223</v>
      </c>
      <c r="B67" s="4">
        <v>1145.664</v>
      </c>
      <c r="C67" s="4">
        <v>1151.9582</v>
      </c>
      <c r="D67" s="7">
        <f t="shared" ref="D67:D81" si="8">(B67+C67)/2</f>
        <v>1148.8110999999999</v>
      </c>
      <c r="G67" s="7">
        <f t="shared" si="6"/>
        <v>843.12024230769225</v>
      </c>
      <c r="H67" s="7">
        <f t="shared" si="6"/>
        <v>865.97338461538493</v>
      </c>
      <c r="L67" s="4">
        <v>1653.3595</v>
      </c>
      <c r="M67" s="4">
        <v>1510.9244000000001</v>
      </c>
      <c r="N67" s="22">
        <f t="shared" ref="N67:N81" si="9">(L67+M67)/2</f>
        <v>1582.1419500000002</v>
      </c>
      <c r="O67" s="10"/>
      <c r="P67" s="10"/>
      <c r="Q67" s="7">
        <f t="shared" si="7"/>
        <v>874.03850384615362</v>
      </c>
      <c r="R67" s="7">
        <f t="shared" si="7"/>
        <v>795.57170769230754</v>
      </c>
    </row>
    <row r="68" spans="1:18" x14ac:dyDescent="0.2">
      <c r="A68" t="s">
        <v>223</v>
      </c>
      <c r="B68" s="4">
        <v>984.91200000000003</v>
      </c>
      <c r="C68" s="4">
        <v>966.42920000000004</v>
      </c>
      <c r="D68" s="7">
        <f t="shared" si="8"/>
        <v>975.67060000000004</v>
      </c>
      <c r="G68" s="7">
        <f t="shared" si="6"/>
        <v>855.50874230769216</v>
      </c>
      <c r="H68" s="7">
        <f t="shared" si="6"/>
        <v>853.58488461538479</v>
      </c>
      <c r="L68" s="4">
        <v>762.90949999999998</v>
      </c>
      <c r="M68" s="4">
        <v>843.92439999999999</v>
      </c>
      <c r="N68" s="22">
        <f t="shared" si="9"/>
        <v>803.41695000000004</v>
      </c>
      <c r="O68" s="10"/>
      <c r="P68" s="10"/>
      <c r="Q68" s="7">
        <f t="shared" si="7"/>
        <v>762.31350384615371</v>
      </c>
      <c r="R68" s="7">
        <f t="shared" si="7"/>
        <v>907.29670769230756</v>
      </c>
    </row>
    <row r="69" spans="1:18" x14ac:dyDescent="0.2">
      <c r="A69" t="s">
        <v>223</v>
      </c>
      <c r="B69" s="4">
        <v>648.81100000000004</v>
      </c>
      <c r="C69" s="4">
        <v>675.49919999999997</v>
      </c>
      <c r="D69" s="7">
        <f t="shared" si="8"/>
        <v>662.15509999999995</v>
      </c>
      <c r="G69" s="7">
        <f t="shared" si="6"/>
        <v>832.92324230769225</v>
      </c>
      <c r="H69" s="7">
        <f t="shared" si="6"/>
        <v>876.17038461538482</v>
      </c>
      <c r="L69" s="4">
        <v>625.30999999999995</v>
      </c>
      <c r="M69" s="4">
        <v>666.34069999999997</v>
      </c>
      <c r="N69" s="22">
        <f t="shared" si="9"/>
        <v>645.82534999999996</v>
      </c>
      <c r="O69" s="10"/>
      <c r="P69" s="10"/>
      <c r="Q69" s="7">
        <f t="shared" si="7"/>
        <v>782.30560384615376</v>
      </c>
      <c r="R69" s="7">
        <f t="shared" si="7"/>
        <v>887.30460769230763</v>
      </c>
    </row>
    <row r="70" spans="1:18" x14ac:dyDescent="0.2">
      <c r="A70" t="s">
        <v>223</v>
      </c>
      <c r="B70" s="4">
        <v>770.33799999999997</v>
      </c>
      <c r="C70" s="4">
        <v>730.23230000000001</v>
      </c>
      <c r="D70" s="7">
        <f t="shared" si="8"/>
        <v>750.28514999999993</v>
      </c>
      <c r="G70" s="7">
        <f t="shared" si="6"/>
        <v>866.3201923076922</v>
      </c>
      <c r="H70" s="7">
        <f t="shared" si="6"/>
        <v>842.77343461538487</v>
      </c>
      <c r="L70" s="4">
        <v>675.23050000000001</v>
      </c>
      <c r="M70" s="4">
        <v>714.34259999999995</v>
      </c>
      <c r="N70" s="22">
        <f t="shared" si="9"/>
        <v>694.78655000000003</v>
      </c>
      <c r="O70" s="10"/>
      <c r="P70" s="10"/>
      <c r="Q70" s="7">
        <f t="shared" si="7"/>
        <v>783.26490384615374</v>
      </c>
      <c r="R70" s="7">
        <f t="shared" si="7"/>
        <v>886.34530769230753</v>
      </c>
    </row>
    <row r="71" spans="1:18" x14ac:dyDescent="0.2">
      <c r="A71" t="s">
        <v>223</v>
      </c>
      <c r="B71" s="4">
        <v>944.53399999999999</v>
      </c>
      <c r="C71" s="4">
        <v>886.28920000000005</v>
      </c>
      <c r="D71" s="7">
        <f t="shared" si="8"/>
        <v>915.41160000000002</v>
      </c>
      <c r="G71" s="7">
        <f t="shared" si="6"/>
        <v>875.38974230769213</v>
      </c>
      <c r="H71" s="7">
        <f t="shared" si="6"/>
        <v>833.70388461538482</v>
      </c>
      <c r="L71" s="4">
        <v>911.39290000000005</v>
      </c>
      <c r="M71" s="4">
        <v>845.96699999999998</v>
      </c>
      <c r="N71" s="22">
        <f t="shared" si="9"/>
        <v>878.67994999999996</v>
      </c>
      <c r="O71" s="10"/>
      <c r="P71" s="10"/>
      <c r="Q71" s="7">
        <f t="shared" si="7"/>
        <v>835.53390384615386</v>
      </c>
      <c r="R71" s="7">
        <f t="shared" si="7"/>
        <v>834.07630769230764</v>
      </c>
    </row>
    <row r="72" spans="1:18" x14ac:dyDescent="0.2">
      <c r="A72" t="s">
        <v>223</v>
      </c>
      <c r="B72" s="4">
        <v>786.42</v>
      </c>
      <c r="C72" s="4">
        <v>725.23689999999999</v>
      </c>
      <c r="D72" s="7">
        <f t="shared" si="8"/>
        <v>755.82844999999998</v>
      </c>
      <c r="G72" s="7">
        <f t="shared" si="6"/>
        <v>876.85889230769214</v>
      </c>
      <c r="H72" s="7">
        <f t="shared" si="6"/>
        <v>832.23473461538481</v>
      </c>
      <c r="L72" s="4">
        <v>556.88</v>
      </c>
      <c r="M72" s="4">
        <v>666.64409999999998</v>
      </c>
      <c r="N72" s="22">
        <f t="shared" si="9"/>
        <v>611.76205000000004</v>
      </c>
      <c r="O72" s="10"/>
      <c r="P72" s="10"/>
      <c r="Q72" s="7">
        <f t="shared" si="7"/>
        <v>747.93890384615372</v>
      </c>
      <c r="R72" s="7">
        <f t="shared" si="7"/>
        <v>921.67130769230755</v>
      </c>
    </row>
    <row r="73" spans="1:18" x14ac:dyDescent="0.2">
      <c r="A73" t="s">
        <v>223</v>
      </c>
      <c r="B73" s="4">
        <v>821.11300000000006</v>
      </c>
      <c r="C73" s="4">
        <v>782.82920000000001</v>
      </c>
      <c r="D73" s="7">
        <f t="shared" si="8"/>
        <v>801.97109999999998</v>
      </c>
      <c r="G73" s="7">
        <f t="shared" si="6"/>
        <v>865.40924230769224</v>
      </c>
      <c r="H73" s="7">
        <f t="shared" si="6"/>
        <v>843.68438461538483</v>
      </c>
      <c r="L73" s="4">
        <v>938.79759999999999</v>
      </c>
      <c r="M73" s="4">
        <v>942.82809999999995</v>
      </c>
      <c r="N73" s="22">
        <f t="shared" si="9"/>
        <v>940.81285000000003</v>
      </c>
      <c r="O73" s="10"/>
      <c r="P73" s="10"/>
      <c r="Q73" s="7">
        <f t="shared" si="7"/>
        <v>800.80570384615373</v>
      </c>
      <c r="R73" s="7">
        <f t="shared" si="7"/>
        <v>868.80450769230754</v>
      </c>
    </row>
    <row r="74" spans="1:18" x14ac:dyDescent="0.2">
      <c r="A74" t="s">
        <v>223</v>
      </c>
      <c r="B74" s="4">
        <v>803.42499999999995</v>
      </c>
      <c r="C74" s="4">
        <v>752.43619999999999</v>
      </c>
      <c r="D74" s="7">
        <f t="shared" si="8"/>
        <v>777.93059999999991</v>
      </c>
      <c r="G74" s="7">
        <f t="shared" si="6"/>
        <v>871.7617423076922</v>
      </c>
      <c r="H74" s="7">
        <f t="shared" si="6"/>
        <v>837.33188461538487</v>
      </c>
      <c r="L74" s="4">
        <v>887.41330000000005</v>
      </c>
      <c r="M74" s="4">
        <v>1048.2692</v>
      </c>
      <c r="N74" s="22">
        <f t="shared" si="9"/>
        <v>967.84124999999995</v>
      </c>
      <c r="O74" s="10"/>
      <c r="P74" s="10"/>
      <c r="Q74" s="7">
        <f t="shared" si="7"/>
        <v>722.39300384615387</v>
      </c>
      <c r="R74" s="7">
        <f t="shared" si="7"/>
        <v>947.21720769230762</v>
      </c>
    </row>
    <row r="75" spans="1:18" x14ac:dyDescent="0.2">
      <c r="A75" t="s">
        <v>223</v>
      </c>
      <c r="B75" s="4">
        <v>894.57560000000001</v>
      </c>
      <c r="C75" s="4">
        <v>917.41920000000005</v>
      </c>
      <c r="D75" s="7">
        <f t="shared" si="8"/>
        <v>905.99739999999997</v>
      </c>
      <c r="G75" s="7">
        <f t="shared" si="6"/>
        <v>834.8455423076922</v>
      </c>
      <c r="H75" s="7">
        <f t="shared" si="6"/>
        <v>874.24808461538487</v>
      </c>
      <c r="L75" s="4">
        <v>845.30899999999997</v>
      </c>
      <c r="M75" s="4">
        <v>790.36670000000004</v>
      </c>
      <c r="N75" s="22">
        <f t="shared" si="9"/>
        <v>817.83785</v>
      </c>
      <c r="O75" s="10"/>
      <c r="P75" s="10"/>
      <c r="Q75" s="7">
        <f t="shared" si="7"/>
        <v>830.29210384615374</v>
      </c>
      <c r="R75" s="7">
        <f t="shared" si="7"/>
        <v>839.31810769230765</v>
      </c>
    </row>
    <row r="76" spans="1:18" x14ac:dyDescent="0.2">
      <c r="A76" t="s">
        <v>223</v>
      </c>
      <c r="B76" s="4">
        <v>755.39829999999995</v>
      </c>
      <c r="C76" s="4">
        <v>974.87639999999999</v>
      </c>
      <c r="D76" s="7">
        <f t="shared" si="8"/>
        <v>865.13734999999997</v>
      </c>
      <c r="G76" s="7">
        <f t="shared" si="6"/>
        <v>736.52829230769214</v>
      </c>
      <c r="H76" s="7">
        <f t="shared" si="6"/>
        <v>972.56533461538481</v>
      </c>
      <c r="L76" s="4">
        <v>1023.097</v>
      </c>
      <c r="M76" s="4">
        <v>1069.2537</v>
      </c>
      <c r="N76" s="22">
        <f t="shared" si="9"/>
        <v>1046.17535</v>
      </c>
      <c r="O76" s="10"/>
      <c r="P76" s="10"/>
      <c r="Q76" s="7">
        <f t="shared" si="7"/>
        <v>779.74260384615377</v>
      </c>
      <c r="R76" s="7">
        <f t="shared" si="7"/>
        <v>889.86760769230762</v>
      </c>
    </row>
    <row r="77" spans="1:18" x14ac:dyDescent="0.2">
      <c r="A77" t="s">
        <v>223</v>
      </c>
      <c r="B77" s="4">
        <v>486.44799999999998</v>
      </c>
      <c r="C77" s="4">
        <v>535.9769</v>
      </c>
      <c r="D77" s="7">
        <f t="shared" si="8"/>
        <v>511.21244999999999</v>
      </c>
      <c r="G77" s="7">
        <f t="shared" si="6"/>
        <v>821.50289230769215</v>
      </c>
      <c r="H77" s="7">
        <f t="shared" si="6"/>
        <v>887.5907346153848</v>
      </c>
      <c r="L77" s="4">
        <v>475.8605</v>
      </c>
      <c r="M77" s="4">
        <v>528.96630000000005</v>
      </c>
      <c r="N77" s="22">
        <f t="shared" si="9"/>
        <v>502.41340000000002</v>
      </c>
      <c r="O77" s="10"/>
      <c r="P77" s="10"/>
      <c r="Q77" s="7">
        <f t="shared" si="7"/>
        <v>776.26805384615375</v>
      </c>
      <c r="R77" s="7">
        <f t="shared" si="7"/>
        <v>893.34215769230764</v>
      </c>
    </row>
    <row r="78" spans="1:18" x14ac:dyDescent="0.2">
      <c r="A78" t="s">
        <v>223</v>
      </c>
      <c r="B78" s="4">
        <v>826.94500000000005</v>
      </c>
      <c r="C78" s="4">
        <v>1152.4110000000001</v>
      </c>
      <c r="D78" s="7">
        <f t="shared" si="8"/>
        <v>989.67800000000011</v>
      </c>
      <c r="G78" s="7">
        <f t="shared" si="6"/>
        <v>683.5343423076921</v>
      </c>
      <c r="H78" s="7">
        <f t="shared" si="6"/>
        <v>1025.5592846153847</v>
      </c>
      <c r="L78" s="4">
        <v>687.64890000000003</v>
      </c>
      <c r="M78" s="4">
        <v>953.89689999999996</v>
      </c>
      <c r="N78" s="22">
        <f t="shared" si="9"/>
        <v>820.77289999999994</v>
      </c>
      <c r="O78" s="10"/>
      <c r="P78" s="10"/>
      <c r="Q78" s="7">
        <f t="shared" si="7"/>
        <v>669.69695384615386</v>
      </c>
      <c r="R78" s="7">
        <f t="shared" si="7"/>
        <v>999.91325769230764</v>
      </c>
    </row>
    <row r="79" spans="1:18" x14ac:dyDescent="0.2">
      <c r="A79" t="s">
        <v>223</v>
      </c>
      <c r="B79" s="4">
        <v>883.98199999999997</v>
      </c>
      <c r="C79" s="4">
        <v>898.07309999999995</v>
      </c>
      <c r="D79" s="7">
        <f t="shared" si="8"/>
        <v>891.02755000000002</v>
      </c>
      <c r="G79" s="7">
        <f t="shared" si="6"/>
        <v>839.22179230769211</v>
      </c>
      <c r="H79" s="7">
        <f t="shared" si="6"/>
        <v>869.87183461538473</v>
      </c>
      <c r="L79" s="4">
        <v>816.74860000000001</v>
      </c>
      <c r="M79" s="4">
        <v>869.4819</v>
      </c>
      <c r="N79" s="22">
        <f t="shared" si="9"/>
        <v>843.11525000000006</v>
      </c>
      <c r="O79" s="10"/>
      <c r="P79" s="10"/>
      <c r="Q79" s="7">
        <f t="shared" si="7"/>
        <v>776.45430384615372</v>
      </c>
      <c r="R79" s="7">
        <f t="shared" si="7"/>
        <v>893.15590769230755</v>
      </c>
    </row>
    <row r="80" spans="1:18" x14ac:dyDescent="0.2">
      <c r="A80" t="s">
        <v>223</v>
      </c>
      <c r="B80" s="4">
        <v>729.35199999999998</v>
      </c>
      <c r="C80" s="4">
        <v>834.92380000000003</v>
      </c>
      <c r="D80" s="7">
        <f t="shared" si="8"/>
        <v>782.13789999999995</v>
      </c>
      <c r="G80" s="7">
        <f t="shared" si="6"/>
        <v>793.48144230769219</v>
      </c>
      <c r="H80" s="7">
        <f t="shared" si="6"/>
        <v>915.61218461538488</v>
      </c>
      <c r="L80" s="4">
        <v>838.20519999999999</v>
      </c>
      <c r="M80" s="4">
        <v>976.63930000000005</v>
      </c>
      <c r="N80" s="22">
        <f t="shared" si="9"/>
        <v>907.42225000000008</v>
      </c>
      <c r="O80" s="10"/>
      <c r="P80" s="10"/>
      <c r="Q80" s="7">
        <f t="shared" si="7"/>
        <v>733.60390384615368</v>
      </c>
      <c r="R80" s="7">
        <f t="shared" si="7"/>
        <v>936.00630769230759</v>
      </c>
    </row>
    <row r="81" spans="1:18" x14ac:dyDescent="0.2">
      <c r="A81" t="s">
        <v>223</v>
      </c>
      <c r="B81" s="4">
        <v>856.37199999999996</v>
      </c>
      <c r="C81" s="4">
        <v>1018.8431</v>
      </c>
      <c r="D81" s="7">
        <f t="shared" si="8"/>
        <v>937.60754999999995</v>
      </c>
      <c r="G81" s="7">
        <f t="shared" si="6"/>
        <v>765.03179230769217</v>
      </c>
      <c r="H81" s="7">
        <f t="shared" si="6"/>
        <v>944.0618346153849</v>
      </c>
      <c r="L81" s="4">
        <v>718.89570000000003</v>
      </c>
      <c r="M81" s="4">
        <v>816.07629999999995</v>
      </c>
      <c r="N81" s="22">
        <f t="shared" si="9"/>
        <v>767.48599999999999</v>
      </c>
      <c r="O81" s="10"/>
      <c r="P81" s="10"/>
      <c r="Q81" s="7">
        <f t="shared" si="7"/>
        <v>754.23065384615381</v>
      </c>
      <c r="R81" s="7">
        <f t="shared" si="7"/>
        <v>915.37955769230757</v>
      </c>
    </row>
    <row r="84" spans="1:18" s="11" customFormat="1" x14ac:dyDescent="0.2">
      <c r="B84"/>
      <c r="C84"/>
      <c r="E84" s="11" t="s">
        <v>296</v>
      </c>
      <c r="F84" s="11" t="s">
        <v>297</v>
      </c>
      <c r="G84" s="11" t="s">
        <v>252</v>
      </c>
      <c r="L84"/>
      <c r="M84"/>
      <c r="O84" s="11" t="s">
        <v>298</v>
      </c>
      <c r="P84" s="11" t="s">
        <v>299</v>
      </c>
      <c r="Q84" s="11" t="s">
        <v>252</v>
      </c>
    </row>
    <row r="85" spans="1:18" s="11" customFormat="1" x14ac:dyDescent="0.2">
      <c r="B85"/>
      <c r="C85"/>
      <c r="D85" s="11" t="s">
        <v>256</v>
      </c>
      <c r="E85" s="18">
        <f>E2</f>
        <v>1566.8486517241379</v>
      </c>
      <c r="F85" s="18">
        <f>F2</f>
        <v>1695.1551206896547</v>
      </c>
      <c r="G85" s="11">
        <f>I2</f>
        <v>44.08616390304077</v>
      </c>
      <c r="L85"/>
      <c r="M85"/>
      <c r="N85" s="11" t="s">
        <v>256</v>
      </c>
      <c r="O85" s="18">
        <f>O2</f>
        <v>1504.4202068965515</v>
      </c>
      <c r="P85" s="18">
        <f>P2</f>
        <v>1675.8776068965517</v>
      </c>
      <c r="Q85" s="11">
        <f>S2</f>
        <v>40.816739504067037</v>
      </c>
    </row>
    <row r="86" spans="1:18" s="11" customFormat="1" x14ac:dyDescent="0.2">
      <c r="B86"/>
      <c r="C86"/>
      <c r="D86" s="11" t="s">
        <v>257</v>
      </c>
      <c r="E86" s="18">
        <f>E31</f>
        <v>1113.8358360000002</v>
      </c>
      <c r="F86" s="18">
        <f>F31</f>
        <v>1065.4439319999997</v>
      </c>
      <c r="G86" s="11">
        <f>I31</f>
        <v>37.780920433223457</v>
      </c>
      <c r="L86"/>
      <c r="M86"/>
      <c r="N86" s="11" t="s">
        <v>257</v>
      </c>
      <c r="O86" s="18">
        <f>O31</f>
        <v>1098.306928</v>
      </c>
      <c r="P86" s="18">
        <f>P31</f>
        <v>1253.1571680000002</v>
      </c>
      <c r="Q86" s="11">
        <f>S31</f>
        <v>22.708810122759662</v>
      </c>
    </row>
    <row r="87" spans="1:18" s="11" customFormat="1" x14ac:dyDescent="0.2">
      <c r="B87"/>
      <c r="C87"/>
      <c r="D87" s="11" t="s">
        <v>258</v>
      </c>
      <c r="E87" s="18">
        <f>E56</f>
        <v>846.26734230769216</v>
      </c>
      <c r="F87" s="18">
        <f>F56</f>
        <v>862.82628461538479</v>
      </c>
      <c r="G87" s="11">
        <f>I56</f>
        <v>20.925001403043481</v>
      </c>
      <c r="L87"/>
      <c r="M87"/>
      <c r="N87" s="11" t="s">
        <v>258</v>
      </c>
      <c r="O87" s="18">
        <f>O56</f>
        <v>802.82095384615377</v>
      </c>
      <c r="P87" s="18">
        <f>P56</f>
        <v>866.78925769230761</v>
      </c>
      <c r="Q87" s="11">
        <f>S56</f>
        <v>17.645453609257153</v>
      </c>
    </row>
  </sheetData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Data after 70% exclusuon</vt:lpstr>
      <vt:lpstr>Accuracy Mixing &amp; Switch Costs</vt:lpstr>
      <vt:lpstr>RT Mixing &amp; Switch Costs</vt:lpstr>
      <vt:lpstr>Accuracy Modality</vt:lpstr>
      <vt:lpstr>RT Modality</vt:lpstr>
      <vt:lpstr>RT MSE</vt:lpstr>
      <vt:lpstr>Pure A2V vs V2A</vt:lpstr>
      <vt:lpstr>Mixed A2V vs V2A</vt:lpstr>
      <vt:lpstr>RT RR effect</vt:lpstr>
      <vt:lpstr>RT RR cost</vt:lpstr>
      <vt:lpstr>Target Modality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Anna Peng</cp:lastModifiedBy>
  <dcterms:created xsi:type="dcterms:W3CDTF">2011-08-01T14:22:18Z</dcterms:created>
  <dcterms:modified xsi:type="dcterms:W3CDTF">2019-03-23T23:34:54Z</dcterms:modified>
</cp:coreProperties>
</file>