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8800" windowHeight="12330" activeTab="1"/>
  </bookViews>
  <sheets>
    <sheet name="Lapa1" sheetId="1" r:id="rId1"/>
    <sheet name="Lapa2" sheetId="2" r:id="rId2"/>
  </sheets>
  <definedNames>
    <definedName name="_xlchart.0" hidden="1">Lapa1!$A$3:$A$15</definedName>
    <definedName name="_xlchart.1" hidden="1">Lapa1!$B$2</definedName>
    <definedName name="_xlchart.10" hidden="1">Lapa1!$F$3:$F$15</definedName>
    <definedName name="_xlchart.11" hidden="1">Lapa1!$G$2</definedName>
    <definedName name="_xlchart.12" hidden="1">Lapa1!$G$3:$G$15</definedName>
    <definedName name="_xlchart.13" hidden="1">Lapa1!$A$3:$A$15</definedName>
    <definedName name="_xlchart.14" hidden="1">Lapa1!$B$2</definedName>
    <definedName name="_xlchart.15" hidden="1">Lapa1!$B$3:$B$15</definedName>
    <definedName name="_xlchart.16" hidden="1">Lapa1!$C$2</definedName>
    <definedName name="_xlchart.17" hidden="1">Lapa1!$C$3:$C$15</definedName>
    <definedName name="_xlchart.18" hidden="1">Lapa1!$D$2</definedName>
    <definedName name="_xlchart.19" hidden="1">Lapa1!$D$3:$D$15</definedName>
    <definedName name="_xlchart.2" hidden="1">Lapa1!$B$3:$B$15</definedName>
    <definedName name="_xlchart.20" hidden="1">Lapa1!$E$2</definedName>
    <definedName name="_xlchart.21" hidden="1">Lapa1!$E$3:$E$15</definedName>
    <definedName name="_xlchart.22" hidden="1">Lapa1!$F$2</definedName>
    <definedName name="_xlchart.23" hidden="1">Lapa1!$F$3:$F$15</definedName>
    <definedName name="_xlchart.24" hidden="1">Lapa1!$G$2</definedName>
    <definedName name="_xlchart.25" hidden="1">Lapa1!$G$3:$G$15</definedName>
    <definedName name="_xlchart.3" hidden="1">Lapa1!$C$2</definedName>
    <definedName name="_xlchart.4" hidden="1">Lapa1!$C$3:$C$15</definedName>
    <definedName name="_xlchart.5" hidden="1">Lapa1!$D$2</definedName>
    <definedName name="_xlchart.6" hidden="1">Lapa1!$D$3:$D$15</definedName>
    <definedName name="_xlchart.7" hidden="1">Lapa1!$E$2</definedName>
    <definedName name="_xlchart.8" hidden="1">Lapa1!$E$3:$E$15</definedName>
    <definedName name="_xlchart.9" hidden="1">Lapa1!$F$2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D14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<sst xmlns="http://schemas.openxmlformats.org/spreadsheetml/2006/main" count="32" uniqueCount="28">
  <si>
    <t>Nr. p.k.</t>
  </si>
  <si>
    <t>Marka</t>
  </si>
  <si>
    <t>Modelis</t>
  </si>
  <si>
    <t>Cena</t>
  </si>
  <si>
    <t>Pirmā iemaksa 12%</t>
  </si>
  <si>
    <t>Parmaksā (līzinga procenti)</t>
  </si>
  <si>
    <t>Ikmēmeša maksa</t>
  </si>
  <si>
    <t>Dārgākā mašīna</t>
  </si>
  <si>
    <t>Vidējais firmas ienākums mēnesī</t>
  </si>
  <si>
    <t>PEUGEOT</t>
  </si>
  <si>
    <t>KIA</t>
  </si>
  <si>
    <t>9-3 Linear</t>
  </si>
  <si>
    <t>SAAB</t>
  </si>
  <si>
    <t>SEAT</t>
  </si>
  <si>
    <t>SUBARU</t>
  </si>
  <si>
    <t>NISSAN</t>
  </si>
  <si>
    <t>CITROEN</t>
  </si>
  <si>
    <t>407 SW ST</t>
  </si>
  <si>
    <t>Picanto</t>
  </si>
  <si>
    <t>Altea</t>
  </si>
  <si>
    <t>Sorento</t>
  </si>
  <si>
    <t>Legacv</t>
  </si>
  <si>
    <t>MICRA</t>
  </si>
  <si>
    <t>1007 URBAN</t>
  </si>
  <si>
    <t>407 ST</t>
  </si>
  <si>
    <t>350Z</t>
  </si>
  <si>
    <t>Picasso</t>
  </si>
  <si>
    <t>Firmas "Nebremzē- brauc!" mārketinga pārskats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</si>
</sst>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21"/>
      <color theme="1"/>
      <name val="Times New Roman"/>
      <family val="1"/>
      <charset val="186"/>
    </font>
    <font>
      <sz val="11"/>
      <color rgb="FF4D5156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8" fontId="0" fillId="0" borderId="1" xfId="0" applyNumberFormat="1" applyBorder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7" xfId="0" applyFont="1" applyBorder="1"/>
    <xf numFmtId="8" fontId="3" fillId="0" borderId="12" xfId="0" applyNumberFormat="1" applyFont="1" applyBorder="1" applyAlignment="1">
      <alignment horizontal="center" vertical="top"/>
    </xf>
    <xf numFmtId="8" fontId="5" fillId="0" borderId="12" xfId="0" applyNumberFormat="1" applyFon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8" fontId="3" fillId="0" borderId="10" xfId="0" applyNumberFormat="1" applyFont="1" applyBorder="1" applyAlignment="1">
      <alignment horizontal="center"/>
    </xf>
    <xf numFmtId="8" fontId="5" fillId="0" borderId="10" xfId="0" applyNumberFormat="1" applyFont="1" applyBorder="1" applyAlignment="1">
      <alignment horizontal="center"/>
    </xf>
    <xf numFmtId="8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8" fontId="3" fillId="0" borderId="17" xfId="0" applyNumberFormat="1" applyFont="1" applyBorder="1" applyAlignment="1">
      <alignment horizontal="center"/>
    </xf>
    <xf numFmtId="8" fontId="5" fillId="0" borderId="17" xfId="0" applyNumberFormat="1" applyFont="1" applyBorder="1" applyAlignment="1">
      <alignment horizontal="center"/>
    </xf>
    <xf numFmtId="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Parasts" xfId="0" builtinId="0"/>
  </cellStyles>
  <dxfs count="0"/>
  <tableStyles count="0" defaultTableStyle="TableStyleMedium2" defaultPivotStyle="PivotStyleLight16"/>
  <colors>
    <mruColors>
      <color rgb="FFF5F7D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Lapa1!$B$2</c:f>
              <c:strCache>
                <c:ptCount val="1"/>
                <c:pt idx="0">
                  <c:v>Marka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1-4ACC-9B24-F2CDE8FDDD7E}"/>
            </c:ext>
          </c:extLst>
        </c:ser>
        <c:ser>
          <c:idx val="1"/>
          <c:order val="1"/>
          <c:tx>
            <c:strRef>
              <c:f>Lapa1!$C$2</c:f>
              <c:strCache>
                <c:ptCount val="1"/>
                <c:pt idx="0">
                  <c:v>Modelis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1-4ACC-9B24-F2CDE8FDDD7E}"/>
            </c:ext>
          </c:extLst>
        </c:ser>
        <c:ser>
          <c:idx val="2"/>
          <c:order val="2"/>
          <c:tx>
            <c:strRef>
              <c:f>Lapa1!$D$2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Lapa1!$D$3:$D$15</c:f>
              <c:numCache>
                <c:formatCode>"€"#,##0.00_);[Red]\("€"#,##0.00\)</c:formatCode>
                <c:ptCount val="13"/>
                <c:pt idx="0">
                  <c:v>16990</c:v>
                </c:pt>
                <c:pt idx="1">
                  <c:v>8350</c:v>
                </c:pt>
                <c:pt idx="2">
                  <c:v>27575</c:v>
                </c:pt>
                <c:pt idx="3">
                  <c:v>18725</c:v>
                </c:pt>
                <c:pt idx="4">
                  <c:v>32690</c:v>
                </c:pt>
                <c:pt idx="5">
                  <c:v>23800</c:v>
                </c:pt>
                <c:pt idx="6">
                  <c:v>9995</c:v>
                </c:pt>
                <c:pt idx="7">
                  <c:v>11580</c:v>
                </c:pt>
                <c:pt idx="8">
                  <c:v>16290</c:v>
                </c:pt>
                <c:pt idx="9">
                  <c:v>43995</c:v>
                </c:pt>
                <c:pt idx="10">
                  <c:v>1670</c:v>
                </c:pt>
                <c:pt idx="11">
                  <c:v>43995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1-4ACC-9B24-F2CDE8FDDD7E}"/>
            </c:ext>
          </c:extLst>
        </c:ser>
        <c:ser>
          <c:idx val="3"/>
          <c:order val="3"/>
          <c:tx>
            <c:strRef>
              <c:f>Lapa1!$E$2</c:f>
              <c:strCache>
                <c:ptCount val="1"/>
                <c:pt idx="0">
                  <c:v>Pirmā iemaksa 12%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Lapa1!$E$3:$E$15</c:f>
              <c:numCache>
                <c:formatCode>"€"#,##0.00_);[Red]\("€"#,##0.00\)</c:formatCode>
                <c:ptCount val="13"/>
                <c:pt idx="0">
                  <c:v>2038.8</c:v>
                </c:pt>
                <c:pt idx="1">
                  <c:v>1002</c:v>
                </c:pt>
                <c:pt idx="2">
                  <c:v>3309</c:v>
                </c:pt>
                <c:pt idx="3">
                  <c:v>2247</c:v>
                </c:pt>
                <c:pt idx="4">
                  <c:v>3922.7999999999997</c:v>
                </c:pt>
                <c:pt idx="5">
                  <c:v>2856</c:v>
                </c:pt>
                <c:pt idx="6">
                  <c:v>1199.3999999999999</c:v>
                </c:pt>
                <c:pt idx="7">
                  <c:v>1389.6</c:v>
                </c:pt>
                <c:pt idx="8">
                  <c:v>1954.8</c:v>
                </c:pt>
                <c:pt idx="9">
                  <c:v>5279.4</c:v>
                </c:pt>
                <c:pt idx="10">
                  <c:v>200.4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1-4ACC-9B24-F2CDE8FDDD7E}"/>
            </c:ext>
          </c:extLst>
        </c:ser>
        <c:ser>
          <c:idx val="4"/>
          <c:order val="4"/>
          <c:tx>
            <c:strRef>
              <c:f>Lapa1!$F$2</c:f>
              <c:strCache>
                <c:ptCount val="1"/>
                <c:pt idx="0">
                  <c:v>Parmaksā (līzinga procenti)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Lapa1!$F$3:$F$15</c:f>
              <c:numCache>
                <c:formatCode>"€"#,##0.00_);[Red]\("€"#,##0.00\)</c:formatCode>
                <c:ptCount val="13"/>
                <c:pt idx="0">
                  <c:v>1196.096</c:v>
                </c:pt>
                <c:pt idx="1">
                  <c:v>587.84</c:v>
                </c:pt>
                <c:pt idx="2">
                  <c:v>1941.28</c:v>
                </c:pt>
                <c:pt idx="3">
                  <c:v>1318.24</c:v>
                </c:pt>
                <c:pt idx="4">
                  <c:v>2301.3760000000002</c:v>
                </c:pt>
                <c:pt idx="5">
                  <c:v>1675.52</c:v>
                </c:pt>
                <c:pt idx="6">
                  <c:v>703.64800000000002</c:v>
                </c:pt>
                <c:pt idx="7">
                  <c:v>815.23199999999997</c:v>
                </c:pt>
                <c:pt idx="8">
                  <c:v>1146.816</c:v>
                </c:pt>
                <c:pt idx="9">
                  <c:v>3097.248</c:v>
                </c:pt>
                <c:pt idx="10">
                  <c:v>176.35199999999998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1-4ACC-9B24-F2CDE8FDDD7E}"/>
            </c:ext>
          </c:extLst>
        </c:ser>
        <c:ser>
          <c:idx val="5"/>
          <c:order val="5"/>
          <c:tx>
            <c:strRef>
              <c:f>Lapa1!$G$2</c:f>
              <c:strCache>
                <c:ptCount val="1"/>
                <c:pt idx="0">
                  <c:v>Ikmēmeša maksa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Lapa1!$G$3:$G$15</c:f>
              <c:numCache>
                <c:formatCode>General</c:formatCode>
                <c:ptCount val="13"/>
                <c:pt idx="0">
                  <c:v>672.80399999999997</c:v>
                </c:pt>
                <c:pt idx="1">
                  <c:v>330.66</c:v>
                </c:pt>
                <c:pt idx="2">
                  <c:v>1091.97</c:v>
                </c:pt>
                <c:pt idx="3">
                  <c:v>741.5100000000001</c:v>
                </c:pt>
                <c:pt idx="4">
                  <c:v>1294.5240000000001</c:v>
                </c:pt>
                <c:pt idx="5">
                  <c:v>942.48</c:v>
                </c:pt>
                <c:pt idx="6">
                  <c:v>395.80199999999996</c:v>
                </c:pt>
                <c:pt idx="7">
                  <c:v>458.56799999999998</c:v>
                </c:pt>
                <c:pt idx="8">
                  <c:v>645.08400000000006</c:v>
                </c:pt>
                <c:pt idx="9">
                  <c:v>1742.202</c:v>
                </c:pt>
                <c:pt idx="10">
                  <c:v>68.581333333333319</c:v>
                </c:pt>
                <c:pt idx="12">
                  <c:v>762.19866666666667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B1-4ACC-9B24-F2CDE8FD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5125720"/>
        <c:axId val="445127032"/>
        <c:axId val="0"/>
      </c:bar3DChart>
      <c:catAx>
        <c:axId val="4451257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45127032"/>
        <c:crosses val="autoZero"/>
        <c:auto val="1"/>
        <c:lblAlgn val="ctr"/>
        <c:lblOffset val="100"/>
        <c:noMultiLvlLbl val="0"/>
      </c:catAx>
      <c:valAx>
        <c:axId val="4451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Nr.p.k</a:t>
                </a:r>
              </a:p>
            </c:rich>
          </c:tx>
          <c:layout>
            <c:manualLayout>
              <c:xMode val="edge"/>
              <c:yMode val="edge"/>
              <c:x val="0.15541863517060367"/>
              <c:y val="0.49115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451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Firmas "Nebremzē- brauc!" mārketinga pārskats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84058832268608"/>
          <c:y val="0.13254013220018887"/>
          <c:w val="0.87761224186599318"/>
          <c:h val="0.3179240555270534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Lapa1!$B$2</c:f>
              <c:strCache>
                <c:ptCount val="1"/>
                <c:pt idx="0">
                  <c:v>Marka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B-45FB-B7A4-9D9B671C1A03}"/>
            </c:ext>
          </c:extLst>
        </c:ser>
        <c:ser>
          <c:idx val="1"/>
          <c:order val="1"/>
          <c:tx>
            <c:strRef>
              <c:f>Lapa1!$C$2</c:f>
              <c:strCache>
                <c:ptCount val="1"/>
                <c:pt idx="0">
                  <c:v>Modelis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B-45FB-B7A4-9D9B671C1A03}"/>
            </c:ext>
          </c:extLst>
        </c:ser>
        <c:ser>
          <c:idx val="2"/>
          <c:order val="2"/>
          <c:tx>
            <c:strRef>
              <c:f>Lapa1!$D$2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Lapa1!$D$3:$D$15</c:f>
              <c:numCache>
                <c:formatCode>"€"#,##0.00_);[Red]\("€"#,##0.00\)</c:formatCode>
                <c:ptCount val="13"/>
                <c:pt idx="0">
                  <c:v>16990</c:v>
                </c:pt>
                <c:pt idx="1">
                  <c:v>8350</c:v>
                </c:pt>
                <c:pt idx="2">
                  <c:v>27575</c:v>
                </c:pt>
                <c:pt idx="3">
                  <c:v>18725</c:v>
                </c:pt>
                <c:pt idx="4">
                  <c:v>32690</c:v>
                </c:pt>
                <c:pt idx="5">
                  <c:v>23800</c:v>
                </c:pt>
                <c:pt idx="6">
                  <c:v>9995</c:v>
                </c:pt>
                <c:pt idx="7">
                  <c:v>11580</c:v>
                </c:pt>
                <c:pt idx="8">
                  <c:v>16290</c:v>
                </c:pt>
                <c:pt idx="9">
                  <c:v>43995</c:v>
                </c:pt>
                <c:pt idx="10">
                  <c:v>1670</c:v>
                </c:pt>
                <c:pt idx="11">
                  <c:v>43995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B-45FB-B7A4-9D9B671C1A03}"/>
            </c:ext>
          </c:extLst>
        </c:ser>
        <c:ser>
          <c:idx val="3"/>
          <c:order val="3"/>
          <c:tx>
            <c:strRef>
              <c:f>Lapa1!$E$2</c:f>
              <c:strCache>
                <c:ptCount val="1"/>
                <c:pt idx="0">
                  <c:v>Pirmā iemaksa 12%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Lapa1!$E$3:$E$15</c:f>
              <c:numCache>
                <c:formatCode>"€"#,##0.00_);[Red]\("€"#,##0.00\)</c:formatCode>
                <c:ptCount val="13"/>
                <c:pt idx="0">
                  <c:v>2038.8</c:v>
                </c:pt>
                <c:pt idx="1">
                  <c:v>1002</c:v>
                </c:pt>
                <c:pt idx="2">
                  <c:v>3309</c:v>
                </c:pt>
                <c:pt idx="3">
                  <c:v>2247</c:v>
                </c:pt>
                <c:pt idx="4">
                  <c:v>3922.7999999999997</c:v>
                </c:pt>
                <c:pt idx="5">
                  <c:v>2856</c:v>
                </c:pt>
                <c:pt idx="6">
                  <c:v>1199.3999999999999</c:v>
                </c:pt>
                <c:pt idx="7">
                  <c:v>1389.6</c:v>
                </c:pt>
                <c:pt idx="8">
                  <c:v>1954.8</c:v>
                </c:pt>
                <c:pt idx="9">
                  <c:v>5279.4</c:v>
                </c:pt>
                <c:pt idx="10">
                  <c:v>200.4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B-45FB-B7A4-9D9B671C1A03}"/>
            </c:ext>
          </c:extLst>
        </c:ser>
        <c:ser>
          <c:idx val="4"/>
          <c:order val="4"/>
          <c:tx>
            <c:strRef>
              <c:f>Lapa1!$F$2</c:f>
              <c:strCache>
                <c:ptCount val="1"/>
                <c:pt idx="0">
                  <c:v>Parmaksā (līzinga procenti)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Lapa1!$F$3:$F$15</c:f>
              <c:numCache>
                <c:formatCode>"€"#,##0.00_);[Red]\("€"#,##0.00\)</c:formatCode>
                <c:ptCount val="13"/>
                <c:pt idx="0">
                  <c:v>1196.096</c:v>
                </c:pt>
                <c:pt idx="1">
                  <c:v>587.84</c:v>
                </c:pt>
                <c:pt idx="2">
                  <c:v>1941.28</c:v>
                </c:pt>
                <c:pt idx="3">
                  <c:v>1318.24</c:v>
                </c:pt>
                <c:pt idx="4">
                  <c:v>2301.3760000000002</c:v>
                </c:pt>
                <c:pt idx="5">
                  <c:v>1675.52</c:v>
                </c:pt>
                <c:pt idx="6">
                  <c:v>703.64800000000002</c:v>
                </c:pt>
                <c:pt idx="7">
                  <c:v>815.23199999999997</c:v>
                </c:pt>
                <c:pt idx="8">
                  <c:v>1146.816</c:v>
                </c:pt>
                <c:pt idx="9">
                  <c:v>3097.248</c:v>
                </c:pt>
                <c:pt idx="10">
                  <c:v>176.35199999999998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B-45FB-B7A4-9D9B671C1A03}"/>
            </c:ext>
          </c:extLst>
        </c:ser>
        <c:ser>
          <c:idx val="5"/>
          <c:order val="5"/>
          <c:tx>
            <c:strRef>
              <c:f>Lapa1!$G$2</c:f>
              <c:strCache>
                <c:ptCount val="1"/>
                <c:pt idx="0">
                  <c:v>Ikmēmeša maksa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Lapa1!$A$3:$A$15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Dārgākā mašīna</c:v>
                </c:pt>
                <c:pt idx="12">
                  <c:v>Vidējais firmas ienākums mēnesī</c:v>
                </c:pt>
              </c:strCache>
            </c:strRef>
          </c:cat>
          <c:val>
            <c:numRef>
              <c:f>Lapa1!$G$3:$G$15</c:f>
              <c:numCache>
                <c:formatCode>General</c:formatCode>
                <c:ptCount val="13"/>
                <c:pt idx="0">
                  <c:v>672.80399999999997</c:v>
                </c:pt>
                <c:pt idx="1">
                  <c:v>330.66</c:v>
                </c:pt>
                <c:pt idx="2">
                  <c:v>1091.97</c:v>
                </c:pt>
                <c:pt idx="3">
                  <c:v>741.5100000000001</c:v>
                </c:pt>
                <c:pt idx="4">
                  <c:v>1294.5240000000001</c:v>
                </c:pt>
                <c:pt idx="5">
                  <c:v>942.48</c:v>
                </c:pt>
                <c:pt idx="6">
                  <c:v>395.80199999999996</c:v>
                </c:pt>
                <c:pt idx="7">
                  <c:v>458.56799999999998</c:v>
                </c:pt>
                <c:pt idx="8">
                  <c:v>645.08400000000006</c:v>
                </c:pt>
                <c:pt idx="9">
                  <c:v>1742.202</c:v>
                </c:pt>
                <c:pt idx="10">
                  <c:v>68.581333333333319</c:v>
                </c:pt>
                <c:pt idx="12">
                  <c:v>762.19866666666667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B-45FB-B7A4-9D9B671C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5125720"/>
        <c:axId val="445127032"/>
        <c:axId val="0"/>
      </c:bar3DChart>
      <c:catAx>
        <c:axId val="44512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Nr.</a:t>
                </a:r>
                <a:r>
                  <a:rPr lang="lv-LV" baseline="0"/>
                  <a:t> p. k.</a:t>
                </a:r>
                <a:endParaRPr lang="lv-LV"/>
              </a:p>
            </c:rich>
          </c:tx>
          <c:layout>
            <c:manualLayout>
              <c:xMode val="edge"/>
              <c:yMode val="edge"/>
              <c:x val="0.46663536869212102"/>
              <c:y val="0.5426486136824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45127032"/>
        <c:crosses val="autoZero"/>
        <c:auto val="1"/>
        <c:lblAlgn val="ctr"/>
        <c:lblOffset val="100"/>
        <c:noMultiLvlLbl val="0"/>
      </c:catAx>
      <c:valAx>
        <c:axId val="4451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451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948546526023872E-2"/>
          <c:y val="0.81775170454967927"/>
          <c:w val="0.82016580002971329"/>
          <c:h val="0.12181392340121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rgbClr val="F5F7DF"/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7</xdr:row>
      <xdr:rowOff>66675</xdr:rowOff>
    </xdr:from>
    <xdr:to>
      <xdr:col>15</xdr:col>
      <xdr:colOff>428625</xdr:colOff>
      <xdr:row>24</xdr:row>
      <xdr:rowOff>76200</xdr:rowOff>
    </xdr:to>
    <xdr:graphicFrame macro="">
      <xdr:nvGraphicFramePr>
        <xdr:cNvPr id="2" name="Diagram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47625</xdr:rowOff>
    </xdr:from>
    <xdr:to>
      <xdr:col>9</xdr:col>
      <xdr:colOff>190500</xdr:colOff>
      <xdr:row>18</xdr:row>
      <xdr:rowOff>171450</xdr:rowOff>
    </xdr:to>
    <xdr:graphicFrame macro="">
      <xdr:nvGraphicFramePr>
        <xdr:cNvPr id="3" name="Diagramma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sqref="A1:V1"/>
    </sheetView>
  </sheetViews>
  <sheetFormatPr defaultRowHeight="15" x14ac:dyDescent="0.25"/>
  <cols>
    <col min="1" max="1" width="7.5703125" customWidth="1"/>
    <col min="2" max="2" width="14.28515625" customWidth="1"/>
    <col min="3" max="3" width="16.28515625" customWidth="1"/>
    <col min="4" max="4" width="21.28515625" customWidth="1"/>
    <col min="5" max="5" width="20.42578125" customWidth="1"/>
    <col min="6" max="6" width="25.7109375" customWidth="1"/>
    <col min="7" max="7" width="15.42578125" customWidth="1"/>
  </cols>
  <sheetData>
    <row r="1" spans="1:22" ht="27.75" thickBot="1" x14ac:dyDescent="0.45">
      <c r="A1" s="2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13.25" customHeight="1" thickTop="1" thickBot="1" x14ac:dyDescent="0.3">
      <c r="A2" s="10" t="s">
        <v>0</v>
      </c>
      <c r="B2" s="11" t="s">
        <v>1</v>
      </c>
      <c r="C2" s="11" t="s">
        <v>2</v>
      </c>
      <c r="D2" s="11" t="s">
        <v>3</v>
      </c>
      <c r="E2" s="12" t="s">
        <v>4</v>
      </c>
      <c r="F2" s="13" t="s">
        <v>5</v>
      </c>
      <c r="G2" s="14" t="s">
        <v>6</v>
      </c>
    </row>
    <row r="3" spans="1:22" ht="16.5" thickTop="1" x14ac:dyDescent="0.25">
      <c r="A3" s="18">
        <v>1</v>
      </c>
      <c r="B3" s="19" t="s">
        <v>9</v>
      </c>
      <c r="C3" s="19" t="s">
        <v>17</v>
      </c>
      <c r="D3" s="23">
        <v>16990</v>
      </c>
      <c r="E3" s="24">
        <f>D3*12%</f>
        <v>2038.8</v>
      </c>
      <c r="F3" s="25">
        <f>IF((D3-E3)&gt;2500,8%*(D3-E3),12%*(D3-E3))</f>
        <v>1196.096</v>
      </c>
      <c r="G3" s="26">
        <f>((D3-E3)+F3)/24</f>
        <v>672.80399999999997</v>
      </c>
      <c r="H3" s="8"/>
    </row>
    <row r="4" spans="1:22" ht="15.75" x14ac:dyDescent="0.25">
      <c r="A4" s="20">
        <v>2</v>
      </c>
      <c r="B4" s="17" t="s">
        <v>10</v>
      </c>
      <c r="C4" s="17" t="s">
        <v>18</v>
      </c>
      <c r="D4" s="27">
        <v>8350</v>
      </c>
      <c r="E4" s="28">
        <f t="shared" ref="E4:E13" si="0">D4*12%</f>
        <v>1002</v>
      </c>
      <c r="F4" s="29">
        <f t="shared" ref="F4:F13" si="1">IF((D4-E4)&gt;2500,8%*(D4-E4),12%*(D4-E4))</f>
        <v>587.84</v>
      </c>
      <c r="G4" s="30">
        <f t="shared" ref="G4:G13" si="2">((D4-E4)+F4)/24</f>
        <v>330.66</v>
      </c>
      <c r="H4" s="8"/>
    </row>
    <row r="5" spans="1:22" ht="15.75" x14ac:dyDescent="0.25">
      <c r="A5" s="20">
        <v>3</v>
      </c>
      <c r="B5" s="17" t="s">
        <v>12</v>
      </c>
      <c r="C5" s="17" t="s">
        <v>11</v>
      </c>
      <c r="D5" s="27">
        <v>27575</v>
      </c>
      <c r="E5" s="28">
        <f t="shared" si="0"/>
        <v>3309</v>
      </c>
      <c r="F5" s="29">
        <f t="shared" si="1"/>
        <v>1941.28</v>
      </c>
      <c r="G5" s="30">
        <f t="shared" si="2"/>
        <v>1091.97</v>
      </c>
    </row>
    <row r="6" spans="1:22" ht="15.75" x14ac:dyDescent="0.25">
      <c r="A6" s="20">
        <v>4</v>
      </c>
      <c r="B6" s="17" t="s">
        <v>13</v>
      </c>
      <c r="C6" s="17" t="s">
        <v>19</v>
      </c>
      <c r="D6" s="27">
        <v>18725</v>
      </c>
      <c r="E6" s="28">
        <f t="shared" si="0"/>
        <v>2247</v>
      </c>
      <c r="F6" s="29">
        <f t="shared" si="1"/>
        <v>1318.24</v>
      </c>
      <c r="G6" s="30">
        <f t="shared" si="2"/>
        <v>741.5100000000001</v>
      </c>
    </row>
    <row r="7" spans="1:22" ht="15.75" x14ac:dyDescent="0.25">
      <c r="A7" s="20">
        <v>5</v>
      </c>
      <c r="B7" s="17" t="s">
        <v>10</v>
      </c>
      <c r="C7" s="17" t="s">
        <v>20</v>
      </c>
      <c r="D7" s="27">
        <v>32690</v>
      </c>
      <c r="E7" s="28">
        <f t="shared" si="0"/>
        <v>3922.7999999999997</v>
      </c>
      <c r="F7" s="29">
        <f t="shared" si="1"/>
        <v>2301.3760000000002</v>
      </c>
      <c r="G7" s="30">
        <f t="shared" si="2"/>
        <v>1294.5240000000001</v>
      </c>
    </row>
    <row r="8" spans="1:22" ht="15.75" x14ac:dyDescent="0.25">
      <c r="A8" s="20">
        <v>6</v>
      </c>
      <c r="B8" s="17" t="s">
        <v>14</v>
      </c>
      <c r="C8" s="17" t="s">
        <v>21</v>
      </c>
      <c r="D8" s="27">
        <v>23800</v>
      </c>
      <c r="E8" s="28">
        <f t="shared" si="0"/>
        <v>2856</v>
      </c>
      <c r="F8" s="29">
        <f t="shared" si="1"/>
        <v>1675.52</v>
      </c>
      <c r="G8" s="30">
        <f t="shared" si="2"/>
        <v>942.48</v>
      </c>
    </row>
    <row r="9" spans="1:22" ht="15.75" x14ac:dyDescent="0.25">
      <c r="A9" s="20">
        <v>7</v>
      </c>
      <c r="B9" s="17" t="s">
        <v>15</v>
      </c>
      <c r="C9" s="17" t="s">
        <v>22</v>
      </c>
      <c r="D9" s="27">
        <v>9995</v>
      </c>
      <c r="E9" s="28">
        <f t="shared" si="0"/>
        <v>1199.3999999999999</v>
      </c>
      <c r="F9" s="29">
        <f t="shared" si="1"/>
        <v>703.64800000000002</v>
      </c>
      <c r="G9" s="30">
        <f t="shared" si="2"/>
        <v>395.80199999999996</v>
      </c>
    </row>
    <row r="10" spans="1:22" ht="15.75" x14ac:dyDescent="0.25">
      <c r="A10" s="20">
        <v>8</v>
      </c>
      <c r="B10" s="17" t="s">
        <v>9</v>
      </c>
      <c r="C10" s="17" t="s">
        <v>23</v>
      </c>
      <c r="D10" s="27">
        <v>11580</v>
      </c>
      <c r="E10" s="28">
        <f t="shared" si="0"/>
        <v>1389.6</v>
      </c>
      <c r="F10" s="29">
        <f t="shared" si="1"/>
        <v>815.23199999999997</v>
      </c>
      <c r="G10" s="30">
        <f t="shared" si="2"/>
        <v>458.56799999999998</v>
      </c>
    </row>
    <row r="11" spans="1:22" ht="15.75" x14ac:dyDescent="0.25">
      <c r="A11" s="20">
        <v>9</v>
      </c>
      <c r="B11" s="17" t="s">
        <v>9</v>
      </c>
      <c r="C11" s="17" t="s">
        <v>24</v>
      </c>
      <c r="D11" s="27">
        <v>16290</v>
      </c>
      <c r="E11" s="28">
        <f t="shared" si="0"/>
        <v>1954.8</v>
      </c>
      <c r="F11" s="29">
        <f t="shared" si="1"/>
        <v>1146.816</v>
      </c>
      <c r="G11" s="30">
        <f t="shared" si="2"/>
        <v>645.08400000000006</v>
      </c>
    </row>
    <row r="12" spans="1:22" ht="15.75" x14ac:dyDescent="0.25">
      <c r="A12" s="20">
        <v>10</v>
      </c>
      <c r="B12" s="17" t="s">
        <v>15</v>
      </c>
      <c r="C12" s="17" t="s">
        <v>25</v>
      </c>
      <c r="D12" s="27">
        <v>43995</v>
      </c>
      <c r="E12" s="28">
        <f t="shared" si="0"/>
        <v>5279.4</v>
      </c>
      <c r="F12" s="29">
        <f t="shared" si="1"/>
        <v>3097.248</v>
      </c>
      <c r="G12" s="30">
        <f t="shared" si="2"/>
        <v>1742.202</v>
      </c>
    </row>
    <row r="13" spans="1:22" ht="16.5" thickBot="1" x14ac:dyDescent="0.3">
      <c r="A13" s="21">
        <v>11</v>
      </c>
      <c r="B13" s="22" t="s">
        <v>16</v>
      </c>
      <c r="C13" s="22" t="s">
        <v>26</v>
      </c>
      <c r="D13" s="31">
        <v>1670</v>
      </c>
      <c r="E13" s="32">
        <f t="shared" si="0"/>
        <v>200.4</v>
      </c>
      <c r="F13" s="33">
        <f t="shared" si="1"/>
        <v>176.35199999999998</v>
      </c>
      <c r="G13" s="34">
        <f t="shared" si="2"/>
        <v>68.581333333333319</v>
      </c>
    </row>
    <row r="14" spans="1:22" ht="16.5" thickTop="1" thickBot="1" x14ac:dyDescent="0.3">
      <c r="A14" s="15" t="s">
        <v>7</v>
      </c>
      <c r="B14" s="16"/>
      <c r="C14" s="3"/>
      <c r="D14" s="9">
        <f>MAX(D3:D13)</f>
        <v>43995</v>
      </c>
      <c r="E14" s="3"/>
      <c r="F14" s="3"/>
      <c r="G14" s="4"/>
    </row>
    <row r="15" spans="1:22" ht="16.5" thickTop="1" thickBot="1" x14ac:dyDescent="0.3">
      <c r="A15" s="5" t="s">
        <v>8</v>
      </c>
      <c r="B15" s="6"/>
      <c r="C15" s="6"/>
      <c r="D15" s="6"/>
      <c r="E15" s="6"/>
      <c r="F15" s="6"/>
      <c r="G15" s="7">
        <f>AVERAGE(G3:G13)</f>
        <v>762.19866666666667</v>
      </c>
    </row>
    <row r="16" spans="1:22" ht="15.75" thickTop="1" x14ac:dyDescent="0.25"/>
  </sheetData>
  <mergeCells count="3">
    <mergeCell ref="A14:B14"/>
    <mergeCell ref="A1:V1"/>
    <mergeCell ref="A15:F1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7" sqref="M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2</vt:i4>
      </vt:variant>
    </vt:vector>
  </HeadingPairs>
  <TitlesOfParts>
    <vt:vector size="2" baseType="lpstr">
      <vt:lpstr>Lapa1</vt:lpstr>
      <vt:lpstr>Lapa2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Amanda Kozinda</dc:creator>
  <cp:lastModifiedBy>Anna Amanda Kozinda</cp:lastModifiedBy>
  <dcterms:created xsi:type="dcterms:W3CDTF">2021-10-05T05:12:45Z</dcterms:created>
  <dcterms:modified xsi:type="dcterms:W3CDTF">2021-10-05T06:27:43Z</dcterms:modified>
</cp:coreProperties>
</file>