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lum\bachelorprojekt\lockstep_algorithm\data\"/>
    </mc:Choice>
  </mc:AlternateContent>
  <xr:revisionPtr revIDLastSave="0" documentId="13_ncr:1_{19F0E215-0E00-4396-94A2-788A30274189}" xr6:coauthVersionLast="47" xr6:coauthVersionMax="47" xr10:uidLastSave="{00000000-0000-0000-0000-000000000000}"/>
  <bookViews>
    <workbookView xWindow="-120" yWindow="-120" windowWidth="29040" windowHeight="15720" xr2:uid="{F15F8A2E-46BA-487E-9055-5E3E5DA9E31A}"/>
  </bookViews>
  <sheets>
    <sheet name="Appendix" sheetId="5" r:id="rId1"/>
    <sheet name="BDD peak size experiments" sheetId="9" r:id="rId2"/>
    <sheet name="Lockstep algorithms" sheetId="8" r:id="rId3"/>
    <sheet name="Peak BDD size" sheetId="7" r:id="rId4"/>
    <sheet name="All runs" sheetId="3" r:id="rId5"/>
    <sheet name="XB slow" sheetId="6" r:id="rId6"/>
    <sheet name="1 or more SCCs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8" i="6" l="1"/>
  <c r="K8" i="6"/>
  <c r="J8" i="6"/>
  <c r="L7" i="6"/>
  <c r="K7" i="6"/>
  <c r="J7" i="6"/>
  <c r="L6" i="6"/>
  <c r="K6" i="6"/>
  <c r="J6" i="6"/>
  <c r="L5" i="6"/>
  <c r="K5" i="6"/>
  <c r="J5" i="6"/>
  <c r="L4" i="6"/>
  <c r="K4" i="6"/>
  <c r="J4" i="6"/>
  <c r="L3" i="6"/>
  <c r="K3" i="6"/>
  <c r="J3" i="6"/>
  <c r="R34" i="3"/>
  <c r="Q34" i="3"/>
  <c r="P34" i="3"/>
  <c r="R33" i="3"/>
  <c r="Q33" i="3"/>
  <c r="P33" i="3"/>
  <c r="R32" i="3"/>
  <c r="Q32" i="3"/>
  <c r="P32" i="3"/>
  <c r="R31" i="3"/>
  <c r="Q31" i="3"/>
  <c r="P31" i="3"/>
  <c r="R30" i="3"/>
  <c r="Q30" i="3"/>
  <c r="P30" i="3"/>
  <c r="R29" i="3"/>
  <c r="Q29" i="3"/>
  <c r="P29" i="3"/>
  <c r="W28" i="3"/>
  <c r="V28" i="3"/>
  <c r="U28" i="3"/>
  <c r="T28" i="3"/>
  <c r="S28" i="3"/>
  <c r="R28" i="3"/>
  <c r="Q28" i="3"/>
  <c r="P28" i="3"/>
  <c r="O28" i="3"/>
  <c r="N28" i="3"/>
  <c r="M28" i="3"/>
  <c r="W27" i="3"/>
  <c r="V27" i="3"/>
  <c r="U27" i="3"/>
  <c r="T27" i="3"/>
  <c r="S27" i="3"/>
  <c r="R27" i="3"/>
  <c r="Q27" i="3"/>
  <c r="P27" i="3"/>
  <c r="O27" i="3"/>
  <c r="N27" i="3"/>
  <c r="M27" i="3"/>
  <c r="W26" i="3"/>
  <c r="V26" i="3"/>
  <c r="U26" i="3"/>
  <c r="T26" i="3"/>
  <c r="S26" i="3"/>
  <c r="R26" i="3"/>
  <c r="Q26" i="3"/>
  <c r="P26" i="3"/>
  <c r="O26" i="3"/>
  <c r="N26" i="3"/>
  <c r="M26" i="3"/>
  <c r="W25" i="3"/>
  <c r="V25" i="3"/>
  <c r="U25" i="3"/>
  <c r="T25" i="3"/>
  <c r="S25" i="3"/>
  <c r="R25" i="3"/>
  <c r="Q25" i="3"/>
  <c r="P25" i="3"/>
  <c r="O25" i="3"/>
  <c r="N25" i="3"/>
  <c r="M25" i="3"/>
  <c r="R24" i="3"/>
  <c r="Q24" i="3"/>
  <c r="P24" i="3"/>
  <c r="W23" i="3"/>
  <c r="V23" i="3"/>
  <c r="U23" i="3"/>
  <c r="T23" i="3"/>
  <c r="S23" i="3"/>
  <c r="R23" i="3"/>
  <c r="Q23" i="3"/>
  <c r="P23" i="3"/>
  <c r="O23" i="3"/>
  <c r="N23" i="3"/>
  <c r="M23" i="3"/>
  <c r="W22" i="3"/>
  <c r="V22" i="3"/>
  <c r="U22" i="3"/>
  <c r="T22" i="3"/>
  <c r="S22" i="3"/>
  <c r="R22" i="3"/>
  <c r="Q22" i="3"/>
  <c r="P22" i="3"/>
  <c r="O22" i="3"/>
  <c r="N22" i="3"/>
  <c r="M22" i="3"/>
  <c r="W21" i="3"/>
  <c r="V21" i="3"/>
  <c r="U21" i="3"/>
  <c r="T21" i="3"/>
  <c r="S21" i="3"/>
  <c r="R21" i="3"/>
  <c r="Q21" i="3"/>
  <c r="P21" i="3"/>
  <c r="O21" i="3"/>
  <c r="N21" i="3"/>
  <c r="M21" i="3"/>
  <c r="W20" i="3"/>
  <c r="V20" i="3"/>
  <c r="U20" i="3"/>
  <c r="T20" i="3"/>
  <c r="S20" i="3"/>
  <c r="R20" i="3"/>
  <c r="Q20" i="3"/>
  <c r="P20" i="3"/>
  <c r="O20" i="3"/>
  <c r="N20" i="3"/>
  <c r="M20" i="3"/>
  <c r="W19" i="3"/>
  <c r="V19" i="3"/>
  <c r="U19" i="3"/>
  <c r="T19" i="3"/>
  <c r="S19" i="3"/>
  <c r="R19" i="3"/>
  <c r="Q19" i="3"/>
  <c r="P19" i="3"/>
  <c r="O19" i="3"/>
  <c r="N19" i="3"/>
  <c r="M19" i="3"/>
  <c r="W18" i="3"/>
  <c r="V18" i="3"/>
  <c r="U18" i="3"/>
  <c r="T18" i="3"/>
  <c r="S18" i="3"/>
  <c r="R18" i="3"/>
  <c r="Q18" i="3"/>
  <c r="P18" i="3"/>
  <c r="O18" i="3"/>
  <c r="N18" i="3"/>
  <c r="M18" i="3"/>
  <c r="W17" i="3"/>
  <c r="V17" i="3"/>
  <c r="U17" i="3"/>
  <c r="T17" i="3"/>
  <c r="S17" i="3"/>
  <c r="R17" i="3"/>
  <c r="Q17" i="3"/>
  <c r="P17" i="3"/>
  <c r="O17" i="3"/>
  <c r="N17" i="3"/>
  <c r="M17" i="3"/>
  <c r="W16" i="3"/>
  <c r="V16" i="3"/>
  <c r="U16" i="3"/>
  <c r="T16" i="3"/>
  <c r="S16" i="3"/>
  <c r="R16" i="3"/>
  <c r="Q16" i="3"/>
  <c r="P16" i="3"/>
  <c r="O16" i="3"/>
  <c r="N16" i="3"/>
  <c r="M16" i="3"/>
  <c r="W15" i="3"/>
  <c r="V15" i="3"/>
  <c r="U15" i="3"/>
  <c r="T15" i="3"/>
  <c r="S15" i="3"/>
  <c r="R15" i="3"/>
  <c r="Q15" i="3"/>
  <c r="P15" i="3"/>
  <c r="O15" i="3"/>
  <c r="N15" i="3"/>
  <c r="M15" i="3"/>
  <c r="W14" i="3"/>
  <c r="V14" i="3"/>
  <c r="U14" i="3"/>
  <c r="T14" i="3"/>
  <c r="S14" i="3"/>
  <c r="R14" i="3"/>
  <c r="Q14" i="3"/>
  <c r="P14" i="3"/>
  <c r="O14" i="3"/>
  <c r="N14" i="3"/>
  <c r="M14" i="3"/>
  <c r="W13" i="3"/>
  <c r="V13" i="3"/>
  <c r="U13" i="3"/>
  <c r="T13" i="3"/>
  <c r="S13" i="3"/>
  <c r="R13" i="3"/>
  <c r="Q13" i="3"/>
  <c r="P13" i="3"/>
  <c r="O13" i="3"/>
  <c r="N13" i="3"/>
  <c r="M13" i="3"/>
  <c r="W12" i="3"/>
  <c r="V12" i="3"/>
  <c r="U12" i="3"/>
  <c r="T12" i="3"/>
  <c r="S12" i="3"/>
  <c r="R12" i="3"/>
  <c r="Q12" i="3"/>
  <c r="P12" i="3"/>
  <c r="O12" i="3"/>
  <c r="N12" i="3"/>
  <c r="M12" i="3"/>
  <c r="W11" i="3"/>
  <c r="V11" i="3"/>
  <c r="U11" i="3"/>
  <c r="T11" i="3"/>
  <c r="S11" i="3"/>
  <c r="R11" i="3"/>
  <c r="Q11" i="3"/>
  <c r="P11" i="3"/>
  <c r="O11" i="3"/>
  <c r="N11" i="3"/>
  <c r="M11" i="3"/>
  <c r="W10" i="3"/>
  <c r="V10" i="3"/>
  <c r="U10" i="3"/>
  <c r="T10" i="3"/>
  <c r="S10" i="3"/>
  <c r="R10" i="3"/>
  <c r="Q10" i="3"/>
  <c r="P10" i="3"/>
  <c r="O10" i="3"/>
  <c r="N10" i="3"/>
  <c r="M10" i="3"/>
  <c r="W9" i="3"/>
  <c r="V9" i="3"/>
  <c r="U9" i="3"/>
  <c r="T9" i="3"/>
  <c r="S9" i="3"/>
  <c r="R9" i="3"/>
  <c r="Q9" i="3"/>
  <c r="P9" i="3"/>
  <c r="O9" i="3"/>
  <c r="N9" i="3"/>
  <c r="M9" i="3"/>
  <c r="W8" i="3"/>
  <c r="V8" i="3"/>
  <c r="U8" i="3"/>
  <c r="T8" i="3"/>
  <c r="S8" i="3"/>
  <c r="R8" i="3"/>
  <c r="Q8" i="3"/>
  <c r="P8" i="3"/>
  <c r="O8" i="3"/>
  <c r="N8" i="3"/>
  <c r="M8" i="3"/>
  <c r="W7" i="3"/>
  <c r="V7" i="3"/>
  <c r="U7" i="3"/>
  <c r="T7" i="3"/>
  <c r="S7" i="3"/>
  <c r="R7" i="3"/>
  <c r="Q7" i="3"/>
  <c r="P7" i="3"/>
  <c r="O7" i="3"/>
  <c r="N7" i="3"/>
  <c r="M7" i="3"/>
  <c r="W6" i="3"/>
  <c r="V6" i="3"/>
  <c r="U6" i="3"/>
  <c r="T6" i="3"/>
  <c r="S6" i="3"/>
  <c r="R6" i="3"/>
  <c r="Q6" i="3"/>
  <c r="P6" i="3"/>
  <c r="O6" i="3"/>
  <c r="N6" i="3"/>
  <c r="M6" i="3"/>
  <c r="W5" i="3"/>
  <c r="V5" i="3"/>
  <c r="U5" i="3"/>
  <c r="T5" i="3"/>
  <c r="S5" i="3"/>
  <c r="R5" i="3"/>
  <c r="Q5" i="3"/>
  <c r="P5" i="3"/>
  <c r="O5" i="3"/>
  <c r="N5" i="3"/>
  <c r="M5" i="3"/>
  <c r="W4" i="3"/>
  <c r="V4" i="3"/>
  <c r="U4" i="3"/>
  <c r="T4" i="3"/>
  <c r="S4" i="3"/>
  <c r="R4" i="3"/>
  <c r="Q4" i="3"/>
  <c r="P4" i="3"/>
  <c r="O4" i="3"/>
  <c r="N4" i="3"/>
  <c r="M4" i="3"/>
  <c r="W3" i="3"/>
  <c r="V3" i="3"/>
  <c r="U3" i="3"/>
  <c r="T3" i="3"/>
  <c r="S3" i="3"/>
  <c r="R3" i="3"/>
  <c r="Q3" i="3"/>
  <c r="P3" i="3"/>
  <c r="O3" i="3"/>
  <c r="N3" i="3"/>
  <c r="M3" i="3"/>
  <c r="J71" i="7"/>
  <c r="I71" i="7"/>
  <c r="H71" i="7"/>
  <c r="J70" i="7"/>
  <c r="I70" i="7"/>
  <c r="H70" i="7"/>
  <c r="J69" i="7"/>
  <c r="I69" i="7"/>
  <c r="H69" i="7"/>
  <c r="J68" i="7"/>
  <c r="I68" i="7"/>
  <c r="H68" i="7"/>
  <c r="J67" i="7"/>
  <c r="I67" i="7"/>
  <c r="H67" i="7"/>
  <c r="J66" i="7"/>
  <c r="I66" i="7"/>
  <c r="H66" i="7"/>
  <c r="J65" i="7"/>
  <c r="I65" i="7"/>
  <c r="H65" i="7"/>
  <c r="J64" i="7"/>
  <c r="I64" i="7"/>
  <c r="H64" i="7"/>
  <c r="J63" i="7"/>
  <c r="I63" i="7"/>
  <c r="H63" i="7"/>
  <c r="J62" i="7"/>
  <c r="I62" i="7"/>
  <c r="H62" i="7"/>
  <c r="J61" i="7"/>
  <c r="I61" i="7"/>
  <c r="H61" i="7"/>
  <c r="J60" i="7"/>
  <c r="I60" i="7"/>
  <c r="H60" i="7"/>
  <c r="J59" i="7"/>
  <c r="I59" i="7"/>
  <c r="H59" i="7"/>
  <c r="J49" i="7"/>
  <c r="I49" i="7"/>
  <c r="H49" i="7"/>
  <c r="J48" i="7"/>
  <c r="I48" i="7"/>
  <c r="H48" i="7"/>
  <c r="J47" i="7"/>
  <c r="I47" i="7"/>
  <c r="H47" i="7"/>
  <c r="J46" i="7"/>
  <c r="I46" i="7"/>
  <c r="H46" i="7"/>
  <c r="J45" i="7"/>
  <c r="I45" i="7"/>
  <c r="H45" i="7"/>
  <c r="J44" i="7"/>
  <c r="I44" i="7"/>
  <c r="H44" i="7"/>
  <c r="J43" i="7"/>
  <c r="I43" i="7"/>
  <c r="H43" i="7"/>
  <c r="J42" i="7"/>
  <c r="I42" i="7"/>
  <c r="H42" i="7"/>
  <c r="J41" i="7"/>
  <c r="I41" i="7"/>
  <c r="H41" i="7"/>
  <c r="J40" i="7"/>
  <c r="I40" i="7"/>
  <c r="H40" i="7"/>
  <c r="J39" i="7"/>
  <c r="I39" i="7"/>
  <c r="H39" i="7"/>
  <c r="J38" i="7"/>
  <c r="I38" i="7"/>
  <c r="H38" i="7"/>
  <c r="J34" i="7"/>
  <c r="I34" i="7"/>
  <c r="H34" i="7"/>
  <c r="E34" i="7"/>
  <c r="J33" i="7"/>
  <c r="I33" i="7"/>
  <c r="H33" i="7"/>
  <c r="E33" i="7"/>
  <c r="J32" i="7"/>
  <c r="I32" i="7"/>
  <c r="H32" i="7"/>
  <c r="E32" i="7"/>
  <c r="J31" i="7"/>
  <c r="I31" i="7"/>
  <c r="H31" i="7"/>
  <c r="E31" i="7"/>
  <c r="J30" i="7"/>
  <c r="I30" i="7"/>
  <c r="H30" i="7"/>
  <c r="E30" i="7"/>
  <c r="J29" i="7"/>
  <c r="I29" i="7"/>
  <c r="H29" i="7"/>
  <c r="E29" i="7"/>
  <c r="J28" i="7"/>
  <c r="I28" i="7"/>
  <c r="H28" i="7"/>
  <c r="E28" i="7"/>
  <c r="J27" i="7"/>
  <c r="I27" i="7"/>
  <c r="H27" i="7"/>
  <c r="E27" i="7"/>
  <c r="J26" i="7"/>
  <c r="I26" i="7"/>
  <c r="H26" i="7"/>
  <c r="E26" i="7"/>
  <c r="J25" i="7"/>
  <c r="I25" i="7"/>
  <c r="H25" i="7"/>
  <c r="E25" i="7"/>
  <c r="J24" i="7"/>
  <c r="I24" i="7"/>
  <c r="H24" i="7"/>
  <c r="E24" i="7"/>
  <c r="E23" i="7"/>
  <c r="J22" i="7"/>
  <c r="I22" i="7"/>
  <c r="H22" i="7"/>
  <c r="E22" i="7"/>
  <c r="J21" i="7"/>
  <c r="I21" i="7"/>
  <c r="H21" i="7"/>
  <c r="E21" i="7"/>
  <c r="J20" i="7"/>
  <c r="I20" i="7"/>
  <c r="H20" i="7"/>
  <c r="E20" i="7"/>
  <c r="J19" i="7"/>
  <c r="I19" i="7"/>
  <c r="H19" i="7"/>
  <c r="E19" i="7"/>
  <c r="J18" i="7"/>
  <c r="I18" i="7"/>
  <c r="H18" i="7"/>
  <c r="E18" i="7"/>
  <c r="J17" i="7"/>
  <c r="I17" i="7"/>
  <c r="H17" i="7"/>
  <c r="E17" i="7"/>
  <c r="J16" i="7"/>
  <c r="I16" i="7"/>
  <c r="H16" i="7"/>
  <c r="E16" i="7"/>
  <c r="J15" i="7"/>
  <c r="I15" i="7"/>
  <c r="H15" i="7"/>
  <c r="E15" i="7"/>
  <c r="J14" i="7"/>
  <c r="I14" i="7"/>
  <c r="H14" i="7"/>
  <c r="E14" i="7"/>
  <c r="J13" i="7"/>
  <c r="I13" i="7"/>
  <c r="H13" i="7"/>
  <c r="E13" i="7"/>
  <c r="J12" i="7"/>
  <c r="I12" i="7"/>
  <c r="H12" i="7"/>
  <c r="E12" i="7"/>
  <c r="J11" i="7"/>
  <c r="I11" i="7"/>
  <c r="H11" i="7"/>
  <c r="E11" i="7"/>
  <c r="J10" i="7"/>
  <c r="I10" i="7"/>
  <c r="H10" i="7"/>
  <c r="E10" i="7"/>
  <c r="J9" i="7"/>
  <c r="I9" i="7"/>
  <c r="H9" i="7"/>
  <c r="E9" i="7"/>
  <c r="E8" i="7"/>
  <c r="E7" i="7"/>
  <c r="E6" i="7"/>
  <c r="E5" i="7"/>
  <c r="E4" i="7"/>
  <c r="E3" i="7"/>
  <c r="M27" i="8"/>
  <c r="L27" i="8"/>
  <c r="K27" i="8"/>
  <c r="M26" i="8"/>
  <c r="L26" i="8"/>
  <c r="K26" i="8"/>
  <c r="M25" i="8"/>
  <c r="L25" i="8"/>
  <c r="K25" i="8"/>
  <c r="M24" i="8"/>
  <c r="L24" i="8"/>
  <c r="K24" i="8"/>
  <c r="M23" i="8"/>
  <c r="L23" i="8"/>
  <c r="K23" i="8"/>
  <c r="M22" i="8"/>
  <c r="L22" i="8"/>
  <c r="K22" i="8"/>
  <c r="M21" i="8"/>
  <c r="L21" i="8"/>
  <c r="K21" i="8"/>
  <c r="M20" i="8"/>
  <c r="L20" i="8"/>
  <c r="K20" i="8"/>
  <c r="M19" i="8"/>
  <c r="L19" i="8"/>
  <c r="K19" i="8"/>
  <c r="M18" i="8"/>
  <c r="L18" i="8"/>
  <c r="K18" i="8"/>
  <c r="M17" i="8"/>
  <c r="L17" i="8"/>
  <c r="K17" i="8"/>
  <c r="M16" i="8"/>
  <c r="L16" i="8"/>
  <c r="K16" i="8"/>
  <c r="M15" i="8"/>
  <c r="L15" i="8"/>
  <c r="K15" i="8"/>
  <c r="M14" i="8"/>
  <c r="L14" i="8"/>
  <c r="K14" i="8"/>
  <c r="M13" i="8"/>
  <c r="L13" i="8"/>
  <c r="K13" i="8"/>
  <c r="M12" i="8"/>
  <c r="L12" i="8"/>
  <c r="K12" i="8"/>
  <c r="M11" i="8"/>
  <c r="L11" i="8"/>
  <c r="K11" i="8"/>
  <c r="M10" i="8"/>
  <c r="L10" i="8"/>
  <c r="K10" i="8"/>
  <c r="M9" i="8"/>
  <c r="L9" i="8"/>
  <c r="K9" i="8"/>
  <c r="M8" i="8"/>
  <c r="L8" i="8"/>
  <c r="K8" i="8"/>
  <c r="M7" i="8"/>
  <c r="L7" i="8"/>
  <c r="K7" i="8"/>
  <c r="M6" i="8"/>
  <c r="L6" i="8"/>
  <c r="K6" i="8"/>
  <c r="M5" i="8"/>
  <c r="L5" i="8"/>
  <c r="K5" i="8"/>
  <c r="M4" i="8"/>
  <c r="L4" i="8"/>
  <c r="K4" i="8"/>
  <c r="M3" i="8"/>
  <c r="L3" i="8"/>
  <c r="K3" i="8"/>
</calcChain>
</file>

<file path=xl/sharedStrings.xml><?xml version="1.0" encoding="utf-8"?>
<sst xmlns="http://schemas.openxmlformats.org/spreadsheetml/2006/main" count="189" uniqueCount="50">
  <si>
    <t>Places</t>
  </si>
  <si>
    <t>Relations</t>
  </si>
  <si>
    <t>Nodes</t>
  </si>
  <si>
    <t>SCCs</t>
  </si>
  <si>
    <t>Running time (ms)</t>
  </si>
  <si>
    <t>Symbolic steps</t>
  </si>
  <si>
    <t>Lockstep saturation</t>
  </si>
  <si>
    <t>XB saturation</t>
  </si>
  <si>
    <t>SCC's</t>
  </si>
  <si>
    <t>With pruning</t>
  </si>
  <si>
    <t>No pruning</t>
  </si>
  <si>
    <t>Lockstep relation union</t>
  </si>
  <si>
    <t>XB relation union</t>
  </si>
  <si>
    <t>Max all run</t>
  </si>
  <si>
    <t>Max sat run</t>
  </si>
  <si>
    <t>XB</t>
  </si>
  <si>
    <t>XB sat</t>
  </si>
  <si>
    <t>LS</t>
  </si>
  <si>
    <t>LS sat</t>
  </si>
  <si>
    <t>LS rel un</t>
  </si>
  <si>
    <t>XB rel un</t>
  </si>
  <si>
    <t>Running time relative</t>
  </si>
  <si>
    <t>1 SCC (with pruning)</t>
  </si>
  <si>
    <t>&gt; 1 SCCs (with pruning)</t>
  </si>
  <si>
    <t>Max LS run</t>
  </si>
  <si>
    <t>Sat</t>
  </si>
  <si>
    <t>RelUn</t>
  </si>
  <si>
    <t>max</t>
  </si>
  <si>
    <t>Peak BDD size</t>
  </si>
  <si>
    <t>LSSat</t>
  </si>
  <si>
    <t>LSRelUn</t>
  </si>
  <si>
    <t>Max</t>
  </si>
  <si>
    <t>LSSat rel</t>
  </si>
  <si>
    <t>LSRelUn rel</t>
  </si>
  <si>
    <t>1 SCC</t>
  </si>
  <si>
    <t>&gt;1 SCC</t>
  </si>
  <si>
    <t>XB worst-case graphs (no pruning)</t>
  </si>
  <si>
    <t>Run time (ms)</t>
  </si>
  <si>
    <t>Graphs with initial pruning</t>
  </si>
  <si>
    <t>Graphs without initial pruning</t>
  </si>
  <si>
    <t xml:space="preserve">  </t>
  </si>
  <si>
    <t>SCC/node</t>
  </si>
  <si>
    <t>run time diff</t>
  </si>
  <si>
    <t>peak size diff</t>
  </si>
  <si>
    <t>symb step diff</t>
  </si>
  <si>
    <t>Peak BDD size (full)</t>
  </si>
  <si>
    <t>Peak BDD size (forward set)</t>
  </si>
  <si>
    <t>LockstepSat</t>
  </si>
  <si>
    <t>XBSat</t>
  </si>
  <si>
    <t>Peak BDD size (backward 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</si>
</sst>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9" applyNumberFormat="0" applyFill="0" applyAlignment="0" applyProtection="0"/>
    <xf numFmtId="0" fontId="4" fillId="0" borderId="10" applyNumberFormat="0" applyFill="0" applyAlignment="0" applyProtection="0"/>
    <xf numFmtId="0" fontId="5" fillId="0" borderId="11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12" applyNumberFormat="0" applyAlignment="0" applyProtection="0"/>
    <xf numFmtId="0" fontId="10" fillId="6" borderId="13" applyNumberFormat="0" applyAlignment="0" applyProtection="0"/>
    <xf numFmtId="0" fontId="11" fillId="6" borderId="12" applyNumberFormat="0" applyAlignment="0" applyProtection="0"/>
    <xf numFmtId="0" fontId="12" fillId="0" borderId="14" applyNumberFormat="0" applyFill="0" applyAlignment="0" applyProtection="0"/>
    <xf numFmtId="0" fontId="13" fillId="7" borderId="15" applyNumberFormat="0" applyAlignment="0" applyProtection="0"/>
    <xf numFmtId="0" fontId="14" fillId="0" borderId="0" applyNumberFormat="0" applyFill="0" applyBorder="0" applyAlignment="0" applyProtection="0"/>
    <xf numFmtId="0" fontId="1" fillId="8" borderId="16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7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0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64" fontId="0" fillId="0" borderId="0" xfId="1" applyNumberFormat="1" applyFont="1" applyBorder="1"/>
    <xf numFmtId="164" fontId="0" fillId="0" borderId="4" xfId="1" applyNumberFormat="1" applyFont="1" applyBorder="1"/>
    <xf numFmtId="164" fontId="0" fillId="0" borderId="1" xfId="1" applyNumberFormat="1" applyFont="1" applyBorder="1"/>
    <xf numFmtId="164" fontId="0" fillId="0" borderId="3" xfId="1" applyNumberFormat="1" applyFont="1" applyBorder="1"/>
    <xf numFmtId="164" fontId="0" fillId="0" borderId="2" xfId="1" applyNumberFormat="1" applyFont="1" applyBorder="1"/>
    <xf numFmtId="164" fontId="0" fillId="0" borderId="5" xfId="1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1" fontId="0" fillId="0" borderId="0" xfId="1" applyNumberFormat="1" applyFont="1" applyBorder="1"/>
    <xf numFmtId="11" fontId="0" fillId="0" borderId="4" xfId="1" applyNumberFormat="1" applyFont="1" applyBorder="1"/>
    <xf numFmtId="11" fontId="0" fillId="0" borderId="0" xfId="0" applyNumberFormat="1" applyBorder="1"/>
    <xf numFmtId="11" fontId="0" fillId="0" borderId="4" xfId="0" applyNumberFormat="1" applyBorder="1"/>
    <xf numFmtId="164" fontId="0" fillId="0" borderId="0" xfId="0" applyNumberFormat="1"/>
    <xf numFmtId="0" fontId="0" fillId="0" borderId="0" xfId="0" applyFill="1" applyBorder="1"/>
    <xf numFmtId="165" fontId="0" fillId="0" borderId="0" xfId="0" applyNumberFormat="1"/>
    <xf numFmtId="2" fontId="0" fillId="0" borderId="0" xfId="0" applyNumberFormat="1"/>
    <xf numFmtId="0" fontId="0" fillId="0" borderId="0" xfId="1" applyNumberFormat="1" applyFont="1" applyBorder="1"/>
    <xf numFmtId="0" fontId="0" fillId="0" borderId="0" xfId="0"/>
    <xf numFmtId="0" fontId="0" fillId="33" borderId="1" xfId="0" applyFill="1" applyBorder="1"/>
    <xf numFmtId="0" fontId="0" fillId="33" borderId="0" xfId="0" applyFill="1" applyBorder="1"/>
    <xf numFmtId="164" fontId="0" fillId="33" borderId="0" xfId="1" applyNumberFormat="1" applyFont="1" applyFill="1" applyBorder="1"/>
    <xf numFmtId="164" fontId="0" fillId="33" borderId="2" xfId="1" applyNumberFormat="1" applyFont="1" applyFill="1" applyBorder="1"/>
    <xf numFmtId="164" fontId="0" fillId="33" borderId="1" xfId="1" applyNumberFormat="1" applyFont="1" applyFill="1" applyBorder="1"/>
    <xf numFmtId="0" fontId="0" fillId="33" borderId="2" xfId="0" applyFill="1" applyBorder="1"/>
    <xf numFmtId="11" fontId="0" fillId="33" borderId="0" xfId="1" applyNumberFormat="1" applyFont="1" applyFill="1" applyBorder="1"/>
    <xf numFmtId="0" fontId="0" fillId="34" borderId="1" xfId="0" applyFill="1" applyBorder="1" applyAlignment="1">
      <alignment horizontal="center" vertical="center"/>
    </xf>
    <xf numFmtId="0" fontId="0" fillId="34" borderId="0" xfId="0" applyFill="1" applyBorder="1" applyAlignment="1">
      <alignment horizontal="center" vertical="center"/>
    </xf>
    <xf numFmtId="0" fontId="0" fillId="34" borderId="2" xfId="0" applyFill="1" applyBorder="1" applyAlignment="1">
      <alignment horizontal="center" vertical="center"/>
    </xf>
    <xf numFmtId="0" fontId="0" fillId="34" borderId="3" xfId="0" applyFill="1" applyBorder="1" applyAlignment="1">
      <alignment horizontal="center" vertical="center"/>
    </xf>
    <xf numFmtId="0" fontId="0" fillId="34" borderId="4" xfId="0" applyFill="1" applyBorder="1" applyAlignment="1">
      <alignment horizontal="center" vertical="center"/>
    </xf>
    <xf numFmtId="0" fontId="0" fillId="34" borderId="5" xfId="0" applyFill="1" applyBorder="1" applyAlignment="1">
      <alignment horizontal="center" vertical="center"/>
    </xf>
    <xf numFmtId="0" fontId="0" fillId="34" borderId="1" xfId="0" applyFill="1" applyBorder="1"/>
    <xf numFmtId="0" fontId="0" fillId="34" borderId="2" xfId="0" applyFill="1" applyBorder="1"/>
    <xf numFmtId="0" fontId="0" fillId="34" borderId="3" xfId="0" applyFill="1" applyBorder="1"/>
    <xf numFmtId="0" fontId="0" fillId="34" borderId="5" xfId="0" applyFill="1" applyBorder="1"/>
    <xf numFmtId="0" fontId="0" fillId="33" borderId="0" xfId="0" applyFill="1"/>
    <xf numFmtId="0" fontId="0" fillId="0" borderId="0" xfId="0" applyAlignment="1">
      <alignment horizontal="center"/>
    </xf>
    <xf numFmtId="11" fontId="0" fillId="0" borderId="0" xfId="1" applyNumberFormat="1" applyFont="1" applyFill="1" applyBorder="1"/>
    <xf numFmtId="164" fontId="0" fillId="0" borderId="0" xfId="1" applyNumberFormat="1" applyFont="1" applyFill="1" applyBorder="1"/>
    <xf numFmtId="0" fontId="0" fillId="0" borderId="0" xfId="0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43">
    <cellStyle name="20 % - Farve1" xfId="20" builtinId="30" customBuiltin="1"/>
    <cellStyle name="20 % - Farve2" xfId="24" builtinId="34" customBuiltin="1"/>
    <cellStyle name="20 % - Farve3" xfId="28" builtinId="38" customBuiltin="1"/>
    <cellStyle name="20 % - Farve4" xfId="32" builtinId="42" customBuiltin="1"/>
    <cellStyle name="20 % - Farve5" xfId="36" builtinId="46" customBuiltin="1"/>
    <cellStyle name="20 % - Farve6" xfId="40" builtinId="50" customBuiltin="1"/>
    <cellStyle name="40 % - Farve1" xfId="21" builtinId="31" customBuiltin="1"/>
    <cellStyle name="40 % - Farve2" xfId="25" builtinId="35" customBuiltin="1"/>
    <cellStyle name="40 % - Farve3" xfId="29" builtinId="39" customBuiltin="1"/>
    <cellStyle name="40 % - Farve4" xfId="33" builtinId="43" customBuiltin="1"/>
    <cellStyle name="40 % - Farve5" xfId="37" builtinId="47" customBuiltin="1"/>
    <cellStyle name="40 % - Farve6" xfId="41" builtinId="51" customBuiltin="1"/>
    <cellStyle name="60 % - Farve1" xfId="22" builtinId="32" customBuiltin="1"/>
    <cellStyle name="60 % - Farve2" xfId="26" builtinId="36" customBuiltin="1"/>
    <cellStyle name="60 % - Farve3" xfId="30" builtinId="40" customBuiltin="1"/>
    <cellStyle name="60 % - Farve4" xfId="34" builtinId="44" customBuiltin="1"/>
    <cellStyle name="60 % - Farve5" xfId="38" builtinId="48" customBuiltin="1"/>
    <cellStyle name="60 % - Farve6" xfId="42" builtinId="52" customBuiltin="1"/>
    <cellStyle name="Advarselstekst" xfId="15" builtinId="11" customBuiltin="1"/>
    <cellStyle name="Bemærk!" xfId="16" builtinId="10" customBuiltin="1"/>
    <cellStyle name="Beregning" xfId="12" builtinId="22" customBuiltin="1"/>
    <cellStyle name="Farve1" xfId="19" builtinId="29" customBuiltin="1"/>
    <cellStyle name="Farve2" xfId="23" builtinId="33" customBuiltin="1"/>
    <cellStyle name="Farve3" xfId="27" builtinId="37" customBuiltin="1"/>
    <cellStyle name="Farve4" xfId="31" builtinId="41" customBuiltin="1"/>
    <cellStyle name="Farve5" xfId="35" builtinId="45" customBuiltin="1"/>
    <cellStyle name="Farve6" xfId="39" builtinId="49" customBuiltin="1"/>
    <cellStyle name="Forklarende tekst" xfId="17" builtinId="53" customBuiltin="1"/>
    <cellStyle name="God" xfId="7" builtinId="26" customBuiltin="1"/>
    <cellStyle name="Input" xfId="10" builtinId="20" customBuiltin="1"/>
    <cellStyle name="Komma" xfId="1" builtinId="3"/>
    <cellStyle name="Kontrollér celle" xfId="14" builtinId="23" customBuiltin="1"/>
    <cellStyle name="Neutral" xfId="9" builtinId="28" customBuiltin="1"/>
    <cellStyle name="Normal" xfId="0" builtinId="0"/>
    <cellStyle name="Output" xfId="11" builtinId="21" customBuiltin="1"/>
    <cellStyle name="Overskrift 1" xfId="3" builtinId="16" customBuiltin="1"/>
    <cellStyle name="Overskrift 2" xfId="4" builtinId="17" customBuiltin="1"/>
    <cellStyle name="Overskrift 3" xfId="5" builtinId="18" customBuiltin="1"/>
    <cellStyle name="Overskrift 4" xfId="6" builtinId="19" customBuiltin="1"/>
    <cellStyle name="Sammenkædet celle" xfId="13" builtinId="24" customBuiltin="1"/>
    <cellStyle name="Titel" xfId="2" builtinId="15" customBuiltin="1"/>
    <cellStyle name="Total" xfId="18" builtinId="25" customBuiltin="1"/>
    <cellStyle name="Ugyldig" xfId="8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Differences</a:t>
            </a:r>
            <a:r>
              <a:rPr lang="da-DK" baseline="0"/>
              <a:t> in running time and peak BDD size for lockstep algorithms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Peak BDD size diff / running time diff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'Lockstep algorithms'!$K$3:$K$27</c:f>
              <c:numCache>
                <c:formatCode>_-* #,##0_-;\-* #,##0_-;_-* "-"??_-;_-@_-</c:formatCode>
                <c:ptCount val="25"/>
                <c:pt idx="0">
                  <c:v>-14</c:v>
                </c:pt>
                <c:pt idx="1">
                  <c:v>-6</c:v>
                </c:pt>
                <c:pt idx="2">
                  <c:v>2</c:v>
                </c:pt>
                <c:pt idx="3">
                  <c:v>7</c:v>
                </c:pt>
                <c:pt idx="4">
                  <c:v>15</c:v>
                </c:pt>
                <c:pt idx="5">
                  <c:v>27</c:v>
                </c:pt>
                <c:pt idx="6">
                  <c:v>43</c:v>
                </c:pt>
                <c:pt idx="7">
                  <c:v>61</c:v>
                </c:pt>
                <c:pt idx="8">
                  <c:v>132</c:v>
                </c:pt>
                <c:pt idx="9">
                  <c:v>241</c:v>
                </c:pt>
                <c:pt idx="10">
                  <c:v>561</c:v>
                </c:pt>
                <c:pt idx="11">
                  <c:v>668</c:v>
                </c:pt>
                <c:pt idx="12">
                  <c:v>811</c:v>
                </c:pt>
                <c:pt idx="13">
                  <c:v>929</c:v>
                </c:pt>
                <c:pt idx="14">
                  <c:v>1210</c:v>
                </c:pt>
                <c:pt idx="15">
                  <c:v>1354</c:v>
                </c:pt>
                <c:pt idx="16">
                  <c:v>1625</c:v>
                </c:pt>
                <c:pt idx="17">
                  <c:v>8618</c:v>
                </c:pt>
                <c:pt idx="18">
                  <c:v>12456</c:v>
                </c:pt>
                <c:pt idx="19">
                  <c:v>21953</c:v>
                </c:pt>
                <c:pt idx="20">
                  <c:v>47663</c:v>
                </c:pt>
                <c:pt idx="21">
                  <c:v>47684</c:v>
                </c:pt>
                <c:pt idx="22">
                  <c:v>119293</c:v>
                </c:pt>
                <c:pt idx="23">
                  <c:v>461214</c:v>
                </c:pt>
                <c:pt idx="24">
                  <c:v>727538</c:v>
                </c:pt>
              </c:numCache>
            </c:numRef>
          </c:xVal>
          <c:yVal>
            <c:numRef>
              <c:f>'Lockstep algorithms'!$M$3:$M$27</c:f>
              <c:numCache>
                <c:formatCode>General</c:formatCode>
                <c:ptCount val="25"/>
                <c:pt idx="0">
                  <c:v>-11</c:v>
                </c:pt>
                <c:pt idx="1">
                  <c:v>219</c:v>
                </c:pt>
                <c:pt idx="2">
                  <c:v>8</c:v>
                </c:pt>
                <c:pt idx="3">
                  <c:v>124</c:v>
                </c:pt>
                <c:pt idx="4">
                  <c:v>198</c:v>
                </c:pt>
                <c:pt idx="5">
                  <c:v>738</c:v>
                </c:pt>
                <c:pt idx="6">
                  <c:v>120</c:v>
                </c:pt>
                <c:pt idx="7">
                  <c:v>832</c:v>
                </c:pt>
                <c:pt idx="8">
                  <c:v>3623</c:v>
                </c:pt>
                <c:pt idx="9">
                  <c:v>812</c:v>
                </c:pt>
                <c:pt idx="10">
                  <c:v>6773</c:v>
                </c:pt>
                <c:pt idx="11">
                  <c:v>15661</c:v>
                </c:pt>
                <c:pt idx="12">
                  <c:v>183</c:v>
                </c:pt>
                <c:pt idx="13">
                  <c:v>1324</c:v>
                </c:pt>
                <c:pt idx="14">
                  <c:v>525</c:v>
                </c:pt>
                <c:pt idx="15">
                  <c:v>262</c:v>
                </c:pt>
                <c:pt idx="16">
                  <c:v>221</c:v>
                </c:pt>
                <c:pt idx="17">
                  <c:v>31116</c:v>
                </c:pt>
                <c:pt idx="18">
                  <c:v>650</c:v>
                </c:pt>
                <c:pt idx="19">
                  <c:v>18268</c:v>
                </c:pt>
                <c:pt idx="20">
                  <c:v>61997</c:v>
                </c:pt>
                <c:pt idx="21">
                  <c:v>7902</c:v>
                </c:pt>
                <c:pt idx="22">
                  <c:v>13055</c:v>
                </c:pt>
                <c:pt idx="23">
                  <c:v>381369</c:v>
                </c:pt>
                <c:pt idx="24">
                  <c:v>451228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A1-458C-9B2B-6A8D1C301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941503"/>
        <c:axId val="1923887023"/>
      </c:scatterChart>
      <c:valAx>
        <c:axId val="186294150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Difference in running</a:t>
                </a:r>
                <a:r>
                  <a:rPr lang="da-DK" baseline="0"/>
                  <a:t> time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23887023"/>
        <c:crosses val="autoZero"/>
        <c:crossBetween val="midCat"/>
      </c:valAx>
      <c:valAx>
        <c:axId val="192388702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Difference in peak BDD size</a:t>
                </a:r>
              </a:p>
            </c:rich>
          </c:tx>
          <c:layout>
            <c:manualLayout>
              <c:xMode val="edge"/>
              <c:yMode val="edge"/>
              <c:x val="2.6413100898045432E-2"/>
              <c:y val="0.30118110236220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62941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Relative peak BDD size for lockstep algorithms (1 SCC)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LockstepSat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'Peak BDD size'!$C$38:$C$49</c:f>
              <c:numCache>
                <c:formatCode>General</c:formatCode>
                <c:ptCount val="12"/>
                <c:pt idx="0">
                  <c:v>32</c:v>
                </c:pt>
                <c:pt idx="1">
                  <c:v>512</c:v>
                </c:pt>
                <c:pt idx="2">
                  <c:v>1280</c:v>
                </c:pt>
                <c:pt idx="3">
                  <c:v>8000</c:v>
                </c:pt>
                <c:pt idx="4">
                  <c:v>8192</c:v>
                </c:pt>
                <c:pt idx="5">
                  <c:v>131072</c:v>
                </c:pt>
                <c:pt idx="6">
                  <c:v>819200</c:v>
                </c:pt>
                <c:pt idx="7">
                  <c:v>2097152</c:v>
                </c:pt>
                <c:pt idx="8">
                  <c:v>32000000</c:v>
                </c:pt>
                <c:pt idx="9">
                  <c:v>524288000</c:v>
                </c:pt>
                <c:pt idx="10">
                  <c:v>128000000000</c:v>
                </c:pt>
                <c:pt idx="11">
                  <c:v>335544320000</c:v>
                </c:pt>
              </c:numCache>
            </c:numRef>
          </c:cat>
          <c:val>
            <c:numRef>
              <c:f>'Peak BDD size'!$I$38:$I$49</c:f>
              <c:numCache>
                <c:formatCode>0.000</c:formatCode>
                <c:ptCount val="12"/>
                <c:pt idx="0">
                  <c:v>0.75757575757575757</c:v>
                </c:pt>
                <c:pt idx="1">
                  <c:v>0.27906976744186046</c:v>
                </c:pt>
                <c:pt idx="2">
                  <c:v>0.37931034482758619</c:v>
                </c:pt>
                <c:pt idx="3">
                  <c:v>0.17623762376237623</c:v>
                </c:pt>
                <c:pt idx="4">
                  <c:v>8.5501858736059477E-2</c:v>
                </c:pt>
                <c:pt idx="5">
                  <c:v>2.4501884760366181E-2</c:v>
                </c:pt>
                <c:pt idx="6">
                  <c:v>2.9378045285182001E-2</c:v>
                </c:pt>
                <c:pt idx="7">
                  <c:v>7.1636870800050713E-3</c:v>
                </c:pt>
                <c:pt idx="8">
                  <c:v>1.1185966696326427E-2</c:v>
                </c:pt>
                <c:pt idx="9">
                  <c:v>4.2562076386881247E-3</c:v>
                </c:pt>
                <c:pt idx="10">
                  <c:v>1.1681049723033406E-3</c:v>
                </c:pt>
                <c:pt idx="11">
                  <c:v>7.1973832529071888E-4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39-43BB-A3A3-83BA67275D0A}"/>
            </c:ext>
          </c:extLst>
        </c:ser>
        <c:ser>
          <c:idx val="1"/>
          <c:order val="1"/>
          <c:tx>
            <c:v>LockstepRelUnion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'Peak BDD size'!$C$38:$C$49</c:f>
              <c:numCache>
                <c:formatCode>General</c:formatCode>
                <c:ptCount val="12"/>
                <c:pt idx="0">
                  <c:v>32</c:v>
                </c:pt>
                <c:pt idx="1">
                  <c:v>512</c:v>
                </c:pt>
                <c:pt idx="2">
                  <c:v>1280</c:v>
                </c:pt>
                <c:pt idx="3">
                  <c:v>8000</c:v>
                </c:pt>
                <c:pt idx="4">
                  <c:v>8192</c:v>
                </c:pt>
                <c:pt idx="5">
                  <c:v>131072</c:v>
                </c:pt>
                <c:pt idx="6">
                  <c:v>819200</c:v>
                </c:pt>
                <c:pt idx="7">
                  <c:v>2097152</c:v>
                </c:pt>
                <c:pt idx="8">
                  <c:v>32000000</c:v>
                </c:pt>
                <c:pt idx="9">
                  <c:v>524288000</c:v>
                </c:pt>
                <c:pt idx="10">
                  <c:v>128000000000</c:v>
                </c:pt>
                <c:pt idx="11">
                  <c:v>335544320000</c:v>
                </c:pt>
              </c:numCache>
            </c:numRef>
          </c:cat>
          <c:val>
            <c:numRef>
              <c:f>'Peak BDD size'!$J$38:$J$49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39-43BB-A3A3-83BA67275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4076592"/>
        <c:axId val="534077008"/>
      </c:barChart>
      <c:catAx>
        <c:axId val="53407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34077008"/>
        <c:crosses val="autoZero"/>
        <c:auto val="1"/>
        <c:lblAlgn val="ctr"/>
        <c:lblOffset val="100"/>
        <c:noMultiLvlLbl val="0"/>
      </c:catAx>
      <c:valAx>
        <c:axId val="5340770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Peak BDD size / max peak BDD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3407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Relative peak BDD size for lockstep algorithms (&gt;1 SCC)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LockstepSat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'Peak BDD size'!$C$59:$C$71</c:f>
              <c:numCache>
                <c:formatCode>General</c:formatCode>
                <c:ptCount val="13"/>
                <c:pt idx="0">
                  <c:v>164</c:v>
                </c:pt>
                <c:pt idx="1">
                  <c:v>1194</c:v>
                </c:pt>
                <c:pt idx="2">
                  <c:v>3172</c:v>
                </c:pt>
                <c:pt idx="3">
                  <c:v>15386</c:v>
                </c:pt>
                <c:pt idx="4">
                  <c:v>21658</c:v>
                </c:pt>
                <c:pt idx="5">
                  <c:v>43200</c:v>
                </c:pt>
                <c:pt idx="6">
                  <c:v>61288</c:v>
                </c:pt>
                <c:pt idx="7">
                  <c:v>86400</c:v>
                </c:pt>
                <c:pt idx="8">
                  <c:v>259200</c:v>
                </c:pt>
                <c:pt idx="9">
                  <c:v>321114</c:v>
                </c:pt>
                <c:pt idx="10">
                  <c:v>1455374</c:v>
                </c:pt>
                <c:pt idx="11">
                  <c:v>3258135</c:v>
                </c:pt>
                <c:pt idx="12">
                  <c:v>5093654</c:v>
                </c:pt>
              </c:numCache>
            </c:numRef>
          </c:cat>
          <c:val>
            <c:numRef>
              <c:f>'Peak BDD size'!$I$59:$I$71</c:f>
              <c:numCache>
                <c:formatCode>0.000</c:formatCode>
                <c:ptCount val="13"/>
                <c:pt idx="0" formatCode="General">
                  <c:v>1</c:v>
                </c:pt>
                <c:pt idx="1">
                  <c:v>0.36170212765957449</c:v>
                </c:pt>
                <c:pt idx="2">
                  <c:v>0.66255778120184905</c:v>
                </c:pt>
                <c:pt idx="3">
                  <c:v>0.35759493670886078</c:v>
                </c:pt>
                <c:pt idx="4">
                  <c:v>0.52359346642468241</c:v>
                </c:pt>
                <c:pt idx="5">
                  <c:v>0.28235294117647058</c:v>
                </c:pt>
                <c:pt idx="6">
                  <c:v>0.62492917847025498</c:v>
                </c:pt>
                <c:pt idx="7">
                  <c:v>0.2533783783783784</c:v>
                </c:pt>
                <c:pt idx="8">
                  <c:v>0.23615160349854228</c:v>
                </c:pt>
                <c:pt idx="9">
                  <c:v>0.16452442159383032</c:v>
                </c:pt>
                <c:pt idx="10">
                  <c:v>0.1307098148888001</c:v>
                </c:pt>
                <c:pt idx="11">
                  <c:v>0.29934385529349178</c:v>
                </c:pt>
                <c:pt idx="12">
                  <c:v>0.23730794923179693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26-4EE5-8C6D-E574E3657C61}"/>
            </c:ext>
          </c:extLst>
        </c:ser>
        <c:ser>
          <c:idx val="1"/>
          <c:order val="1"/>
          <c:tx>
            <c:v>LockstepRelUnion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'Peak BDD size'!$C$59:$C$71</c:f>
              <c:numCache>
                <c:formatCode>General</c:formatCode>
                <c:ptCount val="13"/>
                <c:pt idx="0">
                  <c:v>164</c:v>
                </c:pt>
                <c:pt idx="1">
                  <c:v>1194</c:v>
                </c:pt>
                <c:pt idx="2">
                  <c:v>3172</c:v>
                </c:pt>
                <c:pt idx="3">
                  <c:v>15386</c:v>
                </c:pt>
                <c:pt idx="4">
                  <c:v>21658</c:v>
                </c:pt>
                <c:pt idx="5">
                  <c:v>43200</c:v>
                </c:pt>
                <c:pt idx="6">
                  <c:v>61288</c:v>
                </c:pt>
                <c:pt idx="7">
                  <c:v>86400</c:v>
                </c:pt>
                <c:pt idx="8">
                  <c:v>259200</c:v>
                </c:pt>
                <c:pt idx="9">
                  <c:v>321114</c:v>
                </c:pt>
                <c:pt idx="10">
                  <c:v>1455374</c:v>
                </c:pt>
                <c:pt idx="11">
                  <c:v>3258135</c:v>
                </c:pt>
                <c:pt idx="12">
                  <c:v>5093654</c:v>
                </c:pt>
              </c:numCache>
            </c:numRef>
          </c:cat>
          <c:val>
            <c:numRef>
              <c:f>'Peak BDD size'!$J$59:$J$71</c:f>
              <c:numCache>
                <c:formatCode>General</c:formatCode>
                <c:ptCount val="13"/>
                <c:pt idx="0" formatCode="0.000">
                  <c:v>0.89523809523809528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26-4EE5-8C6D-E574E3657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4076592"/>
        <c:axId val="534077008"/>
      </c:barChart>
      <c:catAx>
        <c:axId val="53407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34077008"/>
        <c:crosses val="autoZero"/>
        <c:auto val="1"/>
        <c:lblAlgn val="ctr"/>
        <c:lblOffset val="100"/>
        <c:noMultiLvlLbl val="0"/>
      </c:catAx>
      <c:valAx>
        <c:axId val="5340770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Peak BDD size / max</a:t>
                </a:r>
                <a:r>
                  <a:rPr lang="da-DK" baseline="0"/>
                  <a:t> peak BDD size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3407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Relative running time for lockstep algorithms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LockstepSat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('All runs'!$C$3:$C$23,'All runs'!$C$25:$C$28)</c:f>
              <c:numCache>
                <c:formatCode>_-* #,##0_-;\-* #,##0_-;_-* "-"??_-;_-@_-</c:formatCode>
                <c:ptCount val="25"/>
                <c:pt idx="0">
                  <c:v>32</c:v>
                </c:pt>
                <c:pt idx="1">
                  <c:v>164</c:v>
                </c:pt>
                <c:pt idx="2">
                  <c:v>512</c:v>
                </c:pt>
                <c:pt idx="3">
                  <c:v>1194</c:v>
                </c:pt>
                <c:pt idx="4">
                  <c:v>1280</c:v>
                </c:pt>
                <c:pt idx="5">
                  <c:v>3172</c:v>
                </c:pt>
                <c:pt idx="6">
                  <c:v>8000</c:v>
                </c:pt>
                <c:pt idx="7">
                  <c:v>8192</c:v>
                </c:pt>
                <c:pt idx="8">
                  <c:v>15386</c:v>
                </c:pt>
                <c:pt idx="9">
                  <c:v>21658</c:v>
                </c:pt>
                <c:pt idx="10">
                  <c:v>43200</c:v>
                </c:pt>
                <c:pt idx="11">
                  <c:v>61288</c:v>
                </c:pt>
                <c:pt idx="12">
                  <c:v>86400</c:v>
                </c:pt>
                <c:pt idx="13">
                  <c:v>131072</c:v>
                </c:pt>
                <c:pt idx="14">
                  <c:v>259200</c:v>
                </c:pt>
                <c:pt idx="15">
                  <c:v>321114</c:v>
                </c:pt>
                <c:pt idx="16">
                  <c:v>819200</c:v>
                </c:pt>
                <c:pt idx="17" formatCode="General">
                  <c:v>1455374</c:v>
                </c:pt>
                <c:pt idx="18" formatCode="General">
                  <c:v>2097152</c:v>
                </c:pt>
                <c:pt idx="19" formatCode="0.00E+00">
                  <c:v>3258135</c:v>
                </c:pt>
                <c:pt idx="20" formatCode="0.00E+00">
                  <c:v>5093654</c:v>
                </c:pt>
                <c:pt idx="21" formatCode="0.00E+00">
                  <c:v>32000000</c:v>
                </c:pt>
                <c:pt idx="22" formatCode="0.00E+00">
                  <c:v>524288000</c:v>
                </c:pt>
                <c:pt idx="23" formatCode="0.00E+00">
                  <c:v>128000000000</c:v>
                </c:pt>
                <c:pt idx="24" formatCode="0.00E+00">
                  <c:v>335544320000</c:v>
                </c:pt>
              </c:numCache>
            </c:numRef>
          </c:cat>
          <c:val>
            <c:numRef>
              <c:f>('All runs'!$N$3:$N$23,'All runs'!$N$25:$N$28)</c:f>
              <c:numCache>
                <c:formatCode>General</c:formatCode>
                <c:ptCount val="25"/>
                <c:pt idx="0">
                  <c:v>0.5</c:v>
                </c:pt>
                <c:pt idx="1">
                  <c:v>1</c:v>
                </c:pt>
                <c:pt idx="2">
                  <c:v>0.61111111111111116</c:v>
                </c:pt>
                <c:pt idx="3">
                  <c:v>0.78817733990147787</c:v>
                </c:pt>
                <c:pt idx="4">
                  <c:v>0.5</c:v>
                </c:pt>
                <c:pt idx="5">
                  <c:v>1</c:v>
                </c:pt>
                <c:pt idx="6">
                  <c:v>0.29069767441860467</c:v>
                </c:pt>
                <c:pt idx="7">
                  <c:v>0.49056603773584906</c:v>
                </c:pt>
                <c:pt idx="8">
                  <c:v>0.94626532887402448</c:v>
                </c:pt>
                <c:pt idx="9">
                  <c:v>0.80379438949245985</c:v>
                </c:pt>
                <c:pt idx="10">
                  <c:v>0.63843067320552827</c:v>
                </c:pt>
                <c:pt idx="11">
                  <c:v>0.49565689467969598</c:v>
                </c:pt>
                <c:pt idx="12">
                  <c:v>0.48673404927353126</c:v>
                </c:pt>
                <c:pt idx="13">
                  <c:v>0.26666666666666666</c:v>
                </c:pt>
                <c:pt idx="14">
                  <c:v>0.61203438395415477</c:v>
                </c:pt>
                <c:pt idx="15">
                  <c:v>0.85985440880297936</c:v>
                </c:pt>
                <c:pt idx="16">
                  <c:v>0.10668789808917198</c:v>
                </c:pt>
                <c:pt idx="17">
                  <c:v>0.84257173435951438</c:v>
                </c:pt>
                <c:pt idx="18">
                  <c:v>0.12335958005249344</c:v>
                </c:pt>
                <c:pt idx="19">
                  <c:v>0.90805883124195008</c:v>
                </c:pt>
                <c:pt idx="20">
                  <c:v>0.42307894460212342</c:v>
                </c:pt>
                <c:pt idx="21" formatCode="0.000">
                  <c:v>1.7667844522968199E-2</c:v>
                </c:pt>
                <c:pt idx="22" formatCode="0.000">
                  <c:v>4.0121199456692094E-3</c:v>
                </c:pt>
                <c:pt idx="23" formatCode="0.000">
                  <c:v>1.0461406506864892E-3</c:v>
                </c:pt>
                <c:pt idx="24" formatCode="0.000">
                  <c:v>5.6734587904955138E-4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C-4758-98F7-8365CCF01BB3}"/>
            </c:ext>
          </c:extLst>
        </c:ser>
        <c:ser>
          <c:idx val="1"/>
          <c:order val="1"/>
          <c:tx>
            <c:v>LockstepRelUnion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('All runs'!$C$3:$C$23,'All runs'!$C$25:$C$28)</c:f>
              <c:numCache>
                <c:formatCode>_-* #,##0_-;\-* #,##0_-;_-* "-"??_-;_-@_-</c:formatCode>
                <c:ptCount val="25"/>
                <c:pt idx="0">
                  <c:v>32</c:v>
                </c:pt>
                <c:pt idx="1">
                  <c:v>164</c:v>
                </c:pt>
                <c:pt idx="2">
                  <c:v>512</c:v>
                </c:pt>
                <c:pt idx="3">
                  <c:v>1194</c:v>
                </c:pt>
                <c:pt idx="4">
                  <c:v>1280</c:v>
                </c:pt>
                <c:pt idx="5">
                  <c:v>3172</c:v>
                </c:pt>
                <c:pt idx="6">
                  <c:v>8000</c:v>
                </c:pt>
                <c:pt idx="7">
                  <c:v>8192</c:v>
                </c:pt>
                <c:pt idx="8">
                  <c:v>15386</c:v>
                </c:pt>
                <c:pt idx="9">
                  <c:v>21658</c:v>
                </c:pt>
                <c:pt idx="10">
                  <c:v>43200</c:v>
                </c:pt>
                <c:pt idx="11">
                  <c:v>61288</c:v>
                </c:pt>
                <c:pt idx="12">
                  <c:v>86400</c:v>
                </c:pt>
                <c:pt idx="13">
                  <c:v>131072</c:v>
                </c:pt>
                <c:pt idx="14">
                  <c:v>259200</c:v>
                </c:pt>
                <c:pt idx="15">
                  <c:v>321114</c:v>
                </c:pt>
                <c:pt idx="16">
                  <c:v>819200</c:v>
                </c:pt>
                <c:pt idx="17" formatCode="General">
                  <c:v>1455374</c:v>
                </c:pt>
                <c:pt idx="18" formatCode="General">
                  <c:v>2097152</c:v>
                </c:pt>
                <c:pt idx="19" formatCode="0.00E+00">
                  <c:v>3258135</c:v>
                </c:pt>
                <c:pt idx="20" formatCode="0.00E+00">
                  <c:v>5093654</c:v>
                </c:pt>
                <c:pt idx="21" formatCode="0.00E+00">
                  <c:v>32000000</c:v>
                </c:pt>
                <c:pt idx="22" formatCode="0.00E+00">
                  <c:v>524288000</c:v>
                </c:pt>
                <c:pt idx="23" formatCode="0.00E+00">
                  <c:v>128000000000</c:v>
                </c:pt>
                <c:pt idx="24" formatCode="0.00E+00">
                  <c:v>335544320000</c:v>
                </c:pt>
              </c:numCache>
            </c:numRef>
          </c:cat>
          <c:val>
            <c:numRef>
              <c:f>('All runs'!$O$3:$O$23,'All runs'!$O$25:$O$28)</c:f>
              <c:numCache>
                <c:formatCode>General</c:formatCode>
                <c:ptCount val="25"/>
                <c:pt idx="0">
                  <c:v>1</c:v>
                </c:pt>
                <c:pt idx="1">
                  <c:v>0.72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0.98176291793313075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CC-4758-98F7-8365CCF01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4076592"/>
        <c:axId val="534077008"/>
      </c:barChart>
      <c:catAx>
        <c:axId val="53407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34077008"/>
        <c:crosses val="autoZero"/>
        <c:auto val="1"/>
        <c:lblAlgn val="ctr"/>
        <c:lblOffset val="100"/>
        <c:noMultiLvlLbl val="0"/>
      </c:catAx>
      <c:valAx>
        <c:axId val="5340770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Running time /</a:t>
                </a:r>
                <a:r>
                  <a:rPr lang="da-DK" baseline="0"/>
                  <a:t> max running time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3407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Relative running time for saturation algorithms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LockstepSat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'All runs'!$C$3:$C$34</c:f>
              <c:numCache>
                <c:formatCode>_-* #,##0_-;\-* #,##0_-;_-* "-"??_-;_-@_-</c:formatCode>
                <c:ptCount val="32"/>
                <c:pt idx="0">
                  <c:v>32</c:v>
                </c:pt>
                <c:pt idx="1">
                  <c:v>164</c:v>
                </c:pt>
                <c:pt idx="2">
                  <c:v>512</c:v>
                </c:pt>
                <c:pt idx="3">
                  <c:v>1194</c:v>
                </c:pt>
                <c:pt idx="4">
                  <c:v>1280</c:v>
                </c:pt>
                <c:pt idx="5">
                  <c:v>3172</c:v>
                </c:pt>
                <c:pt idx="6">
                  <c:v>8000</c:v>
                </c:pt>
                <c:pt idx="7">
                  <c:v>8192</c:v>
                </c:pt>
                <c:pt idx="8">
                  <c:v>15386</c:v>
                </c:pt>
                <c:pt idx="9">
                  <c:v>21658</c:v>
                </c:pt>
                <c:pt idx="10">
                  <c:v>43200</c:v>
                </c:pt>
                <c:pt idx="11">
                  <c:v>61288</c:v>
                </c:pt>
                <c:pt idx="12">
                  <c:v>86400</c:v>
                </c:pt>
                <c:pt idx="13">
                  <c:v>131072</c:v>
                </c:pt>
                <c:pt idx="14">
                  <c:v>259200</c:v>
                </c:pt>
                <c:pt idx="15">
                  <c:v>321114</c:v>
                </c:pt>
                <c:pt idx="16">
                  <c:v>819200</c:v>
                </c:pt>
                <c:pt idx="17" formatCode="General">
                  <c:v>1455374</c:v>
                </c:pt>
                <c:pt idx="18" formatCode="General">
                  <c:v>2097152</c:v>
                </c:pt>
                <c:pt idx="19" formatCode="0.00E+00">
                  <c:v>3258135</c:v>
                </c:pt>
                <c:pt idx="20" formatCode="0.00E+00">
                  <c:v>5093654</c:v>
                </c:pt>
                <c:pt idx="21" formatCode="0.00E+00">
                  <c:v>5307222</c:v>
                </c:pt>
                <c:pt idx="22" formatCode="0.00E+00">
                  <c:v>32000000</c:v>
                </c:pt>
                <c:pt idx="23" formatCode="0.00E+00">
                  <c:v>524288000</c:v>
                </c:pt>
                <c:pt idx="24" formatCode="0.00E+00">
                  <c:v>128000000000</c:v>
                </c:pt>
                <c:pt idx="25" formatCode="0.00E+00">
                  <c:v>335544320000</c:v>
                </c:pt>
                <c:pt idx="26" formatCode="0.00E+00">
                  <c:v>2199023255552</c:v>
                </c:pt>
                <c:pt idx="27" formatCode="0.00E+00">
                  <c:v>214748364800000</c:v>
                </c:pt>
                <c:pt idx="28" formatCode="0.00E+00">
                  <c:v>512000000000000</c:v>
                </c:pt>
                <c:pt idx="29" formatCode="0.00E+00">
                  <c:v>2.048E+18</c:v>
                </c:pt>
                <c:pt idx="30" formatCode="0.00E+00">
                  <c:v>2.41785163922925E+22</c:v>
                </c:pt>
                <c:pt idx="31" formatCode="0.00E+00">
                  <c:v>2.30584300921369E+28</c:v>
                </c:pt>
              </c:numCache>
            </c:numRef>
          </c:cat>
          <c:val>
            <c:numRef>
              <c:f>'All runs'!$Q$3:$Q$34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 formatCode="0.00">
                  <c:v>1</c:v>
                </c:pt>
                <c:pt idx="22" formatCode="0.00">
                  <c:v>0.97484276729559749</c:v>
                </c:pt>
                <c:pt idx="23" formatCode="0.00">
                  <c:v>0.95522388059701491</c:v>
                </c:pt>
                <c:pt idx="24" formatCode="0.00">
                  <c:v>0.74537037037037035</c:v>
                </c:pt>
                <c:pt idx="25">
                  <c:v>0.69295302013422821</c:v>
                </c:pt>
                <c:pt idx="26">
                  <c:v>1</c:v>
                </c:pt>
                <c:pt idx="27" formatCode="0.00">
                  <c:v>1</c:v>
                </c:pt>
                <c:pt idx="28" formatCode="0.00">
                  <c:v>0.97414589104339799</c:v>
                </c:pt>
                <c:pt idx="29">
                  <c:v>0.99298597194388782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5-4EF0-8132-559AB86E31C0}"/>
            </c:ext>
          </c:extLst>
        </c:ser>
        <c:ser>
          <c:idx val="1"/>
          <c:order val="1"/>
          <c:tx>
            <c:v>XBSat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'All runs'!$C$3:$C$34</c:f>
              <c:numCache>
                <c:formatCode>_-* #,##0_-;\-* #,##0_-;_-* "-"??_-;_-@_-</c:formatCode>
                <c:ptCount val="32"/>
                <c:pt idx="0">
                  <c:v>32</c:v>
                </c:pt>
                <c:pt idx="1">
                  <c:v>164</c:v>
                </c:pt>
                <c:pt idx="2">
                  <c:v>512</c:v>
                </c:pt>
                <c:pt idx="3">
                  <c:v>1194</c:v>
                </c:pt>
                <c:pt idx="4">
                  <c:v>1280</c:v>
                </c:pt>
                <c:pt idx="5">
                  <c:v>3172</c:v>
                </c:pt>
                <c:pt idx="6">
                  <c:v>8000</c:v>
                </c:pt>
                <c:pt idx="7">
                  <c:v>8192</c:v>
                </c:pt>
                <c:pt idx="8">
                  <c:v>15386</c:v>
                </c:pt>
                <c:pt idx="9">
                  <c:v>21658</c:v>
                </c:pt>
                <c:pt idx="10">
                  <c:v>43200</c:v>
                </c:pt>
                <c:pt idx="11">
                  <c:v>61288</c:v>
                </c:pt>
                <c:pt idx="12">
                  <c:v>86400</c:v>
                </c:pt>
                <c:pt idx="13">
                  <c:v>131072</c:v>
                </c:pt>
                <c:pt idx="14">
                  <c:v>259200</c:v>
                </c:pt>
                <c:pt idx="15">
                  <c:v>321114</c:v>
                </c:pt>
                <c:pt idx="16">
                  <c:v>819200</c:v>
                </c:pt>
                <c:pt idx="17" formatCode="General">
                  <c:v>1455374</c:v>
                </c:pt>
                <c:pt idx="18" formatCode="General">
                  <c:v>2097152</c:v>
                </c:pt>
                <c:pt idx="19" formatCode="0.00E+00">
                  <c:v>3258135</c:v>
                </c:pt>
                <c:pt idx="20" formatCode="0.00E+00">
                  <c:v>5093654</c:v>
                </c:pt>
                <c:pt idx="21" formatCode="0.00E+00">
                  <c:v>5307222</c:v>
                </c:pt>
                <c:pt idx="22" formatCode="0.00E+00">
                  <c:v>32000000</c:v>
                </c:pt>
                <c:pt idx="23" formatCode="0.00E+00">
                  <c:v>524288000</c:v>
                </c:pt>
                <c:pt idx="24" formatCode="0.00E+00">
                  <c:v>128000000000</c:v>
                </c:pt>
                <c:pt idx="25" formatCode="0.00E+00">
                  <c:v>335544320000</c:v>
                </c:pt>
                <c:pt idx="26" formatCode="0.00E+00">
                  <c:v>2199023255552</c:v>
                </c:pt>
                <c:pt idx="27" formatCode="0.00E+00">
                  <c:v>214748364800000</c:v>
                </c:pt>
                <c:pt idx="28" formatCode="0.00E+00">
                  <c:v>512000000000000</c:v>
                </c:pt>
                <c:pt idx="29" formatCode="0.00E+00">
                  <c:v>2.048E+18</c:v>
                </c:pt>
                <c:pt idx="30" formatCode="0.00E+00">
                  <c:v>2.41785163922925E+22</c:v>
                </c:pt>
                <c:pt idx="31" formatCode="0.00E+00">
                  <c:v>2.30584300921369E+28</c:v>
                </c:pt>
              </c:numCache>
            </c:numRef>
          </c:cat>
          <c:val>
            <c:numRef>
              <c:f>'All runs'!$R$3:$R$34</c:f>
              <c:numCache>
                <c:formatCode>0.00</c:formatCode>
                <c:ptCount val="32"/>
                <c:pt idx="0" formatCode="General">
                  <c:v>1</c:v>
                </c:pt>
                <c:pt idx="1">
                  <c:v>0.86</c:v>
                </c:pt>
                <c:pt idx="2">
                  <c:v>0.90909090909090906</c:v>
                </c:pt>
                <c:pt idx="3" formatCode="General">
                  <c:v>0.92500000000000004</c:v>
                </c:pt>
                <c:pt idx="4">
                  <c:v>1</c:v>
                </c:pt>
                <c:pt idx="5">
                  <c:v>0.94224924012158051</c:v>
                </c:pt>
                <c:pt idx="6">
                  <c:v>0.96</c:v>
                </c:pt>
                <c:pt idx="7">
                  <c:v>0.96153846153846156</c:v>
                </c:pt>
                <c:pt idx="8">
                  <c:v>0.78770028275212067</c:v>
                </c:pt>
                <c:pt idx="9">
                  <c:v>0.89187008271131729</c:v>
                </c:pt>
                <c:pt idx="10">
                  <c:v>0.87709497206703912</c:v>
                </c:pt>
                <c:pt idx="11">
                  <c:v>0.81489594742606786</c:v>
                </c:pt>
                <c:pt idx="12">
                  <c:v>0.95262816353017521</c:v>
                </c:pt>
                <c:pt idx="13" formatCode="General">
                  <c:v>0.97916666666666663</c:v>
                </c:pt>
                <c:pt idx="14">
                  <c:v>0.92088014981273403</c:v>
                </c:pt>
                <c:pt idx="15">
                  <c:v>0.85661384661685613</c:v>
                </c:pt>
                <c:pt idx="16">
                  <c:v>1</c:v>
                </c:pt>
                <c:pt idx="17">
                  <c:v>0.83026870571430367</c:v>
                </c:pt>
                <c:pt idx="18">
                  <c:v>0.98936170212765961</c:v>
                </c:pt>
                <c:pt idx="19">
                  <c:v>0.85782839864784521</c:v>
                </c:pt>
                <c:pt idx="20">
                  <c:v>0.92235542580284491</c:v>
                </c:pt>
                <c:pt idx="21" formatCode="General">
                  <c:v>0.88836794019933552</c:v>
                </c:pt>
                <c:pt idx="22" formatCode="General">
                  <c:v>1</c:v>
                </c:pt>
                <c:pt idx="23" formatCode="General">
                  <c:v>1</c:v>
                </c:pt>
                <c:pt idx="24" formatCode="General">
                  <c:v>1</c:v>
                </c:pt>
                <c:pt idx="25">
                  <c:v>1</c:v>
                </c:pt>
                <c:pt idx="26">
                  <c:v>0.93668831168831168</c:v>
                </c:pt>
                <c:pt idx="27" formatCode="General">
                  <c:v>0.93764988009592332</c:v>
                </c:pt>
                <c:pt idx="28" formatCode="General">
                  <c:v>1</c:v>
                </c:pt>
                <c:pt idx="29">
                  <c:v>1</c:v>
                </c:pt>
                <c:pt idx="30">
                  <c:v>0.96825396825396826</c:v>
                </c:pt>
                <c:pt idx="31">
                  <c:v>0.97003058103975537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35-4EF0-8132-559AB86E3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4076592"/>
        <c:axId val="534077008"/>
      </c:barChart>
      <c:catAx>
        <c:axId val="53407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34077008"/>
        <c:crosses val="autoZero"/>
        <c:auto val="1"/>
        <c:lblAlgn val="ctr"/>
        <c:lblOffset val="100"/>
        <c:noMultiLvlLbl val="0"/>
      </c:catAx>
      <c:valAx>
        <c:axId val="5340770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Running time /</a:t>
                </a:r>
                <a:r>
                  <a:rPr lang="da-DK" baseline="0"/>
                  <a:t> max running time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3407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Number</a:t>
            </a:r>
            <a:r>
              <a:rPr lang="da-DK" baseline="0"/>
              <a:t> of symbolic steps for saturation algorithms (XB worst-case)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LockstepSat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'XB slow'!$C$3:$C$8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'XB slow'!$K$3:$K$8</c:f>
              <c:numCache>
                <c:formatCode>General</c:formatCode>
                <c:ptCount val="6"/>
                <c:pt idx="0">
                  <c:v>0.13797237820610109</c:v>
                </c:pt>
                <c:pt idx="1">
                  <c:v>4.7519358544696119E-2</c:v>
                </c:pt>
                <c:pt idx="2">
                  <c:v>3.476882497298555E-2</c:v>
                </c:pt>
                <c:pt idx="3">
                  <c:v>2.8648068773631557E-2</c:v>
                </c:pt>
                <c:pt idx="4">
                  <c:v>2.4664026439786192E-2</c:v>
                </c:pt>
                <c:pt idx="5">
                  <c:v>2.1836835613818207E-2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0-417D-9AF1-2D833EECE69B}"/>
            </c:ext>
          </c:extLst>
        </c:ser>
        <c:ser>
          <c:idx val="1"/>
          <c:order val="1"/>
          <c:tx>
            <c:v>XBSat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'XB slow'!$C$3:$C$8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'XB slow'!$L$3:$L$8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40-417D-9AF1-2D833EECE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6580368"/>
        <c:axId val="476560816"/>
      </c:barChart>
      <c:catAx>
        <c:axId val="476580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6560816"/>
        <c:crosses val="autoZero"/>
        <c:auto val="1"/>
        <c:lblAlgn val="ctr"/>
        <c:lblOffset val="100"/>
        <c:noMultiLvlLbl val="0"/>
      </c:catAx>
      <c:valAx>
        <c:axId val="4765608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Symbolic steps / max symbolic steps</a:t>
                </a:r>
              </a:p>
            </c:rich>
          </c:tx>
          <c:layout>
            <c:manualLayout>
              <c:xMode val="edge"/>
              <c:yMode val="edge"/>
              <c:x val="2.1353747890357849E-2"/>
              <c:y val="0.276225701614240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658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Absolute</a:t>
            </a:r>
            <a:r>
              <a:rPr lang="da-DK" baseline="0"/>
              <a:t> r</a:t>
            </a:r>
            <a:r>
              <a:rPr lang="da-DK"/>
              <a:t>unning</a:t>
            </a:r>
            <a:r>
              <a:rPr lang="da-DK" baseline="0"/>
              <a:t> time for all algorithms (1 SCC)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LockstepSat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 or more SCCs'!$C$3:$C$14</c:f>
              <c:numCache>
                <c:formatCode>_-* #,##0_-;\-* #,##0_-;_-* "-"??_-;_-@_-</c:formatCode>
                <c:ptCount val="12"/>
                <c:pt idx="0">
                  <c:v>32</c:v>
                </c:pt>
                <c:pt idx="1">
                  <c:v>512</c:v>
                </c:pt>
                <c:pt idx="2">
                  <c:v>1280</c:v>
                </c:pt>
                <c:pt idx="3">
                  <c:v>8000</c:v>
                </c:pt>
                <c:pt idx="4">
                  <c:v>8192</c:v>
                </c:pt>
                <c:pt idx="5">
                  <c:v>131072</c:v>
                </c:pt>
                <c:pt idx="6">
                  <c:v>819200</c:v>
                </c:pt>
                <c:pt idx="7" formatCode="0.00E+00">
                  <c:v>2097152</c:v>
                </c:pt>
                <c:pt idx="8" formatCode="0.00E+00">
                  <c:v>32000000</c:v>
                </c:pt>
                <c:pt idx="9" formatCode="0.00E+00">
                  <c:v>524288000</c:v>
                </c:pt>
                <c:pt idx="10" formatCode="0.00E+00">
                  <c:v>128000000000</c:v>
                </c:pt>
                <c:pt idx="11" formatCode="0.00E+00">
                  <c:v>335544320000</c:v>
                </c:pt>
              </c:numCache>
            </c:numRef>
          </c:cat>
          <c:val>
            <c:numRef>
              <c:f>'1 or more SCCs'!$E$3:$E$14</c:f>
              <c:numCache>
                <c:formatCode>_-* #,##0_-;\-* #,##0_-;_-* "-"??_-;_-@_-</c:formatCode>
                <c:ptCount val="12"/>
                <c:pt idx="0">
                  <c:v>2</c:v>
                </c:pt>
                <c:pt idx="1">
                  <c:v>11</c:v>
                </c:pt>
                <c:pt idx="2">
                  <c:v>15</c:v>
                </c:pt>
                <c:pt idx="3">
                  <c:v>25</c:v>
                </c:pt>
                <c:pt idx="4">
                  <c:v>26</c:v>
                </c:pt>
                <c:pt idx="5">
                  <c:v>48</c:v>
                </c:pt>
                <c:pt idx="6">
                  <c:v>67</c:v>
                </c:pt>
                <c:pt idx="7">
                  <c:v>94</c:v>
                </c:pt>
                <c:pt idx="8">
                  <c:v>155</c:v>
                </c:pt>
                <c:pt idx="9">
                  <c:v>192</c:v>
                </c:pt>
                <c:pt idx="10">
                  <c:v>483</c:v>
                </c:pt>
                <c:pt idx="11">
                  <c:v>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21-4197-91C9-31FA62062D6C}"/>
            </c:ext>
          </c:extLst>
        </c:ser>
        <c:ser>
          <c:idx val="1"/>
          <c:order val="1"/>
          <c:tx>
            <c:v>XBSat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 or more SCCs'!$C$3:$C$14</c:f>
              <c:numCache>
                <c:formatCode>_-* #,##0_-;\-* #,##0_-;_-* "-"??_-;_-@_-</c:formatCode>
                <c:ptCount val="12"/>
                <c:pt idx="0">
                  <c:v>32</c:v>
                </c:pt>
                <c:pt idx="1">
                  <c:v>512</c:v>
                </c:pt>
                <c:pt idx="2">
                  <c:v>1280</c:v>
                </c:pt>
                <c:pt idx="3">
                  <c:v>8000</c:v>
                </c:pt>
                <c:pt idx="4">
                  <c:v>8192</c:v>
                </c:pt>
                <c:pt idx="5">
                  <c:v>131072</c:v>
                </c:pt>
                <c:pt idx="6">
                  <c:v>819200</c:v>
                </c:pt>
                <c:pt idx="7" formatCode="0.00E+00">
                  <c:v>2097152</c:v>
                </c:pt>
                <c:pt idx="8" formatCode="0.00E+00">
                  <c:v>32000000</c:v>
                </c:pt>
                <c:pt idx="9" formatCode="0.00E+00">
                  <c:v>524288000</c:v>
                </c:pt>
                <c:pt idx="10" formatCode="0.00E+00">
                  <c:v>128000000000</c:v>
                </c:pt>
                <c:pt idx="11" formatCode="0.00E+00">
                  <c:v>335544320000</c:v>
                </c:pt>
              </c:numCache>
            </c:numRef>
          </c:cat>
          <c:val>
            <c:numRef>
              <c:f>'1 or more SCCs'!$G$3:$G$14</c:f>
              <c:numCache>
                <c:formatCode>_-* #,##0_-;\-* #,##0_-;_-* "-"??_-;_-@_-</c:formatCode>
                <c:ptCount val="12"/>
                <c:pt idx="0">
                  <c:v>2</c:v>
                </c:pt>
                <c:pt idx="1">
                  <c:v>10</c:v>
                </c:pt>
                <c:pt idx="2">
                  <c:v>15</c:v>
                </c:pt>
                <c:pt idx="3">
                  <c:v>24</c:v>
                </c:pt>
                <c:pt idx="4">
                  <c:v>25</c:v>
                </c:pt>
                <c:pt idx="5">
                  <c:v>47</c:v>
                </c:pt>
                <c:pt idx="6">
                  <c:v>67</c:v>
                </c:pt>
                <c:pt idx="7">
                  <c:v>93</c:v>
                </c:pt>
                <c:pt idx="8">
                  <c:v>159</c:v>
                </c:pt>
                <c:pt idx="9">
                  <c:v>201</c:v>
                </c:pt>
                <c:pt idx="10">
                  <c:v>648</c:v>
                </c:pt>
                <c:pt idx="11">
                  <c:v>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21-4197-91C9-31FA62062D6C}"/>
            </c:ext>
          </c:extLst>
        </c:ser>
        <c:ser>
          <c:idx val="2"/>
          <c:order val="2"/>
          <c:tx>
            <c:v>LockstepRelUnion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'1 or more SCCs'!$C$3:$C$14</c:f>
              <c:numCache>
                <c:formatCode>_-* #,##0_-;\-* #,##0_-;_-* "-"??_-;_-@_-</c:formatCode>
                <c:ptCount val="12"/>
                <c:pt idx="0">
                  <c:v>32</c:v>
                </c:pt>
                <c:pt idx="1">
                  <c:v>512</c:v>
                </c:pt>
                <c:pt idx="2">
                  <c:v>1280</c:v>
                </c:pt>
                <c:pt idx="3">
                  <c:v>8000</c:v>
                </c:pt>
                <c:pt idx="4">
                  <c:v>8192</c:v>
                </c:pt>
                <c:pt idx="5">
                  <c:v>131072</c:v>
                </c:pt>
                <c:pt idx="6">
                  <c:v>819200</c:v>
                </c:pt>
                <c:pt idx="7" formatCode="0.00E+00">
                  <c:v>2097152</c:v>
                </c:pt>
                <c:pt idx="8" formatCode="0.00E+00">
                  <c:v>32000000</c:v>
                </c:pt>
                <c:pt idx="9" formatCode="0.00E+00">
                  <c:v>524288000</c:v>
                </c:pt>
                <c:pt idx="10" formatCode="0.00E+00">
                  <c:v>128000000000</c:v>
                </c:pt>
                <c:pt idx="11" formatCode="0.00E+00">
                  <c:v>335544320000</c:v>
                </c:pt>
              </c:numCache>
            </c:numRef>
          </c:cat>
          <c:val>
            <c:numRef>
              <c:f>'1 or more SCCs'!$I$3:$I$14</c:f>
              <c:numCache>
                <c:formatCode>_-* #,##0_-;\-* #,##0_-;_-* "-"??_-;_-@_-</c:formatCode>
                <c:ptCount val="12"/>
                <c:pt idx="0">
                  <c:v>4</c:v>
                </c:pt>
                <c:pt idx="1">
                  <c:v>18</c:v>
                </c:pt>
                <c:pt idx="2">
                  <c:v>30</c:v>
                </c:pt>
                <c:pt idx="3">
                  <c:v>86</c:v>
                </c:pt>
                <c:pt idx="4">
                  <c:v>53</c:v>
                </c:pt>
                <c:pt idx="5">
                  <c:v>180</c:v>
                </c:pt>
                <c:pt idx="6">
                  <c:v>628</c:v>
                </c:pt>
                <c:pt idx="7">
                  <c:v>762</c:v>
                </c:pt>
                <c:pt idx="8">
                  <c:v>8773</c:v>
                </c:pt>
                <c:pt idx="9">
                  <c:v>47855</c:v>
                </c:pt>
                <c:pt idx="10">
                  <c:v>461697</c:v>
                </c:pt>
                <c:pt idx="11">
                  <c:v>727951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21-4197-91C9-31FA62062D6C}"/>
            </c:ext>
          </c:extLst>
        </c:ser>
        <c:ser>
          <c:idx val="3"/>
          <c:order val="3"/>
          <c:tx>
            <c:v>XBRelUnion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'1 or more SCCs'!$C$3:$C$14</c:f>
              <c:numCache>
                <c:formatCode>_-* #,##0_-;\-* #,##0_-;_-* "-"??_-;_-@_-</c:formatCode>
                <c:ptCount val="12"/>
                <c:pt idx="0">
                  <c:v>32</c:v>
                </c:pt>
                <c:pt idx="1">
                  <c:v>512</c:v>
                </c:pt>
                <c:pt idx="2">
                  <c:v>1280</c:v>
                </c:pt>
                <c:pt idx="3">
                  <c:v>8000</c:v>
                </c:pt>
                <c:pt idx="4">
                  <c:v>8192</c:v>
                </c:pt>
                <c:pt idx="5">
                  <c:v>131072</c:v>
                </c:pt>
                <c:pt idx="6">
                  <c:v>819200</c:v>
                </c:pt>
                <c:pt idx="7" formatCode="0.00E+00">
                  <c:v>2097152</c:v>
                </c:pt>
                <c:pt idx="8" formatCode="0.00E+00">
                  <c:v>32000000</c:v>
                </c:pt>
                <c:pt idx="9" formatCode="0.00E+00">
                  <c:v>524288000</c:v>
                </c:pt>
                <c:pt idx="10" formatCode="0.00E+00">
                  <c:v>128000000000</c:v>
                </c:pt>
                <c:pt idx="11" formatCode="0.00E+00">
                  <c:v>335544320000</c:v>
                </c:pt>
              </c:numCache>
            </c:numRef>
          </c:cat>
          <c:val>
            <c:numRef>
              <c:f>'1 or more SCCs'!$K$3:$K$14</c:f>
              <c:numCache>
                <c:formatCode>_-* #,##0_-;\-* #,##0_-;_-* "-"??_-;_-@_-</c:formatCode>
                <c:ptCount val="12"/>
                <c:pt idx="0">
                  <c:v>4</c:v>
                </c:pt>
                <c:pt idx="1">
                  <c:v>18</c:v>
                </c:pt>
                <c:pt idx="2">
                  <c:v>30</c:v>
                </c:pt>
                <c:pt idx="3">
                  <c:v>84</c:v>
                </c:pt>
                <c:pt idx="4">
                  <c:v>54</c:v>
                </c:pt>
                <c:pt idx="5">
                  <c:v>179</c:v>
                </c:pt>
                <c:pt idx="6">
                  <c:v>719</c:v>
                </c:pt>
                <c:pt idx="7">
                  <c:v>768</c:v>
                </c:pt>
                <c:pt idx="8">
                  <c:v>7913</c:v>
                </c:pt>
                <c:pt idx="9">
                  <c:v>35797</c:v>
                </c:pt>
                <c:pt idx="10">
                  <c:v>448039</c:v>
                </c:pt>
                <c:pt idx="11">
                  <c:v>647106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21-4197-91C9-31FA62062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4089488"/>
        <c:axId val="534095312"/>
      </c:barChart>
      <c:catAx>
        <c:axId val="53408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34095312"/>
        <c:crosses val="autoZero"/>
        <c:auto val="1"/>
        <c:lblAlgn val="ctr"/>
        <c:lblOffset val="100"/>
        <c:noMultiLvlLbl val="0"/>
      </c:catAx>
      <c:valAx>
        <c:axId val="534095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Running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3408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Absolute</a:t>
            </a:r>
            <a:r>
              <a:rPr lang="da-DK" baseline="0"/>
              <a:t> r</a:t>
            </a:r>
            <a:r>
              <a:rPr lang="da-DK"/>
              <a:t>unning</a:t>
            </a:r>
            <a:r>
              <a:rPr lang="da-DK" baseline="0"/>
              <a:t> time for all algorithms (&gt;1 SCCs)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LockstepSat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 or more SCCs'!$C$24:$C$37</c:f>
              <c:numCache>
                <c:formatCode>_-* #,##0_-;\-* #,##0_-;_-* "-"??_-;_-@_-</c:formatCode>
                <c:ptCount val="14"/>
                <c:pt idx="0">
                  <c:v>164</c:v>
                </c:pt>
                <c:pt idx="1">
                  <c:v>1194</c:v>
                </c:pt>
                <c:pt idx="2">
                  <c:v>3172</c:v>
                </c:pt>
                <c:pt idx="3">
                  <c:v>15386</c:v>
                </c:pt>
                <c:pt idx="4">
                  <c:v>21658</c:v>
                </c:pt>
                <c:pt idx="5">
                  <c:v>43200</c:v>
                </c:pt>
                <c:pt idx="6">
                  <c:v>61288</c:v>
                </c:pt>
                <c:pt idx="7">
                  <c:v>86400</c:v>
                </c:pt>
                <c:pt idx="8">
                  <c:v>259200</c:v>
                </c:pt>
                <c:pt idx="9">
                  <c:v>321114</c:v>
                </c:pt>
                <c:pt idx="10" formatCode="0.00E+00">
                  <c:v>1455374</c:v>
                </c:pt>
                <c:pt idx="11" formatCode="0.00E+00">
                  <c:v>3258135</c:v>
                </c:pt>
                <c:pt idx="12" formatCode="0.00E+00">
                  <c:v>5093654</c:v>
                </c:pt>
                <c:pt idx="13" formatCode="0.00E+00">
                  <c:v>5307222</c:v>
                </c:pt>
              </c:numCache>
            </c:numRef>
          </c:cat>
          <c:val>
            <c:numRef>
              <c:f>'1 or more SCCs'!$E$24:$E$36</c:f>
              <c:numCache>
                <c:formatCode>_-* #,##0_-;\-* #,##0_-;_-* "-"??_-;_-@_-</c:formatCode>
                <c:ptCount val="13"/>
                <c:pt idx="0">
                  <c:v>50</c:v>
                </c:pt>
                <c:pt idx="1">
                  <c:v>160</c:v>
                </c:pt>
                <c:pt idx="2">
                  <c:v>329</c:v>
                </c:pt>
                <c:pt idx="3">
                  <c:v>4244</c:v>
                </c:pt>
                <c:pt idx="4">
                  <c:v>4957</c:v>
                </c:pt>
                <c:pt idx="5">
                  <c:v>1432</c:v>
                </c:pt>
                <c:pt idx="6">
                  <c:v>913</c:v>
                </c:pt>
                <c:pt idx="7">
                  <c:v>1541</c:v>
                </c:pt>
                <c:pt idx="8">
                  <c:v>2136</c:v>
                </c:pt>
                <c:pt idx="9">
                  <c:v>76423</c:v>
                </c:pt>
                <c:pt idx="10">
                  <c:v>638468</c:v>
                </c:pt>
                <c:pt idx="11">
                  <c:v>470952</c:v>
                </c:pt>
                <c:pt idx="12">
                  <c:v>16099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A9-45AA-A9EF-7D41397BBBC5}"/>
            </c:ext>
          </c:extLst>
        </c:ser>
        <c:ser>
          <c:idx val="1"/>
          <c:order val="1"/>
          <c:tx>
            <c:v>XBSat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 or more SCCs'!$C$24:$C$37</c:f>
              <c:numCache>
                <c:formatCode>_-* #,##0_-;\-* #,##0_-;_-* "-"??_-;_-@_-</c:formatCode>
                <c:ptCount val="14"/>
                <c:pt idx="0">
                  <c:v>164</c:v>
                </c:pt>
                <c:pt idx="1">
                  <c:v>1194</c:v>
                </c:pt>
                <c:pt idx="2">
                  <c:v>3172</c:v>
                </c:pt>
                <c:pt idx="3">
                  <c:v>15386</c:v>
                </c:pt>
                <c:pt idx="4">
                  <c:v>21658</c:v>
                </c:pt>
                <c:pt idx="5">
                  <c:v>43200</c:v>
                </c:pt>
                <c:pt idx="6">
                  <c:v>61288</c:v>
                </c:pt>
                <c:pt idx="7">
                  <c:v>86400</c:v>
                </c:pt>
                <c:pt idx="8">
                  <c:v>259200</c:v>
                </c:pt>
                <c:pt idx="9">
                  <c:v>321114</c:v>
                </c:pt>
                <c:pt idx="10" formatCode="0.00E+00">
                  <c:v>1455374</c:v>
                </c:pt>
                <c:pt idx="11" formatCode="0.00E+00">
                  <c:v>3258135</c:v>
                </c:pt>
                <c:pt idx="12" formatCode="0.00E+00">
                  <c:v>5093654</c:v>
                </c:pt>
                <c:pt idx="13" formatCode="0.00E+00">
                  <c:v>5307222</c:v>
                </c:pt>
              </c:numCache>
            </c:numRef>
          </c:cat>
          <c:val>
            <c:numRef>
              <c:f>'1 or more SCCs'!$G$24:$G$36</c:f>
              <c:numCache>
                <c:formatCode>_-* #,##0_-;\-* #,##0_-;_-* "-"??_-;_-@_-</c:formatCode>
                <c:ptCount val="13"/>
                <c:pt idx="0">
                  <c:v>43</c:v>
                </c:pt>
                <c:pt idx="1">
                  <c:v>148</c:v>
                </c:pt>
                <c:pt idx="2">
                  <c:v>310</c:v>
                </c:pt>
                <c:pt idx="3">
                  <c:v>3343</c:v>
                </c:pt>
                <c:pt idx="4">
                  <c:v>4421</c:v>
                </c:pt>
                <c:pt idx="5">
                  <c:v>1256</c:v>
                </c:pt>
                <c:pt idx="6">
                  <c:v>744</c:v>
                </c:pt>
                <c:pt idx="7">
                  <c:v>1468</c:v>
                </c:pt>
                <c:pt idx="8">
                  <c:v>1967</c:v>
                </c:pt>
                <c:pt idx="9">
                  <c:v>65465</c:v>
                </c:pt>
                <c:pt idx="10">
                  <c:v>530100</c:v>
                </c:pt>
                <c:pt idx="11">
                  <c:v>403996</c:v>
                </c:pt>
                <c:pt idx="12">
                  <c:v>14849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A9-45AA-A9EF-7D41397BBBC5}"/>
            </c:ext>
          </c:extLst>
        </c:ser>
        <c:ser>
          <c:idx val="2"/>
          <c:order val="2"/>
          <c:tx>
            <c:v>LockstepRelUnion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'1 or more SCCs'!$C$24:$C$37</c:f>
              <c:numCache>
                <c:formatCode>_-* #,##0_-;\-* #,##0_-;_-* "-"??_-;_-@_-</c:formatCode>
                <c:ptCount val="14"/>
                <c:pt idx="0">
                  <c:v>164</c:v>
                </c:pt>
                <c:pt idx="1">
                  <c:v>1194</c:v>
                </c:pt>
                <c:pt idx="2">
                  <c:v>3172</c:v>
                </c:pt>
                <c:pt idx="3">
                  <c:v>15386</c:v>
                </c:pt>
                <c:pt idx="4">
                  <c:v>21658</c:v>
                </c:pt>
                <c:pt idx="5">
                  <c:v>43200</c:v>
                </c:pt>
                <c:pt idx="6">
                  <c:v>61288</c:v>
                </c:pt>
                <c:pt idx="7">
                  <c:v>86400</c:v>
                </c:pt>
                <c:pt idx="8">
                  <c:v>259200</c:v>
                </c:pt>
                <c:pt idx="9">
                  <c:v>321114</c:v>
                </c:pt>
                <c:pt idx="10" formatCode="0.00E+00">
                  <c:v>1455374</c:v>
                </c:pt>
                <c:pt idx="11" formatCode="0.00E+00">
                  <c:v>3258135</c:v>
                </c:pt>
                <c:pt idx="12" formatCode="0.00E+00">
                  <c:v>5093654</c:v>
                </c:pt>
                <c:pt idx="13" formatCode="0.00E+00">
                  <c:v>5307222</c:v>
                </c:pt>
              </c:numCache>
            </c:numRef>
          </c:cat>
          <c:val>
            <c:numRef>
              <c:f>'1 or more SCCs'!$I$24:$I$36</c:f>
              <c:numCache>
                <c:formatCode>_-* #,##0_-;\-* #,##0_-;_-* "-"??_-;_-@_-</c:formatCode>
                <c:ptCount val="13"/>
                <c:pt idx="0">
                  <c:v>36</c:v>
                </c:pt>
                <c:pt idx="1">
                  <c:v>203</c:v>
                </c:pt>
                <c:pt idx="2">
                  <c:v>323</c:v>
                </c:pt>
                <c:pt idx="3">
                  <c:v>4485</c:v>
                </c:pt>
                <c:pt idx="4">
                  <c:v>6167</c:v>
                </c:pt>
                <c:pt idx="5">
                  <c:v>2243</c:v>
                </c:pt>
                <c:pt idx="6">
                  <c:v>1842</c:v>
                </c:pt>
                <c:pt idx="7">
                  <c:v>3166</c:v>
                </c:pt>
                <c:pt idx="8">
                  <c:v>3490</c:v>
                </c:pt>
                <c:pt idx="9">
                  <c:v>88879</c:v>
                </c:pt>
                <c:pt idx="10">
                  <c:v>757761</c:v>
                </c:pt>
                <c:pt idx="11">
                  <c:v>518636</c:v>
                </c:pt>
                <c:pt idx="12">
                  <c:v>38052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A9-45AA-A9EF-7D41397BBBC5}"/>
            </c:ext>
          </c:extLst>
        </c:ser>
        <c:ser>
          <c:idx val="3"/>
          <c:order val="3"/>
          <c:tx>
            <c:v>XBRelUnion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'1 or more SCCs'!$C$24:$C$37</c:f>
              <c:numCache>
                <c:formatCode>_-* #,##0_-;\-* #,##0_-;_-* "-"??_-;_-@_-</c:formatCode>
                <c:ptCount val="14"/>
                <c:pt idx="0">
                  <c:v>164</c:v>
                </c:pt>
                <c:pt idx="1">
                  <c:v>1194</c:v>
                </c:pt>
                <c:pt idx="2">
                  <c:v>3172</c:v>
                </c:pt>
                <c:pt idx="3">
                  <c:v>15386</c:v>
                </c:pt>
                <c:pt idx="4">
                  <c:v>21658</c:v>
                </c:pt>
                <c:pt idx="5">
                  <c:v>43200</c:v>
                </c:pt>
                <c:pt idx="6">
                  <c:v>61288</c:v>
                </c:pt>
                <c:pt idx="7">
                  <c:v>86400</c:v>
                </c:pt>
                <c:pt idx="8">
                  <c:v>259200</c:v>
                </c:pt>
                <c:pt idx="9">
                  <c:v>321114</c:v>
                </c:pt>
                <c:pt idx="10" formatCode="0.00E+00">
                  <c:v>1455374</c:v>
                </c:pt>
                <c:pt idx="11" formatCode="0.00E+00">
                  <c:v>3258135</c:v>
                </c:pt>
                <c:pt idx="12" formatCode="0.00E+00">
                  <c:v>5093654</c:v>
                </c:pt>
                <c:pt idx="13" formatCode="0.00E+00">
                  <c:v>5307222</c:v>
                </c:pt>
              </c:numCache>
            </c:numRef>
          </c:cat>
          <c:val>
            <c:numRef>
              <c:f>'1 or more SCCs'!$K$24:$K$36</c:f>
              <c:numCache>
                <c:formatCode>_-* #,##0_-;\-* #,##0_-;_-* "-"??_-;_-@_-</c:formatCode>
                <c:ptCount val="13"/>
                <c:pt idx="0">
                  <c:v>34</c:v>
                </c:pt>
                <c:pt idx="1">
                  <c:v>200</c:v>
                </c:pt>
                <c:pt idx="2">
                  <c:v>295</c:v>
                </c:pt>
                <c:pt idx="3">
                  <c:v>3906</c:v>
                </c:pt>
                <c:pt idx="4">
                  <c:v>4760</c:v>
                </c:pt>
                <c:pt idx="5">
                  <c:v>2160</c:v>
                </c:pt>
                <c:pt idx="6">
                  <c:v>1391</c:v>
                </c:pt>
                <c:pt idx="7">
                  <c:v>2853</c:v>
                </c:pt>
                <c:pt idx="8">
                  <c:v>3436</c:v>
                </c:pt>
                <c:pt idx="9">
                  <c:v>77589</c:v>
                </c:pt>
                <c:pt idx="10">
                  <c:v>604227</c:v>
                </c:pt>
                <c:pt idx="11">
                  <c:v>445422</c:v>
                </c:pt>
                <c:pt idx="12">
                  <c:v>25527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A9-45AA-A9EF-7D41397BB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4089488"/>
        <c:axId val="534095312"/>
      </c:barChart>
      <c:catAx>
        <c:axId val="53408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34095312"/>
        <c:crosses val="autoZero"/>
        <c:auto val="1"/>
        <c:lblAlgn val="ctr"/>
        <c:lblOffset val="100"/>
        <c:noMultiLvlLbl val="0"/>
      </c:catAx>
      <c:valAx>
        <c:axId val="534095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Running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3408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Absolute</a:t>
            </a:r>
            <a:r>
              <a:rPr lang="da-DK" baseline="0"/>
              <a:t> r</a:t>
            </a:r>
            <a:r>
              <a:rPr lang="da-DK"/>
              <a:t>unning</a:t>
            </a:r>
            <a:r>
              <a:rPr lang="da-DK" baseline="0"/>
              <a:t> time for all algorithms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LockstepSat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('1 or more SCCs'!$C$3:$C$14,'1 or more SCCs'!$C$24:$C$36)</c:f>
              <c:numCache>
                <c:formatCode>_-* #,##0_-;\-* #,##0_-;_-* "-"??_-;_-@_-</c:formatCode>
                <c:ptCount val="25"/>
                <c:pt idx="0">
                  <c:v>32</c:v>
                </c:pt>
                <c:pt idx="1">
                  <c:v>512</c:v>
                </c:pt>
                <c:pt idx="2">
                  <c:v>1280</c:v>
                </c:pt>
                <c:pt idx="3">
                  <c:v>8000</c:v>
                </c:pt>
                <c:pt idx="4">
                  <c:v>8192</c:v>
                </c:pt>
                <c:pt idx="5">
                  <c:v>131072</c:v>
                </c:pt>
                <c:pt idx="6">
                  <c:v>819200</c:v>
                </c:pt>
                <c:pt idx="7" formatCode="0.00E+00">
                  <c:v>2097152</c:v>
                </c:pt>
                <c:pt idx="8" formatCode="0.00E+00">
                  <c:v>32000000</c:v>
                </c:pt>
                <c:pt idx="9" formatCode="0.00E+00">
                  <c:v>524288000</c:v>
                </c:pt>
                <c:pt idx="10" formatCode="0.00E+00">
                  <c:v>128000000000</c:v>
                </c:pt>
                <c:pt idx="11" formatCode="0.00E+00">
                  <c:v>335544320000</c:v>
                </c:pt>
                <c:pt idx="12">
                  <c:v>164</c:v>
                </c:pt>
                <c:pt idx="13">
                  <c:v>1194</c:v>
                </c:pt>
                <c:pt idx="14">
                  <c:v>3172</c:v>
                </c:pt>
                <c:pt idx="15">
                  <c:v>15386</c:v>
                </c:pt>
                <c:pt idx="16">
                  <c:v>21658</c:v>
                </c:pt>
                <c:pt idx="17">
                  <c:v>43200</c:v>
                </c:pt>
                <c:pt idx="18">
                  <c:v>61288</c:v>
                </c:pt>
                <c:pt idx="19">
                  <c:v>86400</c:v>
                </c:pt>
                <c:pt idx="20">
                  <c:v>259200</c:v>
                </c:pt>
                <c:pt idx="21">
                  <c:v>321114</c:v>
                </c:pt>
                <c:pt idx="22" formatCode="0.00E+00">
                  <c:v>1455374</c:v>
                </c:pt>
                <c:pt idx="23" formatCode="0.00E+00">
                  <c:v>3258135</c:v>
                </c:pt>
                <c:pt idx="24" formatCode="0.00E+00">
                  <c:v>5093654</c:v>
                </c:pt>
              </c:numCache>
            </c:numRef>
          </c:cat>
          <c:val>
            <c:numRef>
              <c:f>('1 or more SCCs'!$E$3:$E$14,'1 or more SCCs'!$E$24:$E$36)</c:f>
              <c:numCache>
                <c:formatCode>_-* #,##0_-;\-* #,##0_-;_-* "-"??_-;_-@_-</c:formatCode>
                <c:ptCount val="25"/>
                <c:pt idx="0">
                  <c:v>2</c:v>
                </c:pt>
                <c:pt idx="1">
                  <c:v>11</c:v>
                </c:pt>
                <c:pt idx="2">
                  <c:v>15</c:v>
                </c:pt>
                <c:pt idx="3">
                  <c:v>25</c:v>
                </c:pt>
                <c:pt idx="4">
                  <c:v>26</c:v>
                </c:pt>
                <c:pt idx="5">
                  <c:v>48</c:v>
                </c:pt>
                <c:pt idx="6">
                  <c:v>67</c:v>
                </c:pt>
                <c:pt idx="7">
                  <c:v>94</c:v>
                </c:pt>
                <c:pt idx="8">
                  <c:v>155</c:v>
                </c:pt>
                <c:pt idx="9">
                  <c:v>192</c:v>
                </c:pt>
                <c:pt idx="10">
                  <c:v>483</c:v>
                </c:pt>
                <c:pt idx="11">
                  <c:v>413</c:v>
                </c:pt>
                <c:pt idx="12">
                  <c:v>50</c:v>
                </c:pt>
                <c:pt idx="13">
                  <c:v>160</c:v>
                </c:pt>
                <c:pt idx="14">
                  <c:v>329</c:v>
                </c:pt>
                <c:pt idx="15">
                  <c:v>4244</c:v>
                </c:pt>
                <c:pt idx="16">
                  <c:v>4957</c:v>
                </c:pt>
                <c:pt idx="17">
                  <c:v>1432</c:v>
                </c:pt>
                <c:pt idx="18">
                  <c:v>913</c:v>
                </c:pt>
                <c:pt idx="19">
                  <c:v>1541</c:v>
                </c:pt>
                <c:pt idx="20">
                  <c:v>2136</c:v>
                </c:pt>
                <c:pt idx="21">
                  <c:v>76423</c:v>
                </c:pt>
                <c:pt idx="22">
                  <c:v>638468</c:v>
                </c:pt>
                <c:pt idx="23">
                  <c:v>470952</c:v>
                </c:pt>
                <c:pt idx="24">
                  <c:v>16099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32-4026-82A1-955C6389D44C}"/>
            </c:ext>
          </c:extLst>
        </c:ser>
        <c:ser>
          <c:idx val="1"/>
          <c:order val="1"/>
          <c:tx>
            <c:v>XBSat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('1 or more SCCs'!$C$3:$C$14,'1 or more SCCs'!$C$24:$C$36)</c:f>
              <c:numCache>
                <c:formatCode>_-* #,##0_-;\-* #,##0_-;_-* "-"??_-;_-@_-</c:formatCode>
                <c:ptCount val="25"/>
                <c:pt idx="0">
                  <c:v>32</c:v>
                </c:pt>
                <c:pt idx="1">
                  <c:v>512</c:v>
                </c:pt>
                <c:pt idx="2">
                  <c:v>1280</c:v>
                </c:pt>
                <c:pt idx="3">
                  <c:v>8000</c:v>
                </c:pt>
                <c:pt idx="4">
                  <c:v>8192</c:v>
                </c:pt>
                <c:pt idx="5">
                  <c:v>131072</c:v>
                </c:pt>
                <c:pt idx="6">
                  <c:v>819200</c:v>
                </c:pt>
                <c:pt idx="7" formatCode="0.00E+00">
                  <c:v>2097152</c:v>
                </c:pt>
                <c:pt idx="8" formatCode="0.00E+00">
                  <c:v>32000000</c:v>
                </c:pt>
                <c:pt idx="9" formatCode="0.00E+00">
                  <c:v>524288000</c:v>
                </c:pt>
                <c:pt idx="10" formatCode="0.00E+00">
                  <c:v>128000000000</c:v>
                </c:pt>
                <c:pt idx="11" formatCode="0.00E+00">
                  <c:v>335544320000</c:v>
                </c:pt>
                <c:pt idx="12">
                  <c:v>164</c:v>
                </c:pt>
                <c:pt idx="13">
                  <c:v>1194</c:v>
                </c:pt>
                <c:pt idx="14">
                  <c:v>3172</c:v>
                </c:pt>
                <c:pt idx="15">
                  <c:v>15386</c:v>
                </c:pt>
                <c:pt idx="16">
                  <c:v>21658</c:v>
                </c:pt>
                <c:pt idx="17">
                  <c:v>43200</c:v>
                </c:pt>
                <c:pt idx="18">
                  <c:v>61288</c:v>
                </c:pt>
                <c:pt idx="19">
                  <c:v>86400</c:v>
                </c:pt>
                <c:pt idx="20">
                  <c:v>259200</c:v>
                </c:pt>
                <c:pt idx="21">
                  <c:v>321114</c:v>
                </c:pt>
                <c:pt idx="22" formatCode="0.00E+00">
                  <c:v>1455374</c:v>
                </c:pt>
                <c:pt idx="23" formatCode="0.00E+00">
                  <c:v>3258135</c:v>
                </c:pt>
                <c:pt idx="24" formatCode="0.00E+00">
                  <c:v>5093654</c:v>
                </c:pt>
              </c:numCache>
            </c:numRef>
          </c:cat>
          <c:val>
            <c:numRef>
              <c:f>('1 or more SCCs'!$G$3:$G$14,'1 or more SCCs'!$G$24:$G$36)</c:f>
              <c:numCache>
                <c:formatCode>_-* #,##0_-;\-* #,##0_-;_-* "-"??_-;_-@_-</c:formatCode>
                <c:ptCount val="25"/>
                <c:pt idx="0">
                  <c:v>2</c:v>
                </c:pt>
                <c:pt idx="1">
                  <c:v>10</c:v>
                </c:pt>
                <c:pt idx="2">
                  <c:v>15</c:v>
                </c:pt>
                <c:pt idx="3">
                  <c:v>24</c:v>
                </c:pt>
                <c:pt idx="4">
                  <c:v>25</c:v>
                </c:pt>
                <c:pt idx="5">
                  <c:v>47</c:v>
                </c:pt>
                <c:pt idx="6">
                  <c:v>67</c:v>
                </c:pt>
                <c:pt idx="7">
                  <c:v>93</c:v>
                </c:pt>
                <c:pt idx="8">
                  <c:v>159</c:v>
                </c:pt>
                <c:pt idx="9">
                  <c:v>201</c:v>
                </c:pt>
                <c:pt idx="10">
                  <c:v>648</c:v>
                </c:pt>
                <c:pt idx="11">
                  <c:v>596</c:v>
                </c:pt>
                <c:pt idx="12">
                  <c:v>43</c:v>
                </c:pt>
                <c:pt idx="13">
                  <c:v>148</c:v>
                </c:pt>
                <c:pt idx="14">
                  <c:v>310</c:v>
                </c:pt>
                <c:pt idx="15">
                  <c:v>3343</c:v>
                </c:pt>
                <c:pt idx="16">
                  <c:v>4421</c:v>
                </c:pt>
                <c:pt idx="17">
                  <c:v>1256</c:v>
                </c:pt>
                <c:pt idx="18">
                  <c:v>744</c:v>
                </c:pt>
                <c:pt idx="19">
                  <c:v>1468</c:v>
                </c:pt>
                <c:pt idx="20">
                  <c:v>1967</c:v>
                </c:pt>
                <c:pt idx="21">
                  <c:v>65465</c:v>
                </c:pt>
                <c:pt idx="22">
                  <c:v>530100</c:v>
                </c:pt>
                <c:pt idx="23">
                  <c:v>403996</c:v>
                </c:pt>
                <c:pt idx="24">
                  <c:v>14849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32-4026-82A1-955C6389D44C}"/>
            </c:ext>
          </c:extLst>
        </c:ser>
        <c:ser>
          <c:idx val="2"/>
          <c:order val="2"/>
          <c:tx>
            <c:v>LockstepRelUnion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('1 or more SCCs'!$C$3:$C$14,'1 or more SCCs'!$C$24:$C$36)</c:f>
              <c:numCache>
                <c:formatCode>_-* #,##0_-;\-* #,##0_-;_-* "-"??_-;_-@_-</c:formatCode>
                <c:ptCount val="25"/>
                <c:pt idx="0">
                  <c:v>32</c:v>
                </c:pt>
                <c:pt idx="1">
                  <c:v>512</c:v>
                </c:pt>
                <c:pt idx="2">
                  <c:v>1280</c:v>
                </c:pt>
                <c:pt idx="3">
                  <c:v>8000</c:v>
                </c:pt>
                <c:pt idx="4">
                  <c:v>8192</c:v>
                </c:pt>
                <c:pt idx="5">
                  <c:v>131072</c:v>
                </c:pt>
                <c:pt idx="6">
                  <c:v>819200</c:v>
                </c:pt>
                <c:pt idx="7" formatCode="0.00E+00">
                  <c:v>2097152</c:v>
                </c:pt>
                <c:pt idx="8" formatCode="0.00E+00">
                  <c:v>32000000</c:v>
                </c:pt>
                <c:pt idx="9" formatCode="0.00E+00">
                  <c:v>524288000</c:v>
                </c:pt>
                <c:pt idx="10" formatCode="0.00E+00">
                  <c:v>128000000000</c:v>
                </c:pt>
                <c:pt idx="11" formatCode="0.00E+00">
                  <c:v>335544320000</c:v>
                </c:pt>
                <c:pt idx="12">
                  <c:v>164</c:v>
                </c:pt>
                <c:pt idx="13">
                  <c:v>1194</c:v>
                </c:pt>
                <c:pt idx="14">
                  <c:v>3172</c:v>
                </c:pt>
                <c:pt idx="15">
                  <c:v>15386</c:v>
                </c:pt>
                <c:pt idx="16">
                  <c:v>21658</c:v>
                </c:pt>
                <c:pt idx="17">
                  <c:v>43200</c:v>
                </c:pt>
                <c:pt idx="18">
                  <c:v>61288</c:v>
                </c:pt>
                <c:pt idx="19">
                  <c:v>86400</c:v>
                </c:pt>
                <c:pt idx="20">
                  <c:v>259200</c:v>
                </c:pt>
                <c:pt idx="21">
                  <c:v>321114</c:v>
                </c:pt>
                <c:pt idx="22" formatCode="0.00E+00">
                  <c:v>1455374</c:v>
                </c:pt>
                <c:pt idx="23" formatCode="0.00E+00">
                  <c:v>3258135</c:v>
                </c:pt>
                <c:pt idx="24" formatCode="0.00E+00">
                  <c:v>5093654</c:v>
                </c:pt>
              </c:numCache>
            </c:numRef>
          </c:cat>
          <c:val>
            <c:numRef>
              <c:f>('1 or more SCCs'!$I$3:$I$14,'1 or more SCCs'!$I$24:$I$36)</c:f>
              <c:numCache>
                <c:formatCode>_-* #,##0_-;\-* #,##0_-;_-* "-"??_-;_-@_-</c:formatCode>
                <c:ptCount val="25"/>
                <c:pt idx="0">
                  <c:v>4</c:v>
                </c:pt>
                <c:pt idx="1">
                  <c:v>18</c:v>
                </c:pt>
                <c:pt idx="2">
                  <c:v>30</c:v>
                </c:pt>
                <c:pt idx="3">
                  <c:v>86</c:v>
                </c:pt>
                <c:pt idx="4">
                  <c:v>53</c:v>
                </c:pt>
                <c:pt idx="5">
                  <c:v>180</c:v>
                </c:pt>
                <c:pt idx="6">
                  <c:v>628</c:v>
                </c:pt>
                <c:pt idx="7">
                  <c:v>762</c:v>
                </c:pt>
                <c:pt idx="8">
                  <c:v>8773</c:v>
                </c:pt>
                <c:pt idx="9">
                  <c:v>47855</c:v>
                </c:pt>
                <c:pt idx="10">
                  <c:v>461697</c:v>
                </c:pt>
                <c:pt idx="11">
                  <c:v>727951</c:v>
                </c:pt>
                <c:pt idx="12">
                  <c:v>36</c:v>
                </c:pt>
                <c:pt idx="13">
                  <c:v>203</c:v>
                </c:pt>
                <c:pt idx="14">
                  <c:v>323</c:v>
                </c:pt>
                <c:pt idx="15">
                  <c:v>4485</c:v>
                </c:pt>
                <c:pt idx="16">
                  <c:v>6167</c:v>
                </c:pt>
                <c:pt idx="17">
                  <c:v>2243</c:v>
                </c:pt>
                <c:pt idx="18">
                  <c:v>1842</c:v>
                </c:pt>
                <c:pt idx="19">
                  <c:v>3166</c:v>
                </c:pt>
                <c:pt idx="20">
                  <c:v>3490</c:v>
                </c:pt>
                <c:pt idx="21">
                  <c:v>88879</c:v>
                </c:pt>
                <c:pt idx="22">
                  <c:v>757761</c:v>
                </c:pt>
                <c:pt idx="23">
                  <c:v>518636</c:v>
                </c:pt>
                <c:pt idx="24">
                  <c:v>38052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32-4026-82A1-955C6389D44C}"/>
            </c:ext>
          </c:extLst>
        </c:ser>
        <c:ser>
          <c:idx val="3"/>
          <c:order val="3"/>
          <c:tx>
            <c:v>XBRelUnion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('1 or more SCCs'!$C$3:$C$14,'1 or more SCCs'!$C$24:$C$36)</c:f>
              <c:numCache>
                <c:formatCode>_-* #,##0_-;\-* #,##0_-;_-* "-"??_-;_-@_-</c:formatCode>
                <c:ptCount val="25"/>
                <c:pt idx="0">
                  <c:v>32</c:v>
                </c:pt>
                <c:pt idx="1">
                  <c:v>512</c:v>
                </c:pt>
                <c:pt idx="2">
                  <c:v>1280</c:v>
                </c:pt>
                <c:pt idx="3">
                  <c:v>8000</c:v>
                </c:pt>
                <c:pt idx="4">
                  <c:v>8192</c:v>
                </c:pt>
                <c:pt idx="5">
                  <c:v>131072</c:v>
                </c:pt>
                <c:pt idx="6">
                  <c:v>819200</c:v>
                </c:pt>
                <c:pt idx="7" formatCode="0.00E+00">
                  <c:v>2097152</c:v>
                </c:pt>
                <c:pt idx="8" formatCode="0.00E+00">
                  <c:v>32000000</c:v>
                </c:pt>
                <c:pt idx="9" formatCode="0.00E+00">
                  <c:v>524288000</c:v>
                </c:pt>
                <c:pt idx="10" formatCode="0.00E+00">
                  <c:v>128000000000</c:v>
                </c:pt>
                <c:pt idx="11" formatCode="0.00E+00">
                  <c:v>335544320000</c:v>
                </c:pt>
                <c:pt idx="12">
                  <c:v>164</c:v>
                </c:pt>
                <c:pt idx="13">
                  <c:v>1194</c:v>
                </c:pt>
                <c:pt idx="14">
                  <c:v>3172</c:v>
                </c:pt>
                <c:pt idx="15">
                  <c:v>15386</c:v>
                </c:pt>
                <c:pt idx="16">
                  <c:v>21658</c:v>
                </c:pt>
                <c:pt idx="17">
                  <c:v>43200</c:v>
                </c:pt>
                <c:pt idx="18">
                  <c:v>61288</c:v>
                </c:pt>
                <c:pt idx="19">
                  <c:v>86400</c:v>
                </c:pt>
                <c:pt idx="20">
                  <c:v>259200</c:v>
                </c:pt>
                <c:pt idx="21">
                  <c:v>321114</c:v>
                </c:pt>
                <c:pt idx="22" formatCode="0.00E+00">
                  <c:v>1455374</c:v>
                </c:pt>
                <c:pt idx="23" formatCode="0.00E+00">
                  <c:v>3258135</c:v>
                </c:pt>
                <c:pt idx="24" formatCode="0.00E+00">
                  <c:v>5093654</c:v>
                </c:pt>
              </c:numCache>
            </c:numRef>
          </c:cat>
          <c:val>
            <c:numRef>
              <c:f>('1 or more SCCs'!$K$3:$K$14,'1 or more SCCs'!$K$24:$K$36)</c:f>
              <c:numCache>
                <c:formatCode>_-* #,##0_-;\-* #,##0_-;_-* "-"??_-;_-@_-</c:formatCode>
                <c:ptCount val="25"/>
                <c:pt idx="0">
                  <c:v>4</c:v>
                </c:pt>
                <c:pt idx="1">
                  <c:v>18</c:v>
                </c:pt>
                <c:pt idx="2">
                  <c:v>30</c:v>
                </c:pt>
                <c:pt idx="3">
                  <c:v>84</c:v>
                </c:pt>
                <c:pt idx="4">
                  <c:v>54</c:v>
                </c:pt>
                <c:pt idx="5">
                  <c:v>179</c:v>
                </c:pt>
                <c:pt idx="6">
                  <c:v>719</c:v>
                </c:pt>
                <c:pt idx="7">
                  <c:v>768</c:v>
                </c:pt>
                <c:pt idx="8">
                  <c:v>7913</c:v>
                </c:pt>
                <c:pt idx="9">
                  <c:v>35797</c:v>
                </c:pt>
                <c:pt idx="10">
                  <c:v>448039</c:v>
                </c:pt>
                <c:pt idx="11">
                  <c:v>647106</c:v>
                </c:pt>
                <c:pt idx="12">
                  <c:v>34</c:v>
                </c:pt>
                <c:pt idx="13">
                  <c:v>200</c:v>
                </c:pt>
                <c:pt idx="14">
                  <c:v>295</c:v>
                </c:pt>
                <c:pt idx="15">
                  <c:v>3906</c:v>
                </c:pt>
                <c:pt idx="16">
                  <c:v>4760</c:v>
                </c:pt>
                <c:pt idx="17">
                  <c:v>2160</c:v>
                </c:pt>
                <c:pt idx="18">
                  <c:v>1391</c:v>
                </c:pt>
                <c:pt idx="19">
                  <c:v>2853</c:v>
                </c:pt>
                <c:pt idx="20">
                  <c:v>3436</c:v>
                </c:pt>
                <c:pt idx="21">
                  <c:v>77589</c:v>
                </c:pt>
                <c:pt idx="22">
                  <c:v>604227</c:v>
                </c:pt>
                <c:pt idx="23">
                  <c:v>445422</c:v>
                </c:pt>
                <c:pt idx="24">
                  <c:v>25527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32-4026-82A1-955C6389D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4089488"/>
        <c:axId val="534095312"/>
      </c:barChart>
      <c:catAx>
        <c:axId val="53408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34095312"/>
        <c:crosses val="autoZero"/>
        <c:auto val="1"/>
        <c:lblAlgn val="ctr"/>
        <c:lblOffset val="100"/>
        <c:noMultiLvlLbl val="0"/>
      </c:catAx>
      <c:valAx>
        <c:axId val="534095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Running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3408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6</xdr:row>
      <xdr:rowOff>15240</xdr:rowOff>
    </xdr:from>
    <xdr:to>
      <xdr:col>11</xdr:col>
      <xdr:colOff>106680</xdr:colOff>
      <xdr:row>21</xdr:row>
      <xdr:rowOff>15240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E692893-CB69-714A-5E47-4B9CC33D3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33</xdr:row>
      <xdr:rowOff>104775</xdr:rowOff>
    </xdr:from>
    <xdr:to>
      <xdr:col>22</xdr:col>
      <xdr:colOff>419100</xdr:colOff>
      <xdr:row>51</xdr:row>
      <xdr:rowOff>95249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483EC4AD-CDA2-4385-980B-18E3C67CB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352425</xdr:colOff>
      <xdr:row>52</xdr:row>
      <xdr:rowOff>0</xdr:rowOff>
    </xdr:from>
    <xdr:to>
      <xdr:col>22</xdr:col>
      <xdr:colOff>428625</xdr:colOff>
      <xdr:row>69</xdr:row>
      <xdr:rowOff>180974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CCC3F8B6-DDE1-481E-9705-3D14E6B11B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523875</xdr:colOff>
      <xdr:row>11</xdr:row>
      <xdr:rowOff>152398</xdr:rowOff>
    </xdr:from>
    <xdr:to>
      <xdr:col>22</xdr:col>
      <xdr:colOff>228600</xdr:colOff>
      <xdr:row>32</xdr:row>
      <xdr:rowOff>123824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D9400DD9-D9C4-4E3C-B4DC-A98607268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57150</xdr:colOff>
      <xdr:row>2</xdr:row>
      <xdr:rowOff>47625</xdr:rowOff>
    </xdr:from>
    <xdr:to>
      <xdr:col>31</xdr:col>
      <xdr:colOff>514350</xdr:colOff>
      <xdr:row>23</xdr:row>
      <xdr:rowOff>19051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B0A7AA05-A5F4-4B95-826D-1C902D8EF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11</xdr:row>
      <xdr:rowOff>4762</xdr:rowOff>
    </xdr:from>
    <xdr:to>
      <xdr:col>11</xdr:col>
      <xdr:colOff>509587</xdr:colOff>
      <xdr:row>27</xdr:row>
      <xdr:rowOff>85725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200696F-9631-9F42-B3A8-CBB41A0A7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357186</xdr:colOff>
      <xdr:row>4</xdr:row>
      <xdr:rowOff>9525</xdr:rowOff>
    </xdr:from>
    <xdr:to>
      <xdr:col>21</xdr:col>
      <xdr:colOff>590550</xdr:colOff>
      <xdr:row>21</xdr:row>
      <xdr:rowOff>9525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9126C86-B9D9-4A22-CA5B-0C0BAD6F5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257175</xdr:colOff>
      <xdr:row>4</xdr:row>
      <xdr:rowOff>0</xdr:rowOff>
    </xdr:from>
    <xdr:to>
      <xdr:col>31</xdr:col>
      <xdr:colOff>490539</xdr:colOff>
      <xdr:row>20</xdr:row>
      <xdr:rowOff>190500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1903CF67-F788-477F-AB02-23479375A9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144780</xdr:colOff>
      <xdr:row>22</xdr:row>
      <xdr:rowOff>45720</xdr:rowOff>
    </xdr:from>
    <xdr:to>
      <xdr:col>25</xdr:col>
      <xdr:colOff>378144</xdr:colOff>
      <xdr:row>39</xdr:row>
      <xdr:rowOff>45720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AE17D8A2-1B8B-4CEE-8B3A-EB85BE2F94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0.55554</cdr:x>
      <cdr:y>0.21463</cdr:y>
    </cdr:from>
    <cdr:to>
      <cdr:x>0.55687</cdr:x>
      <cdr:y>0.88293</cdr:y>
    </cdr:to>
    <cdr:cxnSp macro="">
      <cdr:nvCxnSpPr>
        <cdr:cNvPr id="3" name="Lige forbindelse 2">
          <a:extLst xmlns:a="http://schemas.openxmlformats.org/drawingml/2006/main">
            <a:ext uri="{FF2B5EF4-FFF2-40B4-BE49-F238E27FC236}">
              <a16:creationId xmlns:a16="http://schemas.microsoft.com/office/drawing/2014/main" id="{67386093-B52C-46CE-6C67-AF3C1D84EF66}"/>
            </a:ext>
          </a:extLst>
        </cdr:cNvPr>
        <cdr:cNvCxnSpPr/>
      </cdr:nvCxnSpPr>
      <cdr:spPr>
        <a:xfrm xmlns:a="http://schemas.openxmlformats.org/drawingml/2006/main">
          <a:off x="3177540" y="670560"/>
          <a:ext cx="7620" cy="208788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0.18518</cdr:x>
      <cdr:y>0.28049</cdr:y>
    </cdr:from>
    <cdr:to>
      <cdr:x>0.33172</cdr:x>
      <cdr:y>0.37561</cdr:y>
    </cdr:to>
    <cdr:sp macro="" textlink="">
      <cdr:nvSpPr>
        <cdr:cNvPr id="8" name="Tekstfelt 7">
          <a:extLst xmlns:a="http://schemas.openxmlformats.org/drawingml/2006/main">
            <a:ext uri="{FF2B5EF4-FFF2-40B4-BE49-F238E27FC236}">
              <a16:creationId xmlns:a16="http://schemas.microsoft.com/office/drawing/2014/main" id="{E4DD2598-7CB7-D38C-6E73-8F939799CA76}"/>
            </a:ext>
          </a:extLst>
        </cdr:cNvPr>
        <cdr:cNvSpPr txBox="1"/>
      </cdr:nvSpPr>
      <cdr:spPr>
        <a:xfrm xmlns:a="http://schemas.openxmlformats.org/drawingml/2006/main">
          <a:off x="1059180" y="876300"/>
          <a:ext cx="838200" cy="2971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a-DK" sz="1100"/>
            <a:t>1 SCC</a:t>
          </a:r>
        </a:p>
      </cdr:txBody>
    </cdr:sp>
  </cdr:relSizeAnchor>
  <cdr:relSizeAnchor xmlns:cdr="http://schemas.openxmlformats.org/drawingml/2006/chartDrawing">
    <cdr:from>
      <cdr:x>0.56975</cdr:x>
      <cdr:y>0.27724</cdr:y>
    </cdr:from>
    <cdr:to>
      <cdr:x>0.71629</cdr:x>
      <cdr:y>0.37236</cdr:y>
    </cdr:to>
    <cdr:sp macro="" textlink="">
      <cdr:nvSpPr>
        <cdr:cNvPr id="9" name="Tekstfelt 1">
          <a:extLst xmlns:a="http://schemas.openxmlformats.org/drawingml/2006/main">
            <a:ext uri="{FF2B5EF4-FFF2-40B4-BE49-F238E27FC236}">
              <a16:creationId xmlns:a16="http://schemas.microsoft.com/office/drawing/2014/main" id="{FD6DA4D4-5D21-CBE9-55DC-009369E7CB6C}"/>
            </a:ext>
          </a:extLst>
        </cdr:cNvPr>
        <cdr:cNvSpPr txBox="1"/>
      </cdr:nvSpPr>
      <cdr:spPr>
        <a:xfrm xmlns:a="http://schemas.openxmlformats.org/drawingml/2006/main">
          <a:off x="3258820" y="866140"/>
          <a:ext cx="838200" cy="2971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a-DK" sz="1100"/>
            <a:t>&gt;1 SCC</a:t>
          </a:r>
        </a:p>
      </cdr:txBody>
    </cdr:sp>
  </cdr:relSizeAnchor>
</c:userShape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4DE2E-FEEC-4753-A249-B0F1F1A79EC0}">
  <dimension ref="A1:AL36"/>
  <sheetViews>
    <sheetView tabSelected="1" topLeftCell="B1" zoomScale="90" zoomScaleNormal="90" workbookViewId="0">
      <selection activeCell="B29" sqref="B29"/>
    </sheetView>
  </sheetViews>
  <sheetFormatPr defaultRowHeight="15" x14ac:dyDescent="0.25"/>
  <cols>
    <col min="1" max="1" width="8.85546875" style="32"/>
    <col min="2" max="2" width="6.28515625" bestFit="1" customWidth="1"/>
    <col min="3" max="3" width="9" bestFit="1" customWidth="1"/>
    <col min="4" max="5" width="9.42578125" bestFit="1" customWidth="1"/>
    <col min="6" max="6" width="13.28515625" bestFit="1" customWidth="1"/>
    <col min="7" max="7" width="13.85546875" customWidth="1"/>
    <col min="8" max="8" width="13" style="32" bestFit="1" customWidth="1"/>
    <col min="9" max="9" width="13.28515625" bestFit="1" customWidth="1"/>
    <col min="10" max="10" width="13.85546875" customWidth="1"/>
    <col min="11" max="11" width="13" style="32" bestFit="1" customWidth="1"/>
    <col min="12" max="12" width="13.28515625" bestFit="1" customWidth="1"/>
    <col min="13" max="13" width="13.85546875" customWidth="1"/>
    <col min="14" max="14" width="13" style="32" bestFit="1" customWidth="1"/>
    <col min="15" max="15" width="13.28515625" bestFit="1" customWidth="1"/>
    <col min="16" max="16" width="13.85546875" customWidth="1"/>
    <col min="18" max="18" width="6.42578125" bestFit="1" customWidth="1"/>
    <col min="19" max="19" width="9" bestFit="1" customWidth="1"/>
    <col min="20" max="21" width="9.42578125" bestFit="1" customWidth="1"/>
    <col min="22" max="22" width="13.28515625" bestFit="1" customWidth="1"/>
    <col min="23" max="23" width="13.85546875" bestFit="1" customWidth="1"/>
    <col min="24" max="24" width="13.28515625" bestFit="1" customWidth="1"/>
    <col min="25" max="25" width="13.85546875" bestFit="1" customWidth="1"/>
    <col min="26" max="26" width="13.28515625" bestFit="1" customWidth="1"/>
    <col min="27" max="27" width="13.85546875" bestFit="1" customWidth="1"/>
    <col min="28" max="28" width="13.28515625" bestFit="1" customWidth="1"/>
    <col min="29" max="29" width="13.85546875" bestFit="1" customWidth="1"/>
    <col min="31" max="31" width="7.42578125" customWidth="1"/>
    <col min="32" max="32" width="9.7109375" customWidth="1"/>
    <col min="33" max="33" width="7.42578125" customWidth="1"/>
    <col min="34" max="34" width="7.140625" customWidth="1"/>
    <col min="35" max="35" width="13.28515625" bestFit="1" customWidth="1"/>
    <col min="36" max="36" width="13.85546875" customWidth="1"/>
    <col min="37" max="37" width="13.28515625" bestFit="1" customWidth="1"/>
    <col min="38" max="38" width="13.85546875" bestFit="1" customWidth="1"/>
  </cols>
  <sheetData>
    <row r="1" spans="2:38" s="32" customFormat="1" ht="15.75" thickBot="1" x14ac:dyDescent="0.3"/>
    <row r="2" spans="2:38" ht="15.75" thickBot="1" x14ac:dyDescent="0.3">
      <c r="B2" s="55" t="s">
        <v>38</v>
      </c>
      <c r="C2" s="56"/>
      <c r="D2" s="56"/>
      <c r="E2" s="57"/>
      <c r="F2" s="55" t="s">
        <v>6</v>
      </c>
      <c r="G2" s="56"/>
      <c r="H2" s="57"/>
      <c r="I2" s="55" t="s">
        <v>7</v>
      </c>
      <c r="J2" s="56"/>
      <c r="K2" s="57"/>
      <c r="L2" s="55" t="s">
        <v>11</v>
      </c>
      <c r="M2" s="56"/>
      <c r="N2" s="56"/>
      <c r="O2" s="55" t="s">
        <v>12</v>
      </c>
      <c r="P2" s="57"/>
      <c r="R2" s="55" t="s">
        <v>39</v>
      </c>
      <c r="S2" s="56"/>
      <c r="T2" s="56"/>
      <c r="U2" s="57"/>
      <c r="V2" s="56" t="s">
        <v>6</v>
      </c>
      <c r="W2" s="57"/>
      <c r="X2" s="55" t="s">
        <v>7</v>
      </c>
      <c r="Y2" s="57"/>
      <c r="Z2" s="55" t="s">
        <v>11</v>
      </c>
      <c r="AA2" s="57"/>
      <c r="AB2" s="55" t="s">
        <v>12</v>
      </c>
      <c r="AC2" s="57"/>
      <c r="AE2" s="55" t="s">
        <v>36</v>
      </c>
      <c r="AF2" s="56"/>
      <c r="AG2" s="56"/>
      <c r="AH2" s="57"/>
      <c r="AI2" s="56" t="s">
        <v>6</v>
      </c>
      <c r="AJ2" s="56"/>
      <c r="AK2" s="55" t="s">
        <v>7</v>
      </c>
      <c r="AL2" s="57"/>
    </row>
    <row r="3" spans="2:38" ht="15.75" thickBot="1" x14ac:dyDescent="0.3">
      <c r="B3" s="20" t="s">
        <v>0</v>
      </c>
      <c r="C3" s="21" t="s">
        <v>1</v>
      </c>
      <c r="D3" s="21" t="s">
        <v>2</v>
      </c>
      <c r="E3" s="22" t="s">
        <v>3</v>
      </c>
      <c r="F3" s="20" t="s">
        <v>37</v>
      </c>
      <c r="G3" s="21" t="s">
        <v>5</v>
      </c>
      <c r="H3" s="22" t="s">
        <v>28</v>
      </c>
      <c r="I3" s="20" t="s">
        <v>37</v>
      </c>
      <c r="J3" s="21" t="s">
        <v>5</v>
      </c>
      <c r="K3" s="6" t="s">
        <v>28</v>
      </c>
      <c r="L3" s="4" t="s">
        <v>37</v>
      </c>
      <c r="M3" s="5" t="s">
        <v>5</v>
      </c>
      <c r="N3" s="5" t="s">
        <v>28</v>
      </c>
      <c r="O3" s="20" t="s">
        <v>37</v>
      </c>
      <c r="P3" s="22" t="s">
        <v>5</v>
      </c>
      <c r="Q3" s="32"/>
      <c r="R3" s="20" t="s">
        <v>0</v>
      </c>
      <c r="S3" s="21" t="s">
        <v>1</v>
      </c>
      <c r="T3" s="21" t="s">
        <v>2</v>
      </c>
      <c r="U3" s="22" t="s">
        <v>3</v>
      </c>
      <c r="V3" s="21" t="s">
        <v>37</v>
      </c>
      <c r="W3" s="22" t="s">
        <v>5</v>
      </c>
      <c r="X3" s="20" t="s">
        <v>37</v>
      </c>
      <c r="Y3" s="22" t="s">
        <v>5</v>
      </c>
      <c r="Z3" s="20" t="s">
        <v>37</v>
      </c>
      <c r="AA3" s="22" t="s">
        <v>5</v>
      </c>
      <c r="AB3" s="20" t="s">
        <v>37</v>
      </c>
      <c r="AC3" s="22" t="s">
        <v>5</v>
      </c>
      <c r="AE3" s="4" t="s">
        <v>0</v>
      </c>
      <c r="AF3" s="5" t="s">
        <v>1</v>
      </c>
      <c r="AG3" s="5" t="s">
        <v>2</v>
      </c>
      <c r="AH3" s="6" t="s">
        <v>3</v>
      </c>
      <c r="AI3" s="5" t="s">
        <v>37</v>
      </c>
      <c r="AJ3" s="5" t="s">
        <v>5</v>
      </c>
      <c r="AK3" s="4" t="s">
        <v>37</v>
      </c>
      <c r="AL3" s="6" t="s">
        <v>5</v>
      </c>
    </row>
    <row r="4" spans="2:38" x14ac:dyDescent="0.25">
      <c r="B4" s="1">
        <v>11</v>
      </c>
      <c r="C4" s="2">
        <v>11</v>
      </c>
      <c r="D4" s="14">
        <v>32</v>
      </c>
      <c r="E4" s="18">
        <v>1</v>
      </c>
      <c r="F4" s="16">
        <v>2</v>
      </c>
      <c r="G4" s="14">
        <v>102</v>
      </c>
      <c r="H4" s="3">
        <v>25</v>
      </c>
      <c r="I4" s="16">
        <v>2</v>
      </c>
      <c r="J4" s="14">
        <v>102</v>
      </c>
      <c r="K4" s="3">
        <v>25</v>
      </c>
      <c r="L4" s="16">
        <v>4</v>
      </c>
      <c r="M4" s="14">
        <v>154</v>
      </c>
      <c r="N4" s="32">
        <v>33</v>
      </c>
      <c r="O4" s="16">
        <v>4</v>
      </c>
      <c r="P4" s="18">
        <v>154</v>
      </c>
      <c r="Q4" s="32"/>
      <c r="R4" s="1">
        <v>11</v>
      </c>
      <c r="S4" s="2">
        <v>11</v>
      </c>
      <c r="T4" s="14">
        <v>33</v>
      </c>
      <c r="U4" s="18">
        <v>2</v>
      </c>
      <c r="V4" s="14">
        <v>3</v>
      </c>
      <c r="W4" s="18">
        <v>148</v>
      </c>
      <c r="X4" s="16">
        <v>3</v>
      </c>
      <c r="Y4" s="18">
        <v>148</v>
      </c>
      <c r="Z4" s="16">
        <v>4</v>
      </c>
      <c r="AA4" s="18">
        <v>176</v>
      </c>
      <c r="AB4" s="16">
        <v>4</v>
      </c>
      <c r="AC4" s="18">
        <v>176</v>
      </c>
      <c r="AE4" s="1">
        <v>100</v>
      </c>
      <c r="AF4" s="2">
        <v>99</v>
      </c>
      <c r="AG4" s="2">
        <v>100</v>
      </c>
      <c r="AH4" s="3">
        <v>100</v>
      </c>
      <c r="AI4" s="14">
        <v>375</v>
      </c>
      <c r="AJ4" s="14">
        <v>27273</v>
      </c>
      <c r="AK4" s="16">
        <v>2504</v>
      </c>
      <c r="AL4" s="18">
        <v>197670</v>
      </c>
    </row>
    <row r="5" spans="2:38" x14ac:dyDescent="0.25">
      <c r="B5" s="33">
        <v>17</v>
      </c>
      <c r="C5" s="34">
        <v>22</v>
      </c>
      <c r="D5" s="35">
        <v>164</v>
      </c>
      <c r="E5" s="36">
        <v>9</v>
      </c>
      <c r="F5" s="37">
        <v>50</v>
      </c>
      <c r="G5" s="35">
        <v>2546</v>
      </c>
      <c r="H5" s="38">
        <v>105</v>
      </c>
      <c r="I5" s="37">
        <v>43</v>
      </c>
      <c r="J5" s="35">
        <v>2174</v>
      </c>
      <c r="K5" s="38">
        <v>87</v>
      </c>
      <c r="L5" s="37">
        <v>36</v>
      </c>
      <c r="M5" s="35">
        <v>2024</v>
      </c>
      <c r="N5" s="50">
        <v>94</v>
      </c>
      <c r="O5" s="37">
        <v>34</v>
      </c>
      <c r="P5" s="36">
        <v>1892</v>
      </c>
      <c r="Q5" s="32"/>
      <c r="R5" s="1">
        <v>17</v>
      </c>
      <c r="S5" s="2">
        <v>22</v>
      </c>
      <c r="T5" s="14">
        <v>171</v>
      </c>
      <c r="U5" s="18">
        <v>16</v>
      </c>
      <c r="V5" s="14">
        <v>46</v>
      </c>
      <c r="W5" s="18">
        <v>2645</v>
      </c>
      <c r="X5" s="16">
        <v>38</v>
      </c>
      <c r="Y5" s="18">
        <v>2361</v>
      </c>
      <c r="Z5" s="16">
        <v>41</v>
      </c>
      <c r="AA5" s="18">
        <v>2464</v>
      </c>
      <c r="AB5" s="16">
        <v>41</v>
      </c>
      <c r="AC5" s="18">
        <v>2266</v>
      </c>
      <c r="AE5" s="1">
        <v>200</v>
      </c>
      <c r="AF5" s="2">
        <v>199</v>
      </c>
      <c r="AG5" s="2">
        <v>200</v>
      </c>
      <c r="AH5" s="3">
        <v>200</v>
      </c>
      <c r="AI5" s="14">
        <v>1959</v>
      </c>
      <c r="AJ5" s="14">
        <v>109817</v>
      </c>
      <c r="AK5" s="16">
        <v>38785</v>
      </c>
      <c r="AL5" s="18">
        <v>2310995</v>
      </c>
    </row>
    <row r="6" spans="2:38" x14ac:dyDescent="0.25">
      <c r="B6" s="1">
        <v>19</v>
      </c>
      <c r="C6" s="2">
        <v>19</v>
      </c>
      <c r="D6" s="14">
        <v>512</v>
      </c>
      <c r="E6" s="18">
        <v>1</v>
      </c>
      <c r="F6" s="16">
        <v>11</v>
      </c>
      <c r="G6" s="14">
        <v>361</v>
      </c>
      <c r="H6" s="3">
        <v>48</v>
      </c>
      <c r="I6" s="16">
        <v>10</v>
      </c>
      <c r="J6" s="14">
        <v>361</v>
      </c>
      <c r="K6" s="3">
        <v>48</v>
      </c>
      <c r="L6" s="16">
        <v>18</v>
      </c>
      <c r="M6" s="14">
        <v>456</v>
      </c>
      <c r="N6" s="32">
        <v>172</v>
      </c>
      <c r="O6" s="16">
        <v>18</v>
      </c>
      <c r="P6" s="18">
        <v>456</v>
      </c>
      <c r="Q6" s="32"/>
      <c r="R6" s="1">
        <v>19</v>
      </c>
      <c r="S6" s="2">
        <v>19</v>
      </c>
      <c r="T6" s="14">
        <v>513</v>
      </c>
      <c r="U6" s="18">
        <v>2</v>
      </c>
      <c r="V6" s="14">
        <v>15</v>
      </c>
      <c r="W6" s="18">
        <v>586</v>
      </c>
      <c r="X6" s="16">
        <v>15</v>
      </c>
      <c r="Y6" s="18">
        <v>586</v>
      </c>
      <c r="Z6" s="16">
        <v>18</v>
      </c>
      <c r="AA6" s="18">
        <v>494</v>
      </c>
      <c r="AB6" s="16">
        <v>18</v>
      </c>
      <c r="AC6" s="18">
        <v>494</v>
      </c>
      <c r="AE6" s="1">
        <v>300</v>
      </c>
      <c r="AF6" s="2">
        <v>299</v>
      </c>
      <c r="AG6" s="2">
        <v>300</v>
      </c>
      <c r="AH6" s="3">
        <v>300</v>
      </c>
      <c r="AI6" s="14">
        <v>5199</v>
      </c>
      <c r="AJ6" s="14">
        <v>248078</v>
      </c>
      <c r="AK6" s="16">
        <v>133496</v>
      </c>
      <c r="AL6" s="18">
        <v>7135070</v>
      </c>
    </row>
    <row r="7" spans="2:38" x14ac:dyDescent="0.25">
      <c r="B7" s="1">
        <v>22</v>
      </c>
      <c r="C7" s="2">
        <v>17</v>
      </c>
      <c r="D7" s="14">
        <v>1280</v>
      </c>
      <c r="E7" s="18">
        <v>1</v>
      </c>
      <c r="F7" s="16">
        <v>15</v>
      </c>
      <c r="G7" s="14">
        <v>500</v>
      </c>
      <c r="H7" s="3">
        <v>121</v>
      </c>
      <c r="I7" s="16">
        <v>15</v>
      </c>
      <c r="J7" s="14">
        <v>500</v>
      </c>
      <c r="K7" s="3">
        <v>121</v>
      </c>
      <c r="L7" s="16">
        <v>30</v>
      </c>
      <c r="M7" s="14">
        <v>629</v>
      </c>
      <c r="N7" s="32">
        <v>319</v>
      </c>
      <c r="O7" s="16">
        <v>30</v>
      </c>
      <c r="P7" s="18">
        <v>629</v>
      </c>
      <c r="Q7" s="32"/>
      <c r="R7" s="1">
        <v>22</v>
      </c>
      <c r="S7" s="2">
        <v>17</v>
      </c>
      <c r="T7" s="14">
        <v>1281</v>
      </c>
      <c r="U7" s="18">
        <v>2</v>
      </c>
      <c r="V7" s="14">
        <v>25</v>
      </c>
      <c r="W7" s="18">
        <v>856</v>
      </c>
      <c r="X7" s="16">
        <v>24</v>
      </c>
      <c r="Y7" s="18">
        <v>856</v>
      </c>
      <c r="Z7" s="16">
        <v>30</v>
      </c>
      <c r="AA7" s="18">
        <v>663</v>
      </c>
      <c r="AB7" s="16">
        <v>30</v>
      </c>
      <c r="AC7" s="18">
        <v>663</v>
      </c>
      <c r="AE7" s="1">
        <v>400</v>
      </c>
      <c r="AF7" s="2">
        <v>399</v>
      </c>
      <c r="AG7" s="2">
        <v>400</v>
      </c>
      <c r="AH7" s="3">
        <v>400</v>
      </c>
      <c r="AI7" s="14">
        <v>10744</v>
      </c>
      <c r="AJ7" s="14">
        <v>442899</v>
      </c>
      <c r="AK7" s="16">
        <v>315979</v>
      </c>
      <c r="AL7" s="18">
        <v>15459995</v>
      </c>
    </row>
    <row r="8" spans="2:38" x14ac:dyDescent="0.25">
      <c r="B8" s="33">
        <v>24</v>
      </c>
      <c r="C8" s="34">
        <v>29</v>
      </c>
      <c r="D8" s="35">
        <v>1194</v>
      </c>
      <c r="E8" s="36">
        <v>189</v>
      </c>
      <c r="F8" s="37">
        <v>160</v>
      </c>
      <c r="G8" s="35">
        <v>17623</v>
      </c>
      <c r="H8" s="38">
        <v>68</v>
      </c>
      <c r="I8" s="37">
        <v>148</v>
      </c>
      <c r="J8" s="35">
        <v>16809</v>
      </c>
      <c r="K8" s="38">
        <v>57</v>
      </c>
      <c r="L8" s="37">
        <v>203</v>
      </c>
      <c r="M8" s="35">
        <v>23432</v>
      </c>
      <c r="N8" s="50">
        <v>188</v>
      </c>
      <c r="O8" s="37">
        <v>200</v>
      </c>
      <c r="P8" s="36">
        <v>22040</v>
      </c>
      <c r="Q8" s="32"/>
      <c r="R8" s="1">
        <v>24</v>
      </c>
      <c r="S8" s="2">
        <v>29</v>
      </c>
      <c r="T8" s="14">
        <v>1373</v>
      </c>
      <c r="U8" s="18">
        <v>368</v>
      </c>
      <c r="V8" s="14">
        <v>278</v>
      </c>
      <c r="W8" s="18">
        <v>29973</v>
      </c>
      <c r="X8" s="16">
        <v>230</v>
      </c>
      <c r="Y8" s="18">
        <v>29203</v>
      </c>
      <c r="Z8" s="16">
        <v>300</v>
      </c>
      <c r="AA8" s="18">
        <v>40049</v>
      </c>
      <c r="AB8" s="16">
        <v>331</v>
      </c>
      <c r="AC8" s="18">
        <v>37845</v>
      </c>
      <c r="AE8" s="1">
        <v>500</v>
      </c>
      <c r="AF8" s="2">
        <v>499</v>
      </c>
      <c r="AG8" s="2">
        <v>500</v>
      </c>
      <c r="AH8" s="3">
        <v>500</v>
      </c>
      <c r="AI8" s="14">
        <v>18926</v>
      </c>
      <c r="AJ8" s="14">
        <v>692464</v>
      </c>
      <c r="AK8" s="16">
        <v>630470</v>
      </c>
      <c r="AL8" s="18">
        <v>28075870</v>
      </c>
    </row>
    <row r="9" spans="2:38" ht="15.75" thickBot="1" x14ac:dyDescent="0.3">
      <c r="B9" s="1">
        <v>27</v>
      </c>
      <c r="C9" s="2">
        <v>27</v>
      </c>
      <c r="D9" s="14">
        <v>8192</v>
      </c>
      <c r="E9" s="18">
        <v>1</v>
      </c>
      <c r="F9" s="16">
        <v>26</v>
      </c>
      <c r="G9" s="14">
        <v>834</v>
      </c>
      <c r="H9" s="3">
        <v>69</v>
      </c>
      <c r="I9" s="16">
        <v>25</v>
      </c>
      <c r="J9" s="14">
        <v>834</v>
      </c>
      <c r="K9" s="3">
        <v>69</v>
      </c>
      <c r="L9" s="16">
        <v>53</v>
      </c>
      <c r="M9" s="14">
        <v>972</v>
      </c>
      <c r="N9" s="32">
        <v>807</v>
      </c>
      <c r="O9" s="16">
        <v>54</v>
      </c>
      <c r="P9" s="18">
        <v>972</v>
      </c>
      <c r="Q9" s="32"/>
      <c r="R9" s="1">
        <v>27</v>
      </c>
      <c r="S9" s="2">
        <v>27</v>
      </c>
      <c r="T9" s="14">
        <v>8193</v>
      </c>
      <c r="U9" s="18">
        <v>2</v>
      </c>
      <c r="V9" s="14">
        <v>36</v>
      </c>
      <c r="W9" s="18">
        <v>1241</v>
      </c>
      <c r="X9" s="16">
        <v>33</v>
      </c>
      <c r="Y9" s="18">
        <v>1241</v>
      </c>
      <c r="Z9" s="16">
        <v>54</v>
      </c>
      <c r="AA9" s="18">
        <v>1026</v>
      </c>
      <c r="AB9" s="16">
        <v>56</v>
      </c>
      <c r="AC9" s="18">
        <v>1026</v>
      </c>
      <c r="AE9" s="4">
        <v>600</v>
      </c>
      <c r="AF9" s="5">
        <v>599</v>
      </c>
      <c r="AG9" s="5">
        <v>600</v>
      </c>
      <c r="AH9" s="6">
        <v>600</v>
      </c>
      <c r="AI9" s="15">
        <v>31979</v>
      </c>
      <c r="AJ9" s="15">
        <v>999533</v>
      </c>
      <c r="AK9" s="17">
        <v>1066631</v>
      </c>
      <c r="AL9" s="19">
        <v>45772795</v>
      </c>
    </row>
    <row r="10" spans="2:38" x14ac:dyDescent="0.25">
      <c r="B10" s="1">
        <v>28</v>
      </c>
      <c r="C10" s="2">
        <v>21</v>
      </c>
      <c r="D10" s="14">
        <v>8000</v>
      </c>
      <c r="E10" s="18">
        <v>1</v>
      </c>
      <c r="F10" s="16">
        <v>25</v>
      </c>
      <c r="G10" s="14">
        <v>889</v>
      </c>
      <c r="H10" s="3">
        <v>178</v>
      </c>
      <c r="I10" s="16">
        <v>24</v>
      </c>
      <c r="J10" s="14">
        <v>889</v>
      </c>
      <c r="K10" s="3">
        <v>178</v>
      </c>
      <c r="L10" s="16">
        <v>86</v>
      </c>
      <c r="M10" s="14">
        <v>1197</v>
      </c>
      <c r="N10" s="32">
        <v>1010</v>
      </c>
      <c r="O10" s="16">
        <v>84</v>
      </c>
      <c r="P10" s="18">
        <v>1197</v>
      </c>
      <c r="Q10" s="32"/>
      <c r="R10" s="1">
        <v>28</v>
      </c>
      <c r="S10" s="2">
        <v>21</v>
      </c>
      <c r="T10" s="14">
        <v>8001</v>
      </c>
      <c r="U10" s="18">
        <v>2</v>
      </c>
      <c r="V10" s="14">
        <v>51</v>
      </c>
      <c r="W10" s="18">
        <v>1490</v>
      </c>
      <c r="X10" s="16">
        <v>43</v>
      </c>
      <c r="Y10" s="18">
        <v>1490</v>
      </c>
      <c r="Z10" s="16">
        <v>83</v>
      </c>
      <c r="AA10" s="18">
        <v>1239</v>
      </c>
      <c r="AB10" s="16">
        <v>86</v>
      </c>
      <c r="AC10" s="18">
        <v>1239</v>
      </c>
    </row>
    <row r="11" spans="2:38" x14ac:dyDescent="0.25">
      <c r="B11" s="33">
        <v>31</v>
      </c>
      <c r="C11" s="34">
        <v>41</v>
      </c>
      <c r="D11" s="35">
        <v>15386</v>
      </c>
      <c r="E11" s="36">
        <v>1727</v>
      </c>
      <c r="F11" s="37">
        <v>4244</v>
      </c>
      <c r="G11" s="35">
        <v>299592</v>
      </c>
      <c r="H11" s="38">
        <v>452</v>
      </c>
      <c r="I11" s="37">
        <v>3343</v>
      </c>
      <c r="J11" s="35">
        <v>268707</v>
      </c>
      <c r="K11" s="38">
        <v>399</v>
      </c>
      <c r="L11" s="37">
        <v>4485</v>
      </c>
      <c r="M11" s="35">
        <v>333248</v>
      </c>
      <c r="N11" s="50">
        <v>1264</v>
      </c>
      <c r="O11" s="37">
        <v>3906</v>
      </c>
      <c r="P11" s="36">
        <v>297742</v>
      </c>
      <c r="Q11" s="32"/>
      <c r="R11" s="1">
        <v>31</v>
      </c>
      <c r="S11" s="2">
        <v>41</v>
      </c>
      <c r="T11" s="14">
        <v>16021</v>
      </c>
      <c r="U11" s="18">
        <v>2362</v>
      </c>
      <c r="V11" s="14">
        <v>5860</v>
      </c>
      <c r="W11" s="18">
        <v>445734</v>
      </c>
      <c r="X11" s="16">
        <v>4563</v>
      </c>
      <c r="Y11" s="18">
        <v>388624</v>
      </c>
      <c r="Z11" s="16">
        <v>5282</v>
      </c>
      <c r="AA11" s="18">
        <v>417544</v>
      </c>
      <c r="AB11" s="16">
        <v>4524</v>
      </c>
      <c r="AC11" s="18">
        <v>371829</v>
      </c>
    </row>
    <row r="12" spans="2:38" x14ac:dyDescent="0.25">
      <c r="B12" s="33">
        <v>34</v>
      </c>
      <c r="C12" s="34">
        <v>29</v>
      </c>
      <c r="D12" s="35">
        <v>61288</v>
      </c>
      <c r="E12" s="36">
        <v>198</v>
      </c>
      <c r="F12" s="37">
        <v>913</v>
      </c>
      <c r="G12" s="35">
        <v>33589</v>
      </c>
      <c r="H12" s="38">
        <v>2206</v>
      </c>
      <c r="I12" s="37">
        <v>744</v>
      </c>
      <c r="J12" s="35">
        <v>32783</v>
      </c>
      <c r="K12" s="38">
        <v>1588</v>
      </c>
      <c r="L12" s="37">
        <v>1842</v>
      </c>
      <c r="M12" s="35">
        <v>34191</v>
      </c>
      <c r="N12" s="50">
        <v>3530</v>
      </c>
      <c r="O12" s="37">
        <v>1391</v>
      </c>
      <c r="P12" s="36">
        <v>33553</v>
      </c>
      <c r="Q12" s="32"/>
      <c r="R12" s="1">
        <v>34</v>
      </c>
      <c r="S12" s="2">
        <v>29</v>
      </c>
      <c r="T12" s="14">
        <v>61496</v>
      </c>
      <c r="U12" s="18">
        <v>406</v>
      </c>
      <c r="V12" s="14">
        <v>1569</v>
      </c>
      <c r="W12" s="18">
        <v>58410</v>
      </c>
      <c r="X12" s="16">
        <v>1243</v>
      </c>
      <c r="Y12" s="18">
        <v>59512</v>
      </c>
      <c r="Z12" s="16">
        <v>1973</v>
      </c>
      <c r="AA12" s="18">
        <v>55245</v>
      </c>
      <c r="AB12" s="16">
        <v>1622</v>
      </c>
      <c r="AC12" s="18">
        <v>55651</v>
      </c>
    </row>
    <row r="13" spans="2:38" x14ac:dyDescent="0.25">
      <c r="B13" s="1">
        <v>35</v>
      </c>
      <c r="C13" s="2">
        <v>35</v>
      </c>
      <c r="D13" s="14">
        <v>131072</v>
      </c>
      <c r="E13" s="18">
        <v>1</v>
      </c>
      <c r="F13" s="16">
        <v>48</v>
      </c>
      <c r="G13" s="14">
        <v>1475</v>
      </c>
      <c r="H13" s="3">
        <v>91</v>
      </c>
      <c r="I13" s="16">
        <v>47</v>
      </c>
      <c r="J13" s="14">
        <v>1475</v>
      </c>
      <c r="K13" s="3">
        <v>91</v>
      </c>
      <c r="L13" s="16">
        <v>180</v>
      </c>
      <c r="M13" s="14">
        <v>1645</v>
      </c>
      <c r="N13" s="32">
        <v>3714</v>
      </c>
      <c r="O13" s="16">
        <v>179</v>
      </c>
      <c r="P13" s="18">
        <v>1645</v>
      </c>
      <c r="Q13" s="32"/>
      <c r="R13" s="1">
        <v>35</v>
      </c>
      <c r="S13" s="2">
        <v>35</v>
      </c>
      <c r="T13" s="14">
        <v>131073</v>
      </c>
      <c r="U13" s="18">
        <v>2</v>
      </c>
      <c r="V13" s="14">
        <v>79</v>
      </c>
      <c r="W13" s="18">
        <v>2390</v>
      </c>
      <c r="X13" s="16">
        <v>65</v>
      </c>
      <c r="Y13" s="18">
        <v>2390</v>
      </c>
      <c r="Z13" s="16">
        <v>186</v>
      </c>
      <c r="AA13" s="18">
        <v>1715</v>
      </c>
      <c r="AB13" s="16">
        <v>196</v>
      </c>
      <c r="AC13" s="18">
        <v>1715</v>
      </c>
    </row>
    <row r="14" spans="2:38" x14ac:dyDescent="0.25">
      <c r="B14" s="33">
        <v>38</v>
      </c>
      <c r="C14" s="34">
        <v>113</v>
      </c>
      <c r="D14" s="35">
        <v>43200</v>
      </c>
      <c r="E14" s="36">
        <v>75</v>
      </c>
      <c r="F14" s="37">
        <v>1432</v>
      </c>
      <c r="G14" s="35">
        <v>122280</v>
      </c>
      <c r="H14" s="38">
        <v>72</v>
      </c>
      <c r="I14" s="37">
        <v>1256</v>
      </c>
      <c r="J14" s="35">
        <v>122007</v>
      </c>
      <c r="K14" s="38">
        <v>72</v>
      </c>
      <c r="L14" s="37">
        <v>2243</v>
      </c>
      <c r="M14" s="35">
        <v>163963</v>
      </c>
      <c r="N14" s="50">
        <v>255</v>
      </c>
      <c r="O14" s="37">
        <v>2160</v>
      </c>
      <c r="P14" s="36">
        <v>167014</v>
      </c>
      <c r="Q14" s="32"/>
      <c r="R14" s="1">
        <v>38</v>
      </c>
      <c r="S14" s="2">
        <v>113</v>
      </c>
      <c r="T14" s="14">
        <v>43201</v>
      </c>
      <c r="U14" s="18">
        <v>76</v>
      </c>
      <c r="V14" s="14">
        <v>940</v>
      </c>
      <c r="W14" s="18">
        <v>66620</v>
      </c>
      <c r="X14" s="16">
        <v>981</v>
      </c>
      <c r="Y14" s="18">
        <v>79073</v>
      </c>
      <c r="Z14" s="16">
        <v>2332</v>
      </c>
      <c r="AA14" s="18">
        <v>164189</v>
      </c>
      <c r="AB14" s="16">
        <v>2261</v>
      </c>
      <c r="AC14" s="18">
        <v>167240</v>
      </c>
    </row>
    <row r="15" spans="2:38" x14ac:dyDescent="0.25">
      <c r="B15" s="33">
        <v>40</v>
      </c>
      <c r="C15" s="34">
        <v>49</v>
      </c>
      <c r="D15" s="35">
        <v>321114</v>
      </c>
      <c r="E15" s="36">
        <v>59229</v>
      </c>
      <c r="F15" s="37">
        <v>76423</v>
      </c>
      <c r="G15" s="35">
        <v>8465567</v>
      </c>
      <c r="H15" s="38">
        <v>128</v>
      </c>
      <c r="I15" s="37">
        <v>65465</v>
      </c>
      <c r="J15" s="35">
        <v>8237733</v>
      </c>
      <c r="K15" s="38">
        <v>105</v>
      </c>
      <c r="L15" s="37">
        <v>88879</v>
      </c>
      <c r="M15" s="35">
        <v>10246096</v>
      </c>
      <c r="N15" s="50">
        <v>778</v>
      </c>
      <c r="O15" s="37">
        <v>77589</v>
      </c>
      <c r="P15" s="36">
        <v>9007768</v>
      </c>
      <c r="Q15" s="32"/>
      <c r="R15" s="1">
        <v>40</v>
      </c>
      <c r="S15" s="2">
        <v>49</v>
      </c>
      <c r="T15" s="14">
        <v>380093</v>
      </c>
      <c r="U15" s="18">
        <v>118208</v>
      </c>
      <c r="V15" s="14">
        <v>149291</v>
      </c>
      <c r="W15" s="18">
        <v>14764902</v>
      </c>
      <c r="X15" s="16">
        <v>105965</v>
      </c>
      <c r="Y15" s="18">
        <v>14140902</v>
      </c>
      <c r="Z15" s="16">
        <v>184098</v>
      </c>
      <c r="AA15" s="18">
        <v>20142185</v>
      </c>
      <c r="AB15" s="16">
        <v>148592</v>
      </c>
      <c r="AC15" s="18">
        <v>17667489</v>
      </c>
      <c r="AF15" t="s">
        <v>40</v>
      </c>
    </row>
    <row r="16" spans="2:38" x14ac:dyDescent="0.25">
      <c r="B16" s="33">
        <v>41</v>
      </c>
      <c r="C16" s="34">
        <v>127</v>
      </c>
      <c r="D16" s="35">
        <v>86400</v>
      </c>
      <c r="E16" s="36">
        <v>75</v>
      </c>
      <c r="F16" s="37">
        <v>1541</v>
      </c>
      <c r="G16" s="35">
        <v>149043</v>
      </c>
      <c r="H16" s="38">
        <v>75</v>
      </c>
      <c r="I16" s="37">
        <v>1468</v>
      </c>
      <c r="J16" s="35">
        <v>148695</v>
      </c>
      <c r="K16" s="38">
        <v>75</v>
      </c>
      <c r="L16" s="37">
        <v>3166</v>
      </c>
      <c r="M16" s="35">
        <v>203327</v>
      </c>
      <c r="N16" s="50">
        <v>296</v>
      </c>
      <c r="O16" s="37">
        <v>2853</v>
      </c>
      <c r="P16" s="36">
        <v>206756</v>
      </c>
      <c r="Q16" s="32"/>
      <c r="R16" s="1">
        <v>41</v>
      </c>
      <c r="S16" s="2">
        <v>127</v>
      </c>
      <c r="T16" s="14">
        <v>86401</v>
      </c>
      <c r="U16" s="18">
        <v>76</v>
      </c>
      <c r="V16" s="14">
        <v>1125</v>
      </c>
      <c r="W16" s="18">
        <v>89161</v>
      </c>
      <c r="X16" s="16">
        <v>1343</v>
      </c>
      <c r="Y16" s="18">
        <v>105639</v>
      </c>
      <c r="Z16" s="16">
        <v>3115</v>
      </c>
      <c r="AA16" s="18">
        <v>203581</v>
      </c>
      <c r="AB16" s="16">
        <v>2698</v>
      </c>
      <c r="AC16" s="18">
        <v>207010</v>
      </c>
    </row>
    <row r="17" spans="2:29" x14ac:dyDescent="0.25">
      <c r="B17" s="1">
        <v>41</v>
      </c>
      <c r="C17" s="2">
        <v>31</v>
      </c>
      <c r="D17" s="14">
        <v>819200</v>
      </c>
      <c r="E17" s="18">
        <v>1</v>
      </c>
      <c r="F17" s="16">
        <v>67</v>
      </c>
      <c r="G17" s="14">
        <v>2011</v>
      </c>
      <c r="H17" s="3">
        <v>205</v>
      </c>
      <c r="I17" s="16">
        <v>67</v>
      </c>
      <c r="J17" s="14">
        <v>2011</v>
      </c>
      <c r="K17" s="3">
        <v>205</v>
      </c>
      <c r="L17" s="16">
        <v>628</v>
      </c>
      <c r="M17" s="14">
        <v>2170</v>
      </c>
      <c r="N17" s="32">
        <v>6978</v>
      </c>
      <c r="O17" s="16">
        <v>719</v>
      </c>
      <c r="P17" s="18">
        <v>2170</v>
      </c>
      <c r="Q17" s="32"/>
      <c r="R17" s="1">
        <v>41</v>
      </c>
      <c r="S17" s="2">
        <v>31</v>
      </c>
      <c r="T17" s="14">
        <v>819201</v>
      </c>
      <c r="U17" s="18">
        <v>2</v>
      </c>
      <c r="V17" s="14">
        <v>167</v>
      </c>
      <c r="W17" s="18">
        <v>3713</v>
      </c>
      <c r="X17" s="16">
        <v>163</v>
      </c>
      <c r="Y17" s="18">
        <v>3713</v>
      </c>
      <c r="Z17" s="16">
        <v>934</v>
      </c>
      <c r="AA17" s="18">
        <v>2232</v>
      </c>
      <c r="AB17" s="16">
        <v>574</v>
      </c>
      <c r="AC17" s="18">
        <v>2232</v>
      </c>
    </row>
    <row r="18" spans="2:29" x14ac:dyDescent="0.25">
      <c r="B18" s="33">
        <v>43</v>
      </c>
      <c r="C18" s="34">
        <v>48</v>
      </c>
      <c r="D18" s="35">
        <v>3172</v>
      </c>
      <c r="E18" s="36">
        <v>55</v>
      </c>
      <c r="F18" s="37">
        <v>329</v>
      </c>
      <c r="G18" s="35">
        <v>19454</v>
      </c>
      <c r="H18" s="38">
        <v>430</v>
      </c>
      <c r="I18" s="37">
        <v>310</v>
      </c>
      <c r="J18" s="35">
        <v>18843</v>
      </c>
      <c r="K18" s="38">
        <v>430</v>
      </c>
      <c r="L18" s="37">
        <v>323</v>
      </c>
      <c r="M18" s="35">
        <v>17856</v>
      </c>
      <c r="N18" s="50">
        <v>649</v>
      </c>
      <c r="O18" s="37">
        <v>295</v>
      </c>
      <c r="P18" s="36">
        <v>16656</v>
      </c>
      <c r="Q18" s="32"/>
      <c r="R18" s="1">
        <v>43</v>
      </c>
      <c r="S18" s="2">
        <v>48</v>
      </c>
      <c r="T18" s="14">
        <v>3596</v>
      </c>
      <c r="U18" s="18">
        <v>479</v>
      </c>
      <c r="V18" s="14">
        <v>960</v>
      </c>
      <c r="W18" s="18">
        <v>80899</v>
      </c>
      <c r="X18" s="16">
        <v>786</v>
      </c>
      <c r="Y18" s="18">
        <v>70636</v>
      </c>
      <c r="Z18" s="16">
        <v>1160</v>
      </c>
      <c r="AA18" s="18">
        <v>93216</v>
      </c>
      <c r="AB18" s="16">
        <v>862</v>
      </c>
      <c r="AC18" s="18">
        <v>77040</v>
      </c>
    </row>
    <row r="19" spans="2:29" x14ac:dyDescent="0.25">
      <c r="B19" s="1">
        <v>43</v>
      </c>
      <c r="C19" s="2">
        <v>43</v>
      </c>
      <c r="D19" s="23">
        <v>2097152</v>
      </c>
      <c r="E19" s="18">
        <v>1</v>
      </c>
      <c r="F19" s="16">
        <v>94</v>
      </c>
      <c r="G19" s="14">
        <v>2774</v>
      </c>
      <c r="H19" s="3">
        <v>113</v>
      </c>
      <c r="I19" s="16">
        <v>93</v>
      </c>
      <c r="J19" s="14">
        <v>2774</v>
      </c>
      <c r="K19" s="3">
        <v>113</v>
      </c>
      <c r="L19" s="16">
        <v>762</v>
      </c>
      <c r="M19" s="14">
        <v>2494</v>
      </c>
      <c r="N19" s="32">
        <v>15774</v>
      </c>
      <c r="O19" s="16">
        <v>768</v>
      </c>
      <c r="P19" s="18">
        <v>2494</v>
      </c>
      <c r="Q19" s="32"/>
      <c r="R19" s="1">
        <v>43</v>
      </c>
      <c r="S19" s="2">
        <v>43</v>
      </c>
      <c r="T19" s="23">
        <v>2097153</v>
      </c>
      <c r="U19" s="18">
        <v>2</v>
      </c>
      <c r="V19" s="14">
        <v>126</v>
      </c>
      <c r="W19" s="18">
        <v>4135</v>
      </c>
      <c r="X19" s="16">
        <v>124</v>
      </c>
      <c r="Y19" s="18">
        <v>4135</v>
      </c>
      <c r="Z19" s="16">
        <v>1530</v>
      </c>
      <c r="AA19" s="18">
        <v>2580</v>
      </c>
      <c r="AB19" s="16">
        <v>949</v>
      </c>
      <c r="AC19" s="18">
        <v>2580</v>
      </c>
    </row>
    <row r="20" spans="2:29" x14ac:dyDescent="0.25">
      <c r="B20" s="33">
        <v>45</v>
      </c>
      <c r="C20" s="34">
        <v>145</v>
      </c>
      <c r="D20" s="35">
        <v>259200</v>
      </c>
      <c r="E20" s="36">
        <v>75</v>
      </c>
      <c r="F20" s="37">
        <v>2136</v>
      </c>
      <c r="G20" s="35">
        <v>199779</v>
      </c>
      <c r="H20" s="38">
        <v>81</v>
      </c>
      <c r="I20" s="37">
        <v>1967</v>
      </c>
      <c r="J20" s="35">
        <v>199424</v>
      </c>
      <c r="K20" s="38">
        <v>81</v>
      </c>
      <c r="L20" s="37">
        <v>3490</v>
      </c>
      <c r="M20" s="35">
        <v>253895</v>
      </c>
      <c r="N20" s="50">
        <v>343</v>
      </c>
      <c r="O20" s="37">
        <v>3436</v>
      </c>
      <c r="P20" s="36">
        <v>257810</v>
      </c>
      <c r="Q20" s="32"/>
      <c r="R20" s="1">
        <v>45</v>
      </c>
      <c r="S20" s="2">
        <v>145</v>
      </c>
      <c r="T20" s="14">
        <v>259201</v>
      </c>
      <c r="U20" s="18">
        <v>76</v>
      </c>
      <c r="V20" s="14">
        <v>1977</v>
      </c>
      <c r="W20" s="18">
        <v>152088</v>
      </c>
      <c r="X20" s="16">
        <v>1931</v>
      </c>
      <c r="Y20" s="18">
        <v>153614</v>
      </c>
      <c r="Z20" s="16">
        <v>4593</v>
      </c>
      <c r="AA20" s="18">
        <v>254185</v>
      </c>
      <c r="AB20" s="16">
        <v>3607</v>
      </c>
      <c r="AC20" s="18">
        <v>258100</v>
      </c>
    </row>
    <row r="21" spans="2:29" x14ac:dyDescent="0.25">
      <c r="B21" s="33">
        <v>45</v>
      </c>
      <c r="C21" s="34">
        <v>60</v>
      </c>
      <c r="D21" s="39">
        <v>1455374</v>
      </c>
      <c r="E21" s="36">
        <v>252641</v>
      </c>
      <c r="F21" s="37">
        <v>638468</v>
      </c>
      <c r="G21" s="35">
        <v>47028157</v>
      </c>
      <c r="H21" s="38">
        <v>1963</v>
      </c>
      <c r="I21" s="37">
        <v>530100</v>
      </c>
      <c r="J21" s="35">
        <v>43207789</v>
      </c>
      <c r="K21" s="38">
        <v>1092</v>
      </c>
      <c r="L21" s="37">
        <v>757761</v>
      </c>
      <c r="M21" s="35">
        <v>58769580</v>
      </c>
      <c r="N21" s="50">
        <v>15018</v>
      </c>
      <c r="O21" s="37">
        <v>604227</v>
      </c>
      <c r="P21" s="36">
        <v>49570620</v>
      </c>
      <c r="Q21" s="32"/>
      <c r="R21" s="1">
        <v>45</v>
      </c>
      <c r="S21" s="2">
        <v>60</v>
      </c>
      <c r="T21" s="23">
        <v>1530495</v>
      </c>
      <c r="U21" s="18">
        <v>327762</v>
      </c>
      <c r="V21" s="14">
        <v>713688</v>
      </c>
      <c r="W21" s="18">
        <v>57453327</v>
      </c>
      <c r="X21" s="16">
        <v>623379</v>
      </c>
      <c r="Y21" s="18">
        <v>51411176</v>
      </c>
      <c r="Z21" s="16">
        <v>945838</v>
      </c>
      <c r="AA21" s="18">
        <v>74560200</v>
      </c>
      <c r="AB21" s="16">
        <v>748052</v>
      </c>
      <c r="AC21" s="18">
        <v>62651520</v>
      </c>
    </row>
    <row r="22" spans="2:29" x14ac:dyDescent="0.25">
      <c r="B22" s="33">
        <v>53</v>
      </c>
      <c r="C22" s="34">
        <v>53</v>
      </c>
      <c r="D22" s="35">
        <v>21658</v>
      </c>
      <c r="E22" s="36">
        <v>2620</v>
      </c>
      <c r="F22" s="37">
        <v>4957</v>
      </c>
      <c r="G22" s="35">
        <v>433082</v>
      </c>
      <c r="H22" s="38">
        <v>577</v>
      </c>
      <c r="I22" s="37">
        <v>4421</v>
      </c>
      <c r="J22" s="35">
        <v>387774</v>
      </c>
      <c r="K22" s="38">
        <v>577</v>
      </c>
      <c r="L22" s="37">
        <v>6167</v>
      </c>
      <c r="M22" s="35">
        <v>560369</v>
      </c>
      <c r="N22" s="50">
        <v>1102</v>
      </c>
      <c r="O22" s="37">
        <v>4760</v>
      </c>
      <c r="P22" s="36">
        <v>463379</v>
      </c>
      <c r="Q22" s="32"/>
      <c r="R22" s="1">
        <v>53</v>
      </c>
      <c r="S22" s="2">
        <v>53</v>
      </c>
      <c r="T22" s="14">
        <v>21947</v>
      </c>
      <c r="U22" s="18">
        <v>2909</v>
      </c>
      <c r="V22" s="14">
        <v>5868</v>
      </c>
      <c r="W22" s="18">
        <v>490585</v>
      </c>
      <c r="X22" s="16">
        <v>5024</v>
      </c>
      <c r="Y22" s="18">
        <v>433710</v>
      </c>
      <c r="Z22" s="16">
        <v>7213</v>
      </c>
      <c r="AA22" s="18">
        <v>613157</v>
      </c>
      <c r="AB22" s="16">
        <v>5648</v>
      </c>
      <c r="AC22" s="18">
        <v>503924</v>
      </c>
    </row>
    <row r="23" spans="2:29" x14ac:dyDescent="0.25">
      <c r="B23" s="1">
        <v>53</v>
      </c>
      <c r="C23" s="2">
        <v>39</v>
      </c>
      <c r="D23" s="23">
        <v>32000000</v>
      </c>
      <c r="E23" s="18">
        <v>1</v>
      </c>
      <c r="F23" s="16">
        <v>155</v>
      </c>
      <c r="G23" s="14">
        <v>4232</v>
      </c>
      <c r="H23" s="3">
        <v>352</v>
      </c>
      <c r="I23" s="16">
        <v>159</v>
      </c>
      <c r="J23" s="14">
        <v>4232</v>
      </c>
      <c r="K23" s="3">
        <v>352</v>
      </c>
      <c r="L23" s="16">
        <v>8773</v>
      </c>
      <c r="M23" s="14">
        <v>4680</v>
      </c>
      <c r="N23" s="32">
        <v>31468</v>
      </c>
      <c r="O23" s="16">
        <v>7913</v>
      </c>
      <c r="P23" s="18">
        <v>4680</v>
      </c>
      <c r="Q23" s="32"/>
      <c r="R23" s="1">
        <v>53</v>
      </c>
      <c r="S23" s="2">
        <v>39</v>
      </c>
      <c r="T23" s="23">
        <v>32000001</v>
      </c>
      <c r="U23" s="18">
        <v>2</v>
      </c>
      <c r="V23" s="14">
        <v>611</v>
      </c>
      <c r="W23" s="18">
        <v>11765</v>
      </c>
      <c r="X23" s="16">
        <v>557</v>
      </c>
      <c r="Y23" s="18">
        <v>11765</v>
      </c>
      <c r="Z23" s="16">
        <v>13696</v>
      </c>
      <c r="AA23" s="18">
        <v>4758</v>
      </c>
      <c r="AB23" s="16">
        <v>9786</v>
      </c>
      <c r="AC23" s="18">
        <v>4758</v>
      </c>
    </row>
    <row r="24" spans="2:29" x14ac:dyDescent="0.25">
      <c r="B24" s="1">
        <v>60</v>
      </c>
      <c r="C24" s="2">
        <v>45</v>
      </c>
      <c r="D24" s="23">
        <v>524288000</v>
      </c>
      <c r="E24" s="18">
        <v>1</v>
      </c>
      <c r="F24" s="16">
        <v>192</v>
      </c>
      <c r="G24" s="14">
        <v>4783</v>
      </c>
      <c r="H24" s="3">
        <v>265</v>
      </c>
      <c r="I24" s="16">
        <v>201</v>
      </c>
      <c r="J24" s="14">
        <v>4783</v>
      </c>
      <c r="K24" s="3">
        <v>265</v>
      </c>
      <c r="L24" s="16">
        <v>47855</v>
      </c>
      <c r="M24" s="14">
        <v>4950</v>
      </c>
      <c r="N24" s="32">
        <v>62262</v>
      </c>
      <c r="O24" s="16">
        <v>35797</v>
      </c>
      <c r="P24" s="18">
        <v>4950</v>
      </c>
      <c r="Q24" s="32"/>
      <c r="R24" s="1">
        <v>60</v>
      </c>
      <c r="S24" s="2">
        <v>45</v>
      </c>
      <c r="T24" s="23">
        <v>524288001</v>
      </c>
      <c r="U24" s="18">
        <v>2</v>
      </c>
      <c r="V24" s="14">
        <v>892</v>
      </c>
      <c r="W24" s="18">
        <v>9682</v>
      </c>
      <c r="X24" s="16">
        <v>641</v>
      </c>
      <c r="Y24" s="18">
        <v>9682</v>
      </c>
      <c r="Z24" s="16">
        <v>49945</v>
      </c>
      <c r="AA24" s="18">
        <v>5040</v>
      </c>
      <c r="AB24" s="16">
        <v>51874</v>
      </c>
      <c r="AC24" s="18">
        <v>5040</v>
      </c>
    </row>
    <row r="25" spans="2:29" x14ac:dyDescent="0.25">
      <c r="B25" s="33">
        <v>71</v>
      </c>
      <c r="C25" s="34">
        <v>66</v>
      </c>
      <c r="D25" s="39">
        <v>5093654</v>
      </c>
      <c r="E25" s="36">
        <v>4404</v>
      </c>
      <c r="F25" s="37">
        <v>16099</v>
      </c>
      <c r="G25" s="35">
        <v>905381</v>
      </c>
      <c r="H25" s="38">
        <v>5684</v>
      </c>
      <c r="I25" s="37">
        <v>14849</v>
      </c>
      <c r="J25" s="35">
        <v>866680</v>
      </c>
      <c r="K25" s="38">
        <v>4493</v>
      </c>
      <c r="L25" s="37">
        <v>38052</v>
      </c>
      <c r="M25" s="35">
        <v>1132824</v>
      </c>
      <c r="N25" s="50">
        <v>23952</v>
      </c>
      <c r="O25" s="37">
        <v>25527</v>
      </c>
      <c r="P25" s="36">
        <v>1026432</v>
      </c>
      <c r="Q25" s="32"/>
      <c r="R25" s="1">
        <v>71</v>
      </c>
      <c r="S25" s="2">
        <v>66</v>
      </c>
      <c r="T25" s="25">
        <v>5212975</v>
      </c>
      <c r="U25" s="18">
        <v>123725</v>
      </c>
      <c r="V25" s="14">
        <v>312665</v>
      </c>
      <c r="W25" s="18">
        <v>23746995</v>
      </c>
      <c r="X25" s="16">
        <v>311795</v>
      </c>
      <c r="Y25" s="18">
        <v>23873669</v>
      </c>
      <c r="Z25" s="16">
        <v>387213</v>
      </c>
      <c r="AA25" s="18">
        <v>29859984</v>
      </c>
      <c r="AB25" s="16">
        <v>341533</v>
      </c>
      <c r="AC25" s="18">
        <v>28486458</v>
      </c>
    </row>
    <row r="26" spans="2:29" x14ac:dyDescent="0.25">
      <c r="B26" s="33">
        <v>73</v>
      </c>
      <c r="C26" s="34">
        <v>68</v>
      </c>
      <c r="D26" s="39">
        <v>3258135</v>
      </c>
      <c r="E26" s="36">
        <v>168754</v>
      </c>
      <c r="F26" s="37">
        <v>470952</v>
      </c>
      <c r="G26" s="35">
        <v>33102086</v>
      </c>
      <c r="H26" s="38">
        <v>3376</v>
      </c>
      <c r="I26" s="37">
        <v>403996</v>
      </c>
      <c r="J26" s="35">
        <v>30321179</v>
      </c>
      <c r="K26" s="38">
        <v>3376</v>
      </c>
      <c r="L26" s="37">
        <v>518636</v>
      </c>
      <c r="M26" s="35">
        <v>41071048</v>
      </c>
      <c r="N26" s="50">
        <v>11278</v>
      </c>
      <c r="O26" s="37">
        <v>445422</v>
      </c>
      <c r="P26" s="36">
        <v>35800368</v>
      </c>
      <c r="Q26" s="32"/>
      <c r="R26" s="1">
        <v>73</v>
      </c>
      <c r="S26" s="2">
        <v>68</v>
      </c>
      <c r="T26" s="25">
        <v>3260241</v>
      </c>
      <c r="U26" s="18">
        <v>170860</v>
      </c>
      <c r="V26" s="14">
        <v>462037</v>
      </c>
      <c r="W26" s="18">
        <v>35194313</v>
      </c>
      <c r="X26" s="16">
        <v>416325</v>
      </c>
      <c r="Y26" s="18">
        <v>31930646</v>
      </c>
      <c r="Z26" s="16">
        <v>540237</v>
      </c>
      <c r="AA26" s="18">
        <v>41574520</v>
      </c>
      <c r="AB26" s="16">
        <v>449232</v>
      </c>
      <c r="AC26" s="18">
        <v>36303228</v>
      </c>
    </row>
    <row r="27" spans="2:29" x14ac:dyDescent="0.25">
      <c r="B27" s="1">
        <v>78</v>
      </c>
      <c r="C27" s="2">
        <v>57</v>
      </c>
      <c r="D27" s="23">
        <v>128000000000</v>
      </c>
      <c r="E27" s="18">
        <v>1</v>
      </c>
      <c r="F27" s="16">
        <v>483</v>
      </c>
      <c r="G27" s="14">
        <v>11408</v>
      </c>
      <c r="H27" s="3">
        <v>446</v>
      </c>
      <c r="I27" s="16">
        <v>648</v>
      </c>
      <c r="J27" s="14">
        <v>11408</v>
      </c>
      <c r="K27" s="3">
        <v>446</v>
      </c>
      <c r="L27" s="16">
        <v>461697</v>
      </c>
      <c r="M27" s="14">
        <v>10773</v>
      </c>
      <c r="N27" s="32">
        <v>381815</v>
      </c>
      <c r="O27" s="16">
        <v>448039</v>
      </c>
      <c r="P27" s="18">
        <v>10773</v>
      </c>
      <c r="Q27" s="32"/>
      <c r="R27" s="1">
        <v>78</v>
      </c>
      <c r="S27" s="2">
        <v>57</v>
      </c>
      <c r="T27" s="25">
        <v>128000000001</v>
      </c>
      <c r="U27" s="18">
        <v>2</v>
      </c>
      <c r="V27" s="14">
        <v>1457</v>
      </c>
      <c r="W27" s="18">
        <v>31443</v>
      </c>
      <c r="X27" s="16">
        <v>1507</v>
      </c>
      <c r="Y27" s="18">
        <v>31443</v>
      </c>
      <c r="Z27" s="16">
        <v>645559</v>
      </c>
      <c r="AA27" s="18">
        <v>10887</v>
      </c>
      <c r="AB27" s="16">
        <v>640135</v>
      </c>
      <c r="AC27" s="18">
        <v>10887</v>
      </c>
    </row>
    <row r="28" spans="2:29" x14ac:dyDescent="0.25">
      <c r="B28" s="1">
        <v>79</v>
      </c>
      <c r="C28" s="2">
        <v>59</v>
      </c>
      <c r="D28" s="23">
        <v>335544320000</v>
      </c>
      <c r="E28" s="18">
        <v>1</v>
      </c>
      <c r="F28" s="16">
        <v>413</v>
      </c>
      <c r="G28" s="14">
        <v>9546</v>
      </c>
      <c r="H28" s="3">
        <v>325</v>
      </c>
      <c r="I28" s="16">
        <v>596</v>
      </c>
      <c r="J28" s="14">
        <v>9546</v>
      </c>
      <c r="K28" s="3">
        <v>325</v>
      </c>
      <c r="L28" s="16">
        <v>727951</v>
      </c>
      <c r="M28" s="14">
        <v>8909</v>
      </c>
      <c r="N28" s="32">
        <v>451553</v>
      </c>
      <c r="O28" s="16">
        <v>647106</v>
      </c>
      <c r="P28" s="18">
        <v>8909</v>
      </c>
      <c r="Q28" s="32"/>
      <c r="R28" s="1">
        <v>79</v>
      </c>
      <c r="S28" s="2">
        <v>59</v>
      </c>
      <c r="T28" s="25">
        <v>335544320001</v>
      </c>
      <c r="U28" s="18">
        <v>2</v>
      </c>
      <c r="V28" s="14">
        <v>895</v>
      </c>
      <c r="W28" s="14">
        <v>18555</v>
      </c>
      <c r="X28" s="16">
        <v>898</v>
      </c>
      <c r="Y28" s="18">
        <v>18555</v>
      </c>
      <c r="Z28" s="16">
        <v>916119</v>
      </c>
      <c r="AA28" s="18">
        <v>9027</v>
      </c>
      <c r="AB28" s="16">
        <v>838027</v>
      </c>
      <c r="AC28" s="18">
        <v>9027</v>
      </c>
    </row>
    <row r="29" spans="2:29" x14ac:dyDescent="0.25">
      <c r="B29" s="1">
        <v>83</v>
      </c>
      <c r="C29" s="2">
        <v>83</v>
      </c>
      <c r="D29" s="23">
        <v>2199023255552</v>
      </c>
      <c r="E29" s="18">
        <v>1</v>
      </c>
      <c r="F29" s="16">
        <v>616</v>
      </c>
      <c r="G29" s="14">
        <v>13512</v>
      </c>
      <c r="H29" s="3">
        <v>223</v>
      </c>
      <c r="I29" s="16">
        <v>577</v>
      </c>
      <c r="J29" s="14">
        <v>13512</v>
      </c>
      <c r="K29" s="3">
        <v>223</v>
      </c>
      <c r="L29" s="40"/>
      <c r="M29" s="41"/>
      <c r="N29" s="41"/>
      <c r="O29" s="40"/>
      <c r="P29" s="42"/>
      <c r="Q29" s="32"/>
      <c r="R29" s="1">
        <v>83</v>
      </c>
      <c r="S29" s="2">
        <v>83</v>
      </c>
      <c r="T29" s="25">
        <v>2199023255553</v>
      </c>
      <c r="U29" s="18">
        <v>2</v>
      </c>
      <c r="V29" s="14">
        <v>1012</v>
      </c>
      <c r="W29" s="18">
        <v>24301</v>
      </c>
      <c r="X29" s="16">
        <v>1028</v>
      </c>
      <c r="Y29" s="18">
        <v>24301</v>
      </c>
      <c r="Z29" s="46"/>
      <c r="AA29" s="47"/>
      <c r="AB29" s="46"/>
      <c r="AC29" s="47"/>
    </row>
    <row r="30" spans="2:29" x14ac:dyDescent="0.25">
      <c r="B30" s="1">
        <v>98</v>
      </c>
      <c r="C30" s="2">
        <v>73</v>
      </c>
      <c r="D30" s="23">
        <v>214748364800000</v>
      </c>
      <c r="E30" s="18">
        <v>1</v>
      </c>
      <c r="F30" s="16">
        <v>834</v>
      </c>
      <c r="G30" s="14">
        <v>16164</v>
      </c>
      <c r="H30" s="3">
        <v>385</v>
      </c>
      <c r="I30" s="16">
        <v>782</v>
      </c>
      <c r="J30" s="14">
        <v>16164</v>
      </c>
      <c r="K30" s="3">
        <v>385</v>
      </c>
      <c r="L30" s="40"/>
      <c r="M30" s="41"/>
      <c r="N30" s="41"/>
      <c r="O30" s="40"/>
      <c r="P30" s="42"/>
      <c r="Q30" s="32"/>
      <c r="R30" s="1">
        <v>98</v>
      </c>
      <c r="S30" s="2">
        <v>73</v>
      </c>
      <c r="T30" s="25">
        <v>214748364800001</v>
      </c>
      <c r="U30" s="18">
        <v>2</v>
      </c>
      <c r="V30" s="14">
        <v>1812</v>
      </c>
      <c r="W30" s="18">
        <v>33739</v>
      </c>
      <c r="X30" s="16">
        <v>1752</v>
      </c>
      <c r="Y30" s="18">
        <v>33739</v>
      </c>
      <c r="Z30" s="46"/>
      <c r="AA30" s="47"/>
      <c r="AB30" s="46"/>
      <c r="AC30" s="47"/>
    </row>
    <row r="31" spans="2:29" x14ac:dyDescent="0.25">
      <c r="B31" s="1">
        <v>103</v>
      </c>
      <c r="C31" s="2">
        <v>75</v>
      </c>
      <c r="D31" s="23">
        <v>512000000000000</v>
      </c>
      <c r="E31" s="18">
        <v>1</v>
      </c>
      <c r="F31" s="16">
        <v>1055</v>
      </c>
      <c r="G31" s="14">
        <v>21774</v>
      </c>
      <c r="H31" s="3">
        <v>540</v>
      </c>
      <c r="I31" s="16">
        <v>1083</v>
      </c>
      <c r="J31" s="14">
        <v>21774</v>
      </c>
      <c r="K31" s="3">
        <v>540</v>
      </c>
      <c r="L31" s="40"/>
      <c r="M31" s="41"/>
      <c r="N31" s="41"/>
      <c r="O31" s="40"/>
      <c r="P31" s="42"/>
      <c r="Q31" s="32"/>
      <c r="R31" s="1">
        <v>103</v>
      </c>
      <c r="S31" s="2">
        <v>75</v>
      </c>
      <c r="T31" s="25">
        <v>512000000000001</v>
      </c>
      <c r="U31" s="18">
        <v>2</v>
      </c>
      <c r="V31" s="14">
        <v>4509</v>
      </c>
      <c r="W31" s="18">
        <v>55987</v>
      </c>
      <c r="X31" s="16">
        <v>4127</v>
      </c>
      <c r="Y31" s="18">
        <v>55987</v>
      </c>
      <c r="Z31" s="46"/>
      <c r="AA31" s="47"/>
      <c r="AB31" s="46"/>
      <c r="AC31" s="47"/>
    </row>
    <row r="32" spans="2:29" x14ac:dyDescent="0.25">
      <c r="B32" s="1">
        <v>128</v>
      </c>
      <c r="C32" s="2">
        <v>93</v>
      </c>
      <c r="D32" s="23">
        <v>2.048E+18</v>
      </c>
      <c r="E32" s="18">
        <v>1</v>
      </c>
      <c r="F32" s="16">
        <v>1982</v>
      </c>
      <c r="G32" s="14">
        <v>36129</v>
      </c>
      <c r="H32" s="3">
        <v>634</v>
      </c>
      <c r="I32" s="16">
        <v>1996</v>
      </c>
      <c r="J32" s="14">
        <v>36129</v>
      </c>
      <c r="K32" s="3">
        <v>634</v>
      </c>
      <c r="L32" s="40"/>
      <c r="M32" s="41"/>
      <c r="N32" s="41"/>
      <c r="O32" s="40"/>
      <c r="P32" s="42"/>
      <c r="Q32" s="32"/>
      <c r="R32" s="1">
        <v>128</v>
      </c>
      <c r="S32" s="2">
        <v>93</v>
      </c>
      <c r="T32" s="25">
        <v>2.048E+18</v>
      </c>
      <c r="U32" s="18">
        <v>2</v>
      </c>
      <c r="V32" s="14">
        <v>5304</v>
      </c>
      <c r="W32" s="18">
        <v>70739</v>
      </c>
      <c r="X32" s="16">
        <v>5377</v>
      </c>
      <c r="Y32" s="18">
        <v>70739</v>
      </c>
      <c r="Z32" s="46"/>
      <c r="AA32" s="47"/>
      <c r="AB32" s="46"/>
      <c r="AC32" s="47"/>
    </row>
    <row r="33" spans="2:29" x14ac:dyDescent="0.25">
      <c r="B33" s="33">
        <v>139</v>
      </c>
      <c r="C33" s="34">
        <v>159</v>
      </c>
      <c r="D33" s="39">
        <v>5307222</v>
      </c>
      <c r="E33" s="36">
        <v>9668</v>
      </c>
      <c r="F33" s="37">
        <v>240800</v>
      </c>
      <c r="G33" s="35">
        <v>13539241</v>
      </c>
      <c r="H33" s="38">
        <v>3998</v>
      </c>
      <c r="I33" s="37">
        <v>213919</v>
      </c>
      <c r="J33" s="35">
        <v>12758905</v>
      </c>
      <c r="K33" s="38">
        <v>3998</v>
      </c>
      <c r="L33" s="40"/>
      <c r="M33" s="41"/>
      <c r="N33" s="41"/>
      <c r="O33" s="40"/>
      <c r="P33" s="42"/>
      <c r="Q33" s="32"/>
      <c r="R33" s="1">
        <v>139</v>
      </c>
      <c r="S33" s="2">
        <v>159</v>
      </c>
      <c r="T33" s="25">
        <v>5307680</v>
      </c>
      <c r="U33" s="18">
        <v>10126</v>
      </c>
      <c r="V33" s="14">
        <v>266368</v>
      </c>
      <c r="W33" s="18">
        <v>15953294</v>
      </c>
      <c r="X33" s="16">
        <v>239188</v>
      </c>
      <c r="Y33" s="18">
        <v>15096839</v>
      </c>
      <c r="Z33" s="46"/>
      <c r="AA33" s="47"/>
      <c r="AB33" s="46"/>
      <c r="AC33" s="47"/>
    </row>
    <row r="34" spans="2:29" x14ac:dyDescent="0.25">
      <c r="B34" s="1">
        <v>163</v>
      </c>
      <c r="C34" s="2">
        <v>163</v>
      </c>
      <c r="D34" s="23">
        <v>2.41785163922925E+22</v>
      </c>
      <c r="E34" s="18">
        <v>1</v>
      </c>
      <c r="F34" s="16">
        <v>5418</v>
      </c>
      <c r="G34" s="14">
        <v>88973</v>
      </c>
      <c r="H34" s="3">
        <v>443</v>
      </c>
      <c r="I34" s="16">
        <v>5246</v>
      </c>
      <c r="J34" s="14">
        <v>88973</v>
      </c>
      <c r="K34" s="3">
        <v>443</v>
      </c>
      <c r="L34" s="40"/>
      <c r="M34" s="41"/>
      <c r="N34" s="41"/>
      <c r="O34" s="40"/>
      <c r="P34" s="42"/>
      <c r="Q34" s="32"/>
      <c r="R34" s="1">
        <v>163</v>
      </c>
      <c r="S34" s="2">
        <v>163</v>
      </c>
      <c r="T34" s="25">
        <v>2.41785163922925E+22</v>
      </c>
      <c r="U34" s="18">
        <v>2</v>
      </c>
      <c r="V34" s="14">
        <v>6418</v>
      </c>
      <c r="W34" s="18">
        <v>117850</v>
      </c>
      <c r="X34" s="16">
        <v>6182</v>
      </c>
      <c r="Y34" s="18">
        <v>117850</v>
      </c>
      <c r="Z34" s="46"/>
      <c r="AA34" s="47"/>
      <c r="AB34" s="46"/>
      <c r="AC34" s="47"/>
    </row>
    <row r="35" spans="2:29" ht="15.75" thickBot="1" x14ac:dyDescent="0.3">
      <c r="B35" s="4">
        <v>193</v>
      </c>
      <c r="C35" s="5">
        <v>143</v>
      </c>
      <c r="D35" s="24">
        <v>2.30584300921369E+28</v>
      </c>
      <c r="E35" s="19">
        <v>1</v>
      </c>
      <c r="F35" s="17">
        <v>6540</v>
      </c>
      <c r="G35" s="15">
        <v>90245</v>
      </c>
      <c r="H35" s="6">
        <v>685</v>
      </c>
      <c r="I35" s="17">
        <v>6344</v>
      </c>
      <c r="J35" s="15">
        <v>90245</v>
      </c>
      <c r="K35" s="6">
        <v>685</v>
      </c>
      <c r="L35" s="43"/>
      <c r="M35" s="44"/>
      <c r="N35" s="44"/>
      <c r="O35" s="43"/>
      <c r="P35" s="45"/>
      <c r="Q35" s="32"/>
      <c r="R35" s="4">
        <v>193</v>
      </c>
      <c r="S35" s="5">
        <v>143</v>
      </c>
      <c r="T35" s="26">
        <v>2.30584300921369E+28</v>
      </c>
      <c r="U35" s="19">
        <v>2</v>
      </c>
      <c r="V35" s="15">
        <v>15374</v>
      </c>
      <c r="W35" s="19">
        <v>204603</v>
      </c>
      <c r="X35" s="17">
        <v>15180</v>
      </c>
      <c r="Y35" s="19">
        <v>204603</v>
      </c>
      <c r="Z35" s="48"/>
      <c r="AA35" s="49"/>
      <c r="AB35" s="48"/>
      <c r="AC35" s="49"/>
    </row>
    <row r="36" spans="2:29" x14ac:dyDescent="0.25">
      <c r="B36" s="9"/>
      <c r="C36" s="9"/>
      <c r="D36" s="9"/>
      <c r="E36" s="9"/>
      <c r="F36" s="9"/>
      <c r="G36" s="9"/>
      <c r="I36" s="9"/>
      <c r="J36" s="9"/>
      <c r="L36" s="9"/>
      <c r="M36" s="9"/>
      <c r="O36" s="9"/>
      <c r="P36" s="9"/>
    </row>
  </sheetData>
  <mergeCells count="13">
    <mergeCell ref="AE2:AH2"/>
    <mergeCell ref="AI2:AJ2"/>
    <mergeCell ref="AK2:AL2"/>
    <mergeCell ref="B2:E2"/>
    <mergeCell ref="AB2:AC2"/>
    <mergeCell ref="O2:P2"/>
    <mergeCell ref="F2:H2"/>
    <mergeCell ref="L2:N2"/>
    <mergeCell ref="Z2:AA2"/>
    <mergeCell ref="X2:Y2"/>
    <mergeCell ref="R2:U2"/>
    <mergeCell ref="V2:W2"/>
    <mergeCell ref="I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53671-9912-4D97-B4B4-F19D5307DB02}">
  <dimension ref="A1:J52"/>
  <sheetViews>
    <sheetView workbookViewId="0">
      <selection activeCell="N17" sqref="N17"/>
    </sheetView>
  </sheetViews>
  <sheetFormatPr defaultRowHeight="15" x14ac:dyDescent="0.25"/>
  <cols>
    <col min="5" max="5" width="11.42578125" bestFit="1" customWidth="1"/>
    <col min="6" max="6" width="17.5703125" bestFit="1" customWidth="1"/>
    <col min="7" max="7" width="11.42578125" bestFit="1" customWidth="1"/>
    <col min="8" max="8" width="14.28515625" bestFit="1" customWidth="1"/>
    <col min="9" max="9" width="13" customWidth="1"/>
    <col min="10" max="10" width="13.85546875" customWidth="1"/>
  </cols>
  <sheetData>
    <row r="1" spans="1:10" x14ac:dyDescent="0.25">
      <c r="A1" s="32"/>
      <c r="B1" s="32"/>
      <c r="C1" s="32"/>
      <c r="D1" s="32"/>
      <c r="E1" s="58" t="s">
        <v>45</v>
      </c>
      <c r="F1" s="58"/>
      <c r="G1" s="58" t="s">
        <v>46</v>
      </c>
      <c r="H1" s="58"/>
      <c r="I1" s="58" t="s">
        <v>49</v>
      </c>
      <c r="J1" s="58"/>
    </row>
    <row r="2" spans="1:10" x14ac:dyDescent="0.25">
      <c r="A2" s="32" t="s">
        <v>0</v>
      </c>
      <c r="B2" s="32" t="s">
        <v>1</v>
      </c>
      <c r="C2" s="32" t="s">
        <v>2</v>
      </c>
      <c r="D2" s="32" t="s">
        <v>3</v>
      </c>
      <c r="E2" s="32" t="s">
        <v>47</v>
      </c>
      <c r="F2" s="32" t="s">
        <v>48</v>
      </c>
      <c r="G2" s="32" t="s">
        <v>47</v>
      </c>
      <c r="H2" s="32" t="s">
        <v>48</v>
      </c>
      <c r="I2" s="32" t="s">
        <v>47</v>
      </c>
      <c r="J2" s="32" t="s">
        <v>48</v>
      </c>
    </row>
    <row r="3" spans="1:10" x14ac:dyDescent="0.25">
      <c r="A3" s="32">
        <v>11</v>
      </c>
      <c r="B3" s="32">
        <v>11</v>
      </c>
      <c r="C3" s="32">
        <v>32</v>
      </c>
      <c r="D3" s="32">
        <v>1</v>
      </c>
      <c r="E3" s="32">
        <v>25</v>
      </c>
      <c r="F3" s="32">
        <v>25</v>
      </c>
      <c r="G3" s="32">
        <v>25</v>
      </c>
      <c r="H3" s="32">
        <v>25</v>
      </c>
      <c r="I3" s="32">
        <v>25</v>
      </c>
      <c r="J3" s="32">
        <v>25</v>
      </c>
    </row>
    <row r="4" spans="1:10" x14ac:dyDescent="0.25">
      <c r="A4" s="32">
        <v>17</v>
      </c>
      <c r="B4" s="32">
        <v>22</v>
      </c>
      <c r="C4" s="32">
        <v>164</v>
      </c>
      <c r="D4" s="32">
        <v>9</v>
      </c>
      <c r="E4" s="32">
        <v>105</v>
      </c>
      <c r="F4" s="32">
        <v>87</v>
      </c>
      <c r="G4" s="32">
        <v>105</v>
      </c>
      <c r="H4" s="32">
        <v>87</v>
      </c>
      <c r="I4" s="32">
        <v>87</v>
      </c>
      <c r="J4" s="32">
        <v>87</v>
      </c>
    </row>
    <row r="5" spans="1:10" x14ac:dyDescent="0.25">
      <c r="A5" s="32">
        <v>19</v>
      </c>
      <c r="B5" s="32">
        <v>19</v>
      </c>
      <c r="C5" s="32">
        <v>512</v>
      </c>
      <c r="D5" s="32">
        <v>1</v>
      </c>
      <c r="E5" s="32">
        <v>48</v>
      </c>
      <c r="F5" s="32">
        <v>48</v>
      </c>
      <c r="G5" s="32">
        <v>48</v>
      </c>
      <c r="H5" s="32">
        <v>48</v>
      </c>
      <c r="I5" s="32">
        <v>47</v>
      </c>
      <c r="J5" s="32">
        <v>47</v>
      </c>
    </row>
    <row r="6" spans="1:10" x14ac:dyDescent="0.25">
      <c r="A6" s="32">
        <v>22</v>
      </c>
      <c r="B6" s="32">
        <v>17</v>
      </c>
      <c r="C6" s="32">
        <v>1280</v>
      </c>
      <c r="D6" s="32">
        <v>1</v>
      </c>
      <c r="E6" s="32">
        <v>121</v>
      </c>
      <c r="F6" s="32">
        <v>121</v>
      </c>
      <c r="G6" s="32">
        <v>121</v>
      </c>
      <c r="H6" s="32">
        <v>121</v>
      </c>
      <c r="I6" s="32">
        <v>89</v>
      </c>
      <c r="J6" s="32">
        <v>89</v>
      </c>
    </row>
    <row r="7" spans="1:10" x14ac:dyDescent="0.25">
      <c r="A7" s="32">
        <v>24</v>
      </c>
      <c r="B7" s="32">
        <v>29</v>
      </c>
      <c r="C7" s="32">
        <v>1194</v>
      </c>
      <c r="D7" s="32">
        <v>189</v>
      </c>
      <c r="E7" s="32">
        <v>68</v>
      </c>
      <c r="F7" s="32">
        <v>57</v>
      </c>
      <c r="G7" s="32">
        <v>68</v>
      </c>
      <c r="H7" s="32">
        <v>57</v>
      </c>
      <c r="I7" s="32">
        <v>35</v>
      </c>
      <c r="J7" s="32">
        <v>35</v>
      </c>
    </row>
    <row r="8" spans="1:10" x14ac:dyDescent="0.25">
      <c r="A8" s="32">
        <v>27</v>
      </c>
      <c r="B8" s="32">
        <v>27</v>
      </c>
      <c r="C8" s="32">
        <v>8192</v>
      </c>
      <c r="D8" s="32">
        <v>1</v>
      </c>
      <c r="E8" s="32">
        <v>69</v>
      </c>
      <c r="F8" s="32">
        <v>69</v>
      </c>
      <c r="G8" s="32">
        <v>66</v>
      </c>
      <c r="H8" s="32">
        <v>69</v>
      </c>
      <c r="I8" s="32">
        <v>69</v>
      </c>
      <c r="J8" s="32">
        <v>69</v>
      </c>
    </row>
    <row r="9" spans="1:10" x14ac:dyDescent="0.25">
      <c r="A9" s="32">
        <v>28</v>
      </c>
      <c r="B9" s="32">
        <v>21</v>
      </c>
      <c r="C9" s="32">
        <v>8000</v>
      </c>
      <c r="D9" s="32">
        <v>1</v>
      </c>
      <c r="E9" s="32">
        <v>178</v>
      </c>
      <c r="F9" s="32">
        <v>178</v>
      </c>
      <c r="G9" s="32">
        <v>178</v>
      </c>
      <c r="H9" s="32">
        <v>178</v>
      </c>
      <c r="I9" s="32">
        <v>126</v>
      </c>
      <c r="J9" s="32">
        <v>126</v>
      </c>
    </row>
    <row r="10" spans="1:10" x14ac:dyDescent="0.25">
      <c r="A10" s="32">
        <v>31</v>
      </c>
      <c r="B10" s="32">
        <v>41</v>
      </c>
      <c r="C10" s="32">
        <v>15386</v>
      </c>
      <c r="D10" s="32">
        <v>1727</v>
      </c>
      <c r="E10" s="32">
        <v>452</v>
      </c>
      <c r="F10" s="32">
        <v>399</v>
      </c>
      <c r="G10" s="32">
        <v>452</v>
      </c>
      <c r="H10" s="32">
        <v>399</v>
      </c>
      <c r="I10" s="32">
        <v>399</v>
      </c>
      <c r="J10" s="32">
        <v>399</v>
      </c>
    </row>
    <row r="11" spans="1:10" x14ac:dyDescent="0.25">
      <c r="A11" s="32">
        <v>34</v>
      </c>
      <c r="B11" s="32">
        <v>29</v>
      </c>
      <c r="C11" s="32">
        <v>61288</v>
      </c>
      <c r="D11" s="32">
        <v>198</v>
      </c>
      <c r="E11" s="32">
        <v>2206</v>
      </c>
      <c r="F11" s="32">
        <v>1588</v>
      </c>
      <c r="G11" s="32">
        <v>2206</v>
      </c>
      <c r="H11" s="32">
        <v>1588</v>
      </c>
      <c r="I11" s="32">
        <v>1198</v>
      </c>
      <c r="J11" s="32">
        <v>1198</v>
      </c>
    </row>
    <row r="12" spans="1:10" x14ac:dyDescent="0.25">
      <c r="A12" s="32">
        <v>35</v>
      </c>
      <c r="B12" s="32">
        <v>35</v>
      </c>
      <c r="C12" s="32">
        <v>131072</v>
      </c>
      <c r="D12" s="32">
        <v>1</v>
      </c>
      <c r="E12" s="32">
        <v>91</v>
      </c>
      <c r="F12" s="32">
        <v>91</v>
      </c>
      <c r="G12" s="32">
        <v>88</v>
      </c>
      <c r="H12" s="32">
        <v>91</v>
      </c>
      <c r="I12" s="32">
        <v>91</v>
      </c>
      <c r="J12" s="32">
        <v>91</v>
      </c>
    </row>
    <row r="13" spans="1:10" x14ac:dyDescent="0.25">
      <c r="A13" s="32">
        <v>38</v>
      </c>
      <c r="B13" s="32">
        <v>113</v>
      </c>
      <c r="C13" s="32">
        <v>43200</v>
      </c>
      <c r="D13" s="32">
        <v>75</v>
      </c>
      <c r="E13" s="32">
        <v>72</v>
      </c>
      <c r="F13" s="32">
        <v>72</v>
      </c>
      <c r="G13" s="32">
        <v>52</v>
      </c>
      <c r="H13" s="32">
        <v>72</v>
      </c>
      <c r="I13" s="32">
        <v>72</v>
      </c>
      <c r="J13" s="32">
        <v>72</v>
      </c>
    </row>
    <row r="14" spans="1:10" x14ac:dyDescent="0.25">
      <c r="A14" s="32">
        <v>40</v>
      </c>
      <c r="B14" s="32">
        <v>49</v>
      </c>
      <c r="C14" s="32">
        <v>321114</v>
      </c>
      <c r="D14" s="32">
        <v>59229</v>
      </c>
      <c r="E14" s="32">
        <v>128</v>
      </c>
      <c r="F14" s="32">
        <v>105</v>
      </c>
      <c r="G14" s="32">
        <v>128</v>
      </c>
      <c r="H14" s="32">
        <v>105</v>
      </c>
      <c r="I14" s="32">
        <v>101</v>
      </c>
      <c r="J14" s="32">
        <v>59</v>
      </c>
    </row>
    <row r="15" spans="1:10" x14ac:dyDescent="0.25">
      <c r="A15" s="32">
        <v>41</v>
      </c>
      <c r="B15" s="32">
        <v>127</v>
      </c>
      <c r="C15" s="32">
        <v>86400</v>
      </c>
      <c r="D15" s="32">
        <v>75</v>
      </c>
      <c r="E15" s="32">
        <v>75</v>
      </c>
      <c r="F15" s="32">
        <v>75</v>
      </c>
      <c r="G15" s="32">
        <v>56</v>
      </c>
      <c r="H15" s="32">
        <v>75</v>
      </c>
      <c r="I15" s="32">
        <v>75</v>
      </c>
      <c r="J15" s="32">
        <v>75</v>
      </c>
    </row>
    <row r="16" spans="1:10" x14ac:dyDescent="0.25">
      <c r="A16" s="32">
        <v>41</v>
      </c>
      <c r="B16" s="32">
        <v>31</v>
      </c>
      <c r="C16" s="32">
        <v>819200</v>
      </c>
      <c r="D16" s="32">
        <v>1</v>
      </c>
      <c r="E16" s="32">
        <v>205</v>
      </c>
      <c r="F16" s="32">
        <v>205</v>
      </c>
      <c r="G16" s="32">
        <v>171</v>
      </c>
      <c r="H16" s="32">
        <v>205</v>
      </c>
      <c r="I16" s="32">
        <v>205</v>
      </c>
      <c r="J16" s="32">
        <v>205</v>
      </c>
    </row>
    <row r="17" spans="1:10" x14ac:dyDescent="0.25">
      <c r="A17" s="32">
        <v>43</v>
      </c>
      <c r="B17" s="32">
        <v>48</v>
      </c>
      <c r="C17" s="32">
        <v>3172</v>
      </c>
      <c r="D17" s="32">
        <v>55</v>
      </c>
      <c r="E17" s="32">
        <v>430</v>
      </c>
      <c r="F17" s="32">
        <v>430</v>
      </c>
      <c r="G17" s="32">
        <v>430</v>
      </c>
      <c r="H17" s="32">
        <v>430</v>
      </c>
      <c r="I17" s="32">
        <v>367</v>
      </c>
      <c r="J17" s="32">
        <v>367</v>
      </c>
    </row>
    <row r="18" spans="1:10" x14ac:dyDescent="0.25">
      <c r="A18" s="32">
        <v>43</v>
      </c>
      <c r="B18" s="32">
        <v>43</v>
      </c>
      <c r="C18" s="32">
        <v>2097152</v>
      </c>
      <c r="D18" s="32">
        <v>1</v>
      </c>
      <c r="E18" s="32">
        <v>113</v>
      </c>
      <c r="F18" s="32">
        <v>113</v>
      </c>
      <c r="G18" s="32">
        <v>110</v>
      </c>
      <c r="H18" s="32">
        <v>113</v>
      </c>
      <c r="I18" s="32">
        <v>113</v>
      </c>
      <c r="J18" s="32">
        <v>113</v>
      </c>
    </row>
    <row r="19" spans="1:10" x14ac:dyDescent="0.25">
      <c r="A19" s="32">
        <v>45</v>
      </c>
      <c r="B19" s="32">
        <v>145</v>
      </c>
      <c r="C19" s="32">
        <v>259200</v>
      </c>
      <c r="D19" s="32">
        <v>75</v>
      </c>
      <c r="E19" s="32">
        <v>81</v>
      </c>
      <c r="F19" s="32">
        <v>81</v>
      </c>
      <c r="G19" s="32">
        <v>61</v>
      </c>
      <c r="H19" s="32">
        <v>81</v>
      </c>
    </row>
    <row r="20" spans="1:10" x14ac:dyDescent="0.25">
      <c r="A20" s="32">
        <v>45</v>
      </c>
      <c r="B20" s="32">
        <v>60</v>
      </c>
      <c r="C20" s="32">
        <v>1455374</v>
      </c>
      <c r="D20" s="32">
        <v>252641</v>
      </c>
      <c r="E20" s="32">
        <v>1963</v>
      </c>
      <c r="F20" s="32">
        <v>1092</v>
      </c>
      <c r="G20" s="32">
        <v>1963</v>
      </c>
      <c r="H20" s="32">
        <v>1092</v>
      </c>
    </row>
    <row r="21" spans="1:10" x14ac:dyDescent="0.25">
      <c r="A21" s="32">
        <v>53</v>
      </c>
      <c r="B21" s="32">
        <v>53</v>
      </c>
      <c r="C21" s="32">
        <v>21658</v>
      </c>
      <c r="D21" s="32">
        <v>2620</v>
      </c>
      <c r="E21" s="32">
        <v>577</v>
      </c>
      <c r="F21" s="32">
        <v>577</v>
      </c>
      <c r="G21" s="32">
        <v>538</v>
      </c>
      <c r="H21" s="32">
        <v>577</v>
      </c>
    </row>
    <row r="22" spans="1:10" x14ac:dyDescent="0.25">
      <c r="A22" s="32">
        <v>53</v>
      </c>
      <c r="B22" s="32">
        <v>39</v>
      </c>
      <c r="C22" s="32">
        <v>32000000</v>
      </c>
      <c r="D22" s="32">
        <v>1</v>
      </c>
      <c r="E22" s="32">
        <v>352</v>
      </c>
      <c r="F22" s="32">
        <v>352</v>
      </c>
      <c r="G22" s="32">
        <v>352</v>
      </c>
      <c r="H22" s="32">
        <v>352</v>
      </c>
    </row>
    <row r="23" spans="1:10" x14ac:dyDescent="0.25">
      <c r="A23" s="32">
        <v>60</v>
      </c>
      <c r="B23" s="32">
        <v>45</v>
      </c>
      <c r="C23" s="32">
        <v>524288000</v>
      </c>
      <c r="D23" s="32">
        <v>1</v>
      </c>
      <c r="E23" s="32">
        <v>265</v>
      </c>
      <c r="F23" s="32">
        <v>265</v>
      </c>
      <c r="G23" s="32">
        <v>231</v>
      </c>
      <c r="H23" s="32">
        <v>265</v>
      </c>
    </row>
    <row r="24" spans="1:10" x14ac:dyDescent="0.25">
      <c r="A24" s="32">
        <v>71</v>
      </c>
      <c r="B24" s="32">
        <v>66</v>
      </c>
      <c r="C24" s="32">
        <v>5093654</v>
      </c>
      <c r="D24" s="32">
        <v>4404</v>
      </c>
      <c r="E24" s="32">
        <v>5684</v>
      </c>
      <c r="F24" s="32">
        <v>4493</v>
      </c>
      <c r="G24" s="32">
        <v>5684</v>
      </c>
      <c r="H24" s="32">
        <v>4493</v>
      </c>
    </row>
    <row r="25" spans="1:10" x14ac:dyDescent="0.25">
      <c r="A25" s="32">
        <v>73</v>
      </c>
      <c r="B25" s="32">
        <v>68</v>
      </c>
      <c r="C25" s="32">
        <v>3258135</v>
      </c>
      <c r="D25" s="32">
        <v>168754</v>
      </c>
      <c r="E25" s="32">
        <v>3376</v>
      </c>
      <c r="F25" s="32">
        <v>3376</v>
      </c>
      <c r="G25" s="32">
        <v>1776</v>
      </c>
      <c r="H25" s="32">
        <v>3376</v>
      </c>
    </row>
    <row r="26" spans="1:10" x14ac:dyDescent="0.25">
      <c r="A26" s="32">
        <v>78</v>
      </c>
      <c r="B26" s="32">
        <v>57</v>
      </c>
      <c r="C26" s="32">
        <v>128000000000</v>
      </c>
      <c r="D26" s="32">
        <v>1</v>
      </c>
      <c r="E26" s="32">
        <v>446</v>
      </c>
      <c r="F26" s="32">
        <v>446</v>
      </c>
      <c r="G26" s="32">
        <v>446</v>
      </c>
      <c r="H26" s="32">
        <v>446</v>
      </c>
    </row>
    <row r="27" spans="1:10" x14ac:dyDescent="0.25">
      <c r="A27" s="32">
        <v>79</v>
      </c>
      <c r="B27" s="32">
        <v>59</v>
      </c>
      <c r="C27" s="32">
        <v>335544320000</v>
      </c>
      <c r="D27" s="32">
        <v>1</v>
      </c>
      <c r="E27" s="32">
        <v>325</v>
      </c>
      <c r="F27" s="32">
        <v>325</v>
      </c>
      <c r="G27" s="32">
        <v>291</v>
      </c>
      <c r="H27" s="32">
        <v>325</v>
      </c>
    </row>
    <row r="28" spans="1:10" x14ac:dyDescent="0.25">
      <c r="A28" s="32">
        <v>83</v>
      </c>
      <c r="B28" s="32">
        <v>83</v>
      </c>
      <c r="C28" s="32">
        <v>2199023255552</v>
      </c>
      <c r="D28" s="32">
        <v>1</v>
      </c>
      <c r="E28" s="32">
        <v>223</v>
      </c>
      <c r="F28" s="32">
        <v>223</v>
      </c>
      <c r="G28" s="32">
        <v>220</v>
      </c>
      <c r="H28" s="32">
        <v>223</v>
      </c>
    </row>
    <row r="29" spans="1:10" x14ac:dyDescent="0.25">
      <c r="A29" s="32">
        <v>98</v>
      </c>
      <c r="B29" s="32">
        <v>73</v>
      </c>
      <c r="C29" s="32">
        <v>214748364800000</v>
      </c>
      <c r="D29" s="32">
        <v>1</v>
      </c>
      <c r="E29" s="32">
        <v>385</v>
      </c>
      <c r="F29" s="32">
        <v>385</v>
      </c>
      <c r="G29" s="32">
        <v>351</v>
      </c>
      <c r="H29" s="32">
        <v>385</v>
      </c>
    </row>
    <row r="30" spans="1:10" x14ac:dyDescent="0.25">
      <c r="A30" s="32">
        <v>103</v>
      </c>
      <c r="B30" s="32">
        <v>75</v>
      </c>
      <c r="C30" s="32">
        <v>512000000000000</v>
      </c>
      <c r="D30" s="32">
        <v>1</v>
      </c>
      <c r="E30" s="32">
        <v>540</v>
      </c>
      <c r="F30" s="32">
        <v>540</v>
      </c>
      <c r="G30" s="32">
        <v>540</v>
      </c>
      <c r="H30" s="32">
        <v>540</v>
      </c>
    </row>
    <row r="31" spans="1:10" x14ac:dyDescent="0.25">
      <c r="A31" s="32">
        <v>128</v>
      </c>
      <c r="B31" s="32">
        <v>93</v>
      </c>
      <c r="C31" s="32">
        <v>2.048E+18</v>
      </c>
      <c r="D31" s="32">
        <v>1</v>
      </c>
      <c r="E31" s="32">
        <v>634</v>
      </c>
      <c r="F31" s="32">
        <v>634</v>
      </c>
      <c r="G31" s="32">
        <v>634</v>
      </c>
      <c r="H31" s="32">
        <v>634</v>
      </c>
    </row>
    <row r="32" spans="1:10" x14ac:dyDescent="0.25">
      <c r="A32" s="32">
        <v>139</v>
      </c>
      <c r="B32" s="32">
        <v>159</v>
      </c>
      <c r="C32" s="32">
        <v>5307222</v>
      </c>
      <c r="D32" s="32">
        <v>9668</v>
      </c>
      <c r="E32" s="32">
        <v>3998</v>
      </c>
      <c r="F32" s="32">
        <v>3998</v>
      </c>
      <c r="G32" s="32">
        <v>3998</v>
      </c>
      <c r="H32" s="32">
        <v>3998</v>
      </c>
    </row>
    <row r="33" spans="1:8" x14ac:dyDescent="0.25">
      <c r="A33" s="32">
        <v>163</v>
      </c>
      <c r="B33" s="32">
        <v>163</v>
      </c>
      <c r="C33" s="32">
        <v>2.41785163922925E+24</v>
      </c>
      <c r="D33" s="32">
        <v>1</v>
      </c>
      <c r="E33" s="32">
        <v>443</v>
      </c>
      <c r="F33" s="32">
        <v>443</v>
      </c>
      <c r="G33" s="32">
        <v>440</v>
      </c>
      <c r="H33" s="32">
        <v>443</v>
      </c>
    </row>
    <row r="34" spans="1:8" x14ac:dyDescent="0.25">
      <c r="A34" s="32">
        <v>193</v>
      </c>
      <c r="B34" s="32">
        <v>143</v>
      </c>
      <c r="C34" s="32">
        <v>2.30584300921369E+28</v>
      </c>
      <c r="D34" s="32">
        <v>1</v>
      </c>
      <c r="E34" s="32">
        <v>685</v>
      </c>
      <c r="F34" s="32">
        <v>685</v>
      </c>
      <c r="G34" s="32">
        <v>651</v>
      </c>
      <c r="H34" s="32">
        <v>685</v>
      </c>
    </row>
    <row r="36" spans="1:8" x14ac:dyDescent="0.25">
      <c r="C36" s="32"/>
      <c r="D36" s="32"/>
      <c r="E36" s="32"/>
      <c r="F36" s="32"/>
      <c r="G36" s="32"/>
      <c r="H36" s="32"/>
    </row>
    <row r="37" spans="1:8" x14ac:dyDescent="0.25">
      <c r="C37" s="32"/>
      <c r="D37" s="32"/>
      <c r="E37" s="32"/>
      <c r="F37" s="32"/>
      <c r="G37" s="32"/>
      <c r="H37" s="32"/>
    </row>
    <row r="38" spans="1:8" x14ac:dyDescent="0.25">
      <c r="C38" s="32"/>
      <c r="D38" s="32"/>
      <c r="E38" s="32"/>
      <c r="F38" s="32"/>
      <c r="G38" s="32"/>
      <c r="H38" s="32"/>
    </row>
    <row r="39" spans="1:8" x14ac:dyDescent="0.25">
      <c r="C39" s="32"/>
      <c r="D39" s="32"/>
      <c r="E39" s="32"/>
      <c r="F39" s="32"/>
      <c r="G39" s="32"/>
      <c r="H39" s="32"/>
    </row>
    <row r="40" spans="1:8" x14ac:dyDescent="0.25">
      <c r="C40" s="32"/>
      <c r="D40" s="32"/>
      <c r="E40" s="32"/>
      <c r="F40" s="32"/>
      <c r="G40" s="32"/>
      <c r="H40" s="32"/>
    </row>
    <row r="41" spans="1:8" x14ac:dyDescent="0.25">
      <c r="C41" s="32"/>
      <c r="D41" s="32"/>
      <c r="E41" s="32"/>
      <c r="F41" s="32"/>
      <c r="G41" s="32"/>
      <c r="H41" s="32"/>
    </row>
    <row r="42" spans="1:8" x14ac:dyDescent="0.25">
      <c r="C42" s="32"/>
      <c r="D42" s="32"/>
      <c r="E42" s="32"/>
      <c r="F42" s="32"/>
      <c r="G42" s="32"/>
      <c r="H42" s="32"/>
    </row>
    <row r="43" spans="1:8" x14ac:dyDescent="0.25">
      <c r="C43" s="32"/>
      <c r="D43" s="32"/>
      <c r="E43" s="32"/>
      <c r="F43" s="32"/>
      <c r="G43" s="32"/>
      <c r="H43" s="32"/>
    </row>
    <row r="44" spans="1:8" x14ac:dyDescent="0.25">
      <c r="C44" s="32"/>
      <c r="D44" s="32"/>
      <c r="E44" s="32"/>
      <c r="F44" s="32"/>
      <c r="G44" s="32"/>
      <c r="H44" s="32"/>
    </row>
    <row r="45" spans="1:8" x14ac:dyDescent="0.25">
      <c r="C45" s="32"/>
      <c r="D45" s="32"/>
      <c r="E45" s="32"/>
      <c r="F45" s="32"/>
      <c r="G45" s="32"/>
      <c r="H45" s="32"/>
    </row>
    <row r="46" spans="1:8" x14ac:dyDescent="0.25">
      <c r="C46" s="32"/>
      <c r="D46" s="32"/>
      <c r="E46" s="32"/>
      <c r="F46" s="32"/>
      <c r="G46" s="32"/>
      <c r="H46" s="32"/>
    </row>
    <row r="47" spans="1:8" x14ac:dyDescent="0.25">
      <c r="C47" s="32"/>
      <c r="D47" s="32"/>
      <c r="E47" s="32"/>
      <c r="F47" s="32"/>
      <c r="G47" s="32"/>
      <c r="H47" s="32"/>
    </row>
    <row r="48" spans="1:8" x14ac:dyDescent="0.25">
      <c r="C48" s="32"/>
      <c r="D48" s="32"/>
      <c r="E48" s="32"/>
      <c r="F48" s="32"/>
      <c r="G48" s="32"/>
      <c r="H48" s="32"/>
    </row>
    <row r="49" spans="3:8" x14ac:dyDescent="0.25">
      <c r="C49" s="32"/>
      <c r="D49" s="32"/>
      <c r="E49" s="32"/>
      <c r="F49" s="32"/>
      <c r="G49" s="32"/>
      <c r="H49" s="32"/>
    </row>
    <row r="50" spans="3:8" x14ac:dyDescent="0.25">
      <c r="C50" s="32"/>
      <c r="D50" s="32"/>
      <c r="E50" s="32"/>
      <c r="F50" s="32"/>
      <c r="G50" s="32"/>
      <c r="H50" s="32"/>
    </row>
    <row r="51" spans="3:8" x14ac:dyDescent="0.25">
      <c r="C51" s="32"/>
      <c r="D51" s="32"/>
      <c r="E51" s="32"/>
      <c r="F51" s="32"/>
      <c r="G51" s="32"/>
      <c r="H51" s="32"/>
    </row>
    <row r="52" spans="3:8" x14ac:dyDescent="0.25">
      <c r="C52" s="32"/>
      <c r="D52" s="32"/>
      <c r="E52" s="32"/>
      <c r="F52" s="32"/>
      <c r="G52" s="32"/>
      <c r="H52" s="32"/>
    </row>
  </sheetData>
  <mergeCells count="3">
    <mergeCell ref="E1:F1"/>
    <mergeCell ref="G1:H1"/>
    <mergeCell ref="I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7C93-6687-4F57-9F84-9EE3D0C9E726}">
  <dimension ref="A1:M34"/>
  <sheetViews>
    <sheetView topLeftCell="D1" workbookViewId="0">
      <selection activeCell="O19" sqref="O19"/>
    </sheetView>
  </sheetViews>
  <sheetFormatPr defaultRowHeight="15" x14ac:dyDescent="0.25"/>
  <cols>
    <col min="1" max="1" width="6.140625" bestFit="1" customWidth="1"/>
    <col min="2" max="2" width="8.5703125" bestFit="1" customWidth="1"/>
    <col min="5" max="5" width="12.140625" bestFit="1" customWidth="1"/>
    <col min="6" max="6" width="12.85546875" bestFit="1" customWidth="1"/>
    <col min="7" max="7" width="12.28515625" bestFit="1" customWidth="1"/>
    <col min="8" max="8" width="12.140625" bestFit="1" customWidth="1"/>
    <col min="9" max="9" width="12.85546875" bestFit="1" customWidth="1"/>
    <col min="10" max="10" width="12.28515625" bestFit="1" customWidth="1"/>
    <col min="11" max="11" width="11" bestFit="1" customWidth="1"/>
    <col min="12" max="12" width="12.28515625" bestFit="1" customWidth="1"/>
    <col min="13" max="13" width="11.5703125" bestFit="1" customWidth="1"/>
  </cols>
  <sheetData>
    <row r="1" spans="1:13" ht="15.75" thickBot="1" x14ac:dyDescent="0.3">
      <c r="A1" s="55" t="s">
        <v>38</v>
      </c>
      <c r="B1" s="56"/>
      <c r="C1" s="56"/>
      <c r="D1" s="57"/>
      <c r="E1" s="55" t="s">
        <v>6</v>
      </c>
      <c r="F1" s="56"/>
      <c r="G1" s="57"/>
      <c r="H1" s="55" t="s">
        <v>11</v>
      </c>
      <c r="I1" s="56"/>
      <c r="J1" s="56"/>
    </row>
    <row r="2" spans="1:13" ht="15.75" thickBot="1" x14ac:dyDescent="0.3">
      <c r="A2" s="20" t="s">
        <v>0</v>
      </c>
      <c r="B2" s="21" t="s">
        <v>1</v>
      </c>
      <c r="C2" s="21" t="s">
        <v>2</v>
      </c>
      <c r="D2" s="22" t="s">
        <v>3</v>
      </c>
      <c r="E2" s="20" t="s">
        <v>37</v>
      </c>
      <c r="F2" s="21" t="s">
        <v>5</v>
      </c>
      <c r="G2" s="22" t="s">
        <v>28</v>
      </c>
      <c r="H2" s="4" t="s">
        <v>37</v>
      </c>
      <c r="I2" s="5" t="s">
        <v>5</v>
      </c>
      <c r="J2" s="5" t="s">
        <v>28</v>
      </c>
      <c r="K2" t="s">
        <v>42</v>
      </c>
      <c r="L2" t="s">
        <v>44</v>
      </c>
      <c r="M2" t="s">
        <v>43</v>
      </c>
    </row>
    <row r="3" spans="1:13" x14ac:dyDescent="0.25">
      <c r="A3" s="33">
        <v>17</v>
      </c>
      <c r="B3" s="34">
        <v>22</v>
      </c>
      <c r="C3" s="35">
        <v>164</v>
      </c>
      <c r="D3" s="36">
        <v>9</v>
      </c>
      <c r="E3" s="37">
        <v>50</v>
      </c>
      <c r="F3" s="35">
        <v>2546</v>
      </c>
      <c r="G3" s="38">
        <v>105</v>
      </c>
      <c r="H3" s="37">
        <v>36</v>
      </c>
      <c r="I3" s="35">
        <v>2024</v>
      </c>
      <c r="J3" s="50">
        <v>94</v>
      </c>
      <c r="K3" s="27">
        <f>H3-E3</f>
        <v>-14</v>
      </c>
      <c r="L3" s="27">
        <f>I3-F3</f>
        <v>-522</v>
      </c>
      <c r="M3">
        <f>J3-G3</f>
        <v>-11</v>
      </c>
    </row>
    <row r="4" spans="1:13" x14ac:dyDescent="0.25">
      <c r="A4" s="33">
        <v>43</v>
      </c>
      <c r="B4" s="34">
        <v>48</v>
      </c>
      <c r="C4" s="35">
        <v>3172</v>
      </c>
      <c r="D4" s="36">
        <v>55</v>
      </c>
      <c r="E4" s="37">
        <v>329</v>
      </c>
      <c r="F4" s="35">
        <v>19454</v>
      </c>
      <c r="G4" s="38">
        <v>430</v>
      </c>
      <c r="H4" s="37">
        <v>323</v>
      </c>
      <c r="I4" s="35">
        <v>17856</v>
      </c>
      <c r="J4" s="50">
        <v>649</v>
      </c>
      <c r="K4" s="27">
        <f t="shared" ref="K4:K27" si="0">H4-E4</f>
        <v>-6</v>
      </c>
      <c r="L4" s="27">
        <f t="shared" ref="L4:L27" si="1">I4-F4</f>
        <v>-1598</v>
      </c>
      <c r="M4" s="32">
        <f t="shared" ref="M4:M27" si="2">J4-G4</f>
        <v>219</v>
      </c>
    </row>
    <row r="5" spans="1:13" x14ac:dyDescent="0.25">
      <c r="A5" s="1">
        <v>11</v>
      </c>
      <c r="B5" s="2">
        <v>11</v>
      </c>
      <c r="C5" s="14">
        <v>32</v>
      </c>
      <c r="D5" s="18">
        <v>1</v>
      </c>
      <c r="E5" s="16">
        <v>2</v>
      </c>
      <c r="F5" s="14">
        <v>102</v>
      </c>
      <c r="G5" s="3">
        <v>25</v>
      </c>
      <c r="H5" s="16">
        <v>4</v>
      </c>
      <c r="I5" s="14">
        <v>154</v>
      </c>
      <c r="J5" s="32">
        <v>33</v>
      </c>
      <c r="K5" s="27">
        <f t="shared" si="0"/>
        <v>2</v>
      </c>
      <c r="L5" s="27">
        <f t="shared" si="1"/>
        <v>52</v>
      </c>
      <c r="M5" s="32">
        <f t="shared" si="2"/>
        <v>8</v>
      </c>
    </row>
    <row r="6" spans="1:13" x14ac:dyDescent="0.25">
      <c r="A6" s="1">
        <v>19</v>
      </c>
      <c r="B6" s="2">
        <v>19</v>
      </c>
      <c r="C6" s="14">
        <v>512</v>
      </c>
      <c r="D6" s="18">
        <v>1</v>
      </c>
      <c r="E6" s="16">
        <v>11</v>
      </c>
      <c r="F6" s="14">
        <v>361</v>
      </c>
      <c r="G6" s="3">
        <v>48</v>
      </c>
      <c r="H6" s="16">
        <v>18</v>
      </c>
      <c r="I6" s="14">
        <v>456</v>
      </c>
      <c r="J6" s="32">
        <v>172</v>
      </c>
      <c r="K6" s="27">
        <f t="shared" si="0"/>
        <v>7</v>
      </c>
      <c r="L6" s="27">
        <f t="shared" si="1"/>
        <v>95</v>
      </c>
      <c r="M6" s="32">
        <f t="shared" si="2"/>
        <v>124</v>
      </c>
    </row>
    <row r="7" spans="1:13" x14ac:dyDescent="0.25">
      <c r="A7" s="1">
        <v>22</v>
      </c>
      <c r="B7" s="2">
        <v>17</v>
      </c>
      <c r="C7" s="14">
        <v>1280</v>
      </c>
      <c r="D7" s="18">
        <v>1</v>
      </c>
      <c r="E7" s="16">
        <v>15</v>
      </c>
      <c r="F7" s="14">
        <v>500</v>
      </c>
      <c r="G7" s="3">
        <v>121</v>
      </c>
      <c r="H7" s="16">
        <v>30</v>
      </c>
      <c r="I7" s="14">
        <v>629</v>
      </c>
      <c r="J7" s="32">
        <v>319</v>
      </c>
      <c r="K7" s="27">
        <f t="shared" si="0"/>
        <v>15</v>
      </c>
      <c r="L7" s="27">
        <f t="shared" si="1"/>
        <v>129</v>
      </c>
      <c r="M7" s="32">
        <f t="shared" si="2"/>
        <v>198</v>
      </c>
    </row>
    <row r="8" spans="1:13" x14ac:dyDescent="0.25">
      <c r="A8" s="1">
        <v>27</v>
      </c>
      <c r="B8" s="2">
        <v>27</v>
      </c>
      <c r="C8" s="14">
        <v>8192</v>
      </c>
      <c r="D8" s="18">
        <v>1</v>
      </c>
      <c r="E8" s="16">
        <v>26</v>
      </c>
      <c r="F8" s="14">
        <v>834</v>
      </c>
      <c r="G8" s="3">
        <v>69</v>
      </c>
      <c r="H8" s="16">
        <v>53</v>
      </c>
      <c r="I8" s="14">
        <v>972</v>
      </c>
      <c r="J8" s="32">
        <v>807</v>
      </c>
      <c r="K8" s="27">
        <f t="shared" si="0"/>
        <v>27</v>
      </c>
      <c r="L8" s="27">
        <f t="shared" si="1"/>
        <v>138</v>
      </c>
      <c r="M8" s="32">
        <f t="shared" si="2"/>
        <v>738</v>
      </c>
    </row>
    <row r="9" spans="1:13" x14ac:dyDescent="0.25">
      <c r="A9" s="33">
        <v>24</v>
      </c>
      <c r="B9" s="34">
        <v>29</v>
      </c>
      <c r="C9" s="35">
        <v>1194</v>
      </c>
      <c r="D9" s="36">
        <v>189</v>
      </c>
      <c r="E9" s="37">
        <v>160</v>
      </c>
      <c r="F9" s="35">
        <v>17623</v>
      </c>
      <c r="G9" s="38">
        <v>68</v>
      </c>
      <c r="H9" s="37">
        <v>203</v>
      </c>
      <c r="I9" s="35">
        <v>23432</v>
      </c>
      <c r="J9" s="50">
        <v>188</v>
      </c>
      <c r="K9" s="27">
        <f t="shared" si="0"/>
        <v>43</v>
      </c>
      <c r="L9" s="27">
        <f t="shared" si="1"/>
        <v>5809</v>
      </c>
      <c r="M9" s="32">
        <f t="shared" si="2"/>
        <v>120</v>
      </c>
    </row>
    <row r="10" spans="1:13" x14ac:dyDescent="0.25">
      <c r="A10" s="1">
        <v>28</v>
      </c>
      <c r="B10" s="2">
        <v>21</v>
      </c>
      <c r="C10" s="14">
        <v>8000</v>
      </c>
      <c r="D10" s="18">
        <v>1</v>
      </c>
      <c r="E10" s="16">
        <v>25</v>
      </c>
      <c r="F10" s="14">
        <v>889</v>
      </c>
      <c r="G10" s="3">
        <v>178</v>
      </c>
      <c r="H10" s="16">
        <v>86</v>
      </c>
      <c r="I10" s="14">
        <v>1197</v>
      </c>
      <c r="J10" s="32">
        <v>1010</v>
      </c>
      <c r="K10" s="27">
        <f t="shared" si="0"/>
        <v>61</v>
      </c>
      <c r="L10" s="27">
        <f t="shared" si="1"/>
        <v>308</v>
      </c>
      <c r="M10" s="32">
        <f t="shared" si="2"/>
        <v>832</v>
      </c>
    </row>
    <row r="11" spans="1:13" x14ac:dyDescent="0.25">
      <c r="A11" s="1">
        <v>35</v>
      </c>
      <c r="B11" s="2">
        <v>35</v>
      </c>
      <c r="C11" s="14">
        <v>131072</v>
      </c>
      <c r="D11" s="18">
        <v>1</v>
      </c>
      <c r="E11" s="16">
        <v>48</v>
      </c>
      <c r="F11" s="14">
        <v>1475</v>
      </c>
      <c r="G11" s="3">
        <v>91</v>
      </c>
      <c r="H11" s="16">
        <v>180</v>
      </c>
      <c r="I11" s="14">
        <v>1645</v>
      </c>
      <c r="J11" s="32">
        <v>3714</v>
      </c>
      <c r="K11" s="27">
        <f t="shared" si="0"/>
        <v>132</v>
      </c>
      <c r="L11" s="27">
        <f t="shared" si="1"/>
        <v>170</v>
      </c>
      <c r="M11" s="32">
        <f t="shared" si="2"/>
        <v>3623</v>
      </c>
    </row>
    <row r="12" spans="1:13" x14ac:dyDescent="0.25">
      <c r="A12" s="33">
        <v>31</v>
      </c>
      <c r="B12" s="34">
        <v>41</v>
      </c>
      <c r="C12" s="35">
        <v>15386</v>
      </c>
      <c r="D12" s="36">
        <v>1727</v>
      </c>
      <c r="E12" s="37">
        <v>4244</v>
      </c>
      <c r="F12" s="35">
        <v>299592</v>
      </c>
      <c r="G12" s="38">
        <v>452</v>
      </c>
      <c r="H12" s="37">
        <v>4485</v>
      </c>
      <c r="I12" s="35">
        <v>333248</v>
      </c>
      <c r="J12" s="50">
        <v>1264</v>
      </c>
      <c r="K12" s="27">
        <f t="shared" si="0"/>
        <v>241</v>
      </c>
      <c r="L12" s="27">
        <f t="shared" si="1"/>
        <v>33656</v>
      </c>
      <c r="M12" s="32">
        <f t="shared" si="2"/>
        <v>812</v>
      </c>
    </row>
    <row r="13" spans="1:13" x14ac:dyDescent="0.25">
      <c r="A13" s="1">
        <v>41</v>
      </c>
      <c r="B13" s="2">
        <v>31</v>
      </c>
      <c r="C13" s="14">
        <v>819200</v>
      </c>
      <c r="D13" s="18">
        <v>1</v>
      </c>
      <c r="E13" s="16">
        <v>67</v>
      </c>
      <c r="F13" s="14">
        <v>2011</v>
      </c>
      <c r="G13" s="3">
        <v>205</v>
      </c>
      <c r="H13" s="16">
        <v>628</v>
      </c>
      <c r="I13" s="14">
        <v>2170</v>
      </c>
      <c r="J13" s="32">
        <v>6978</v>
      </c>
      <c r="K13" s="27">
        <f t="shared" si="0"/>
        <v>561</v>
      </c>
      <c r="L13" s="27">
        <f t="shared" si="1"/>
        <v>159</v>
      </c>
      <c r="M13" s="32">
        <f t="shared" si="2"/>
        <v>6773</v>
      </c>
    </row>
    <row r="14" spans="1:13" x14ac:dyDescent="0.25">
      <c r="A14" s="1">
        <v>43</v>
      </c>
      <c r="B14" s="2">
        <v>43</v>
      </c>
      <c r="C14" s="23">
        <v>2097152</v>
      </c>
      <c r="D14" s="18">
        <v>1</v>
      </c>
      <c r="E14" s="16">
        <v>94</v>
      </c>
      <c r="F14" s="14">
        <v>2774</v>
      </c>
      <c r="G14" s="3">
        <v>113</v>
      </c>
      <c r="H14" s="16">
        <v>762</v>
      </c>
      <c r="I14" s="14">
        <v>2494</v>
      </c>
      <c r="J14" s="32">
        <v>15774</v>
      </c>
      <c r="K14" s="27">
        <f t="shared" si="0"/>
        <v>668</v>
      </c>
      <c r="L14" s="27">
        <f t="shared" si="1"/>
        <v>-280</v>
      </c>
      <c r="M14" s="32">
        <f t="shared" si="2"/>
        <v>15661</v>
      </c>
    </row>
    <row r="15" spans="1:13" x14ac:dyDescent="0.25">
      <c r="A15" s="33">
        <v>38</v>
      </c>
      <c r="B15" s="34">
        <v>113</v>
      </c>
      <c r="C15" s="35">
        <v>43200</v>
      </c>
      <c r="D15" s="36">
        <v>75</v>
      </c>
      <c r="E15" s="37">
        <v>1432</v>
      </c>
      <c r="F15" s="35">
        <v>122280</v>
      </c>
      <c r="G15" s="38">
        <v>72</v>
      </c>
      <c r="H15" s="37">
        <v>2243</v>
      </c>
      <c r="I15" s="35">
        <v>163963</v>
      </c>
      <c r="J15" s="50">
        <v>255</v>
      </c>
      <c r="K15" s="27">
        <f t="shared" si="0"/>
        <v>811</v>
      </c>
      <c r="L15" s="27">
        <f t="shared" si="1"/>
        <v>41683</v>
      </c>
      <c r="M15" s="32">
        <f t="shared" si="2"/>
        <v>183</v>
      </c>
    </row>
    <row r="16" spans="1:13" x14ac:dyDescent="0.25">
      <c r="A16" s="33">
        <v>34</v>
      </c>
      <c r="B16" s="34">
        <v>29</v>
      </c>
      <c r="C16" s="35">
        <v>61288</v>
      </c>
      <c r="D16" s="36">
        <v>198</v>
      </c>
      <c r="E16" s="37">
        <v>913</v>
      </c>
      <c r="F16" s="35">
        <v>33589</v>
      </c>
      <c r="G16" s="38">
        <v>2206</v>
      </c>
      <c r="H16" s="37">
        <v>1842</v>
      </c>
      <c r="I16" s="35">
        <v>34191</v>
      </c>
      <c r="J16" s="50">
        <v>3530</v>
      </c>
      <c r="K16" s="27">
        <f t="shared" si="0"/>
        <v>929</v>
      </c>
      <c r="L16" s="27">
        <f t="shared" si="1"/>
        <v>602</v>
      </c>
      <c r="M16" s="32">
        <f t="shared" si="2"/>
        <v>1324</v>
      </c>
    </row>
    <row r="17" spans="1:13" x14ac:dyDescent="0.25">
      <c r="A17" s="33">
        <v>53</v>
      </c>
      <c r="B17" s="34">
        <v>53</v>
      </c>
      <c r="C17" s="35">
        <v>21658</v>
      </c>
      <c r="D17" s="36">
        <v>2620</v>
      </c>
      <c r="E17" s="37">
        <v>4957</v>
      </c>
      <c r="F17" s="35">
        <v>433082</v>
      </c>
      <c r="G17" s="38">
        <v>577</v>
      </c>
      <c r="H17" s="37">
        <v>6167</v>
      </c>
      <c r="I17" s="35">
        <v>560369</v>
      </c>
      <c r="J17" s="50">
        <v>1102</v>
      </c>
      <c r="K17" s="27">
        <f t="shared" si="0"/>
        <v>1210</v>
      </c>
      <c r="L17" s="27">
        <f t="shared" si="1"/>
        <v>127287</v>
      </c>
      <c r="M17" s="32">
        <f t="shared" si="2"/>
        <v>525</v>
      </c>
    </row>
    <row r="18" spans="1:13" x14ac:dyDescent="0.25">
      <c r="A18" s="33">
        <v>45</v>
      </c>
      <c r="B18" s="34">
        <v>145</v>
      </c>
      <c r="C18" s="35">
        <v>259200</v>
      </c>
      <c r="D18" s="36">
        <v>75</v>
      </c>
      <c r="E18" s="37">
        <v>2136</v>
      </c>
      <c r="F18" s="35">
        <v>199779</v>
      </c>
      <c r="G18" s="38">
        <v>81</v>
      </c>
      <c r="H18" s="37">
        <v>3490</v>
      </c>
      <c r="I18" s="35">
        <v>253895</v>
      </c>
      <c r="J18" s="50">
        <v>343</v>
      </c>
      <c r="K18" s="27">
        <f t="shared" si="0"/>
        <v>1354</v>
      </c>
      <c r="L18" s="27">
        <f t="shared" si="1"/>
        <v>54116</v>
      </c>
      <c r="M18" s="32">
        <f t="shared" si="2"/>
        <v>262</v>
      </c>
    </row>
    <row r="19" spans="1:13" x14ac:dyDescent="0.25">
      <c r="A19" s="33">
        <v>41</v>
      </c>
      <c r="B19" s="34">
        <v>127</v>
      </c>
      <c r="C19" s="35">
        <v>86400</v>
      </c>
      <c r="D19" s="36">
        <v>75</v>
      </c>
      <c r="E19" s="37">
        <v>1541</v>
      </c>
      <c r="F19" s="35">
        <v>149043</v>
      </c>
      <c r="G19" s="38">
        <v>75</v>
      </c>
      <c r="H19" s="37">
        <v>3166</v>
      </c>
      <c r="I19" s="35">
        <v>203327</v>
      </c>
      <c r="J19" s="50">
        <v>296</v>
      </c>
      <c r="K19" s="27">
        <f t="shared" si="0"/>
        <v>1625</v>
      </c>
      <c r="L19" s="27">
        <f t="shared" si="1"/>
        <v>54284</v>
      </c>
      <c r="M19" s="32">
        <f t="shared" si="2"/>
        <v>221</v>
      </c>
    </row>
    <row r="20" spans="1:13" x14ac:dyDescent="0.25">
      <c r="A20" s="1">
        <v>53</v>
      </c>
      <c r="B20" s="2">
        <v>39</v>
      </c>
      <c r="C20" s="23">
        <v>32000000</v>
      </c>
      <c r="D20" s="18">
        <v>1</v>
      </c>
      <c r="E20" s="16">
        <v>155</v>
      </c>
      <c r="F20" s="14">
        <v>4232</v>
      </c>
      <c r="G20" s="3">
        <v>352</v>
      </c>
      <c r="H20" s="16">
        <v>8773</v>
      </c>
      <c r="I20" s="14">
        <v>4680</v>
      </c>
      <c r="J20" s="32">
        <v>31468</v>
      </c>
      <c r="K20" s="27">
        <f t="shared" si="0"/>
        <v>8618</v>
      </c>
      <c r="L20" s="27">
        <f t="shared" si="1"/>
        <v>448</v>
      </c>
      <c r="M20" s="32">
        <f t="shared" si="2"/>
        <v>31116</v>
      </c>
    </row>
    <row r="21" spans="1:13" x14ac:dyDescent="0.25">
      <c r="A21" s="33">
        <v>40</v>
      </c>
      <c r="B21" s="34">
        <v>49</v>
      </c>
      <c r="C21" s="35">
        <v>321114</v>
      </c>
      <c r="D21" s="36">
        <v>59229</v>
      </c>
      <c r="E21" s="37">
        <v>76423</v>
      </c>
      <c r="F21" s="35">
        <v>8465567</v>
      </c>
      <c r="G21" s="38">
        <v>128</v>
      </c>
      <c r="H21" s="37">
        <v>88879</v>
      </c>
      <c r="I21" s="35">
        <v>10246096</v>
      </c>
      <c r="J21" s="50">
        <v>778</v>
      </c>
      <c r="K21" s="27">
        <f t="shared" si="0"/>
        <v>12456</v>
      </c>
      <c r="L21" s="27">
        <f t="shared" si="1"/>
        <v>1780529</v>
      </c>
      <c r="M21" s="32">
        <f t="shared" si="2"/>
        <v>650</v>
      </c>
    </row>
    <row r="22" spans="1:13" x14ac:dyDescent="0.25">
      <c r="A22" s="33">
        <v>71</v>
      </c>
      <c r="B22" s="34">
        <v>66</v>
      </c>
      <c r="C22" s="39">
        <v>5093654</v>
      </c>
      <c r="D22" s="36">
        <v>4404</v>
      </c>
      <c r="E22" s="37">
        <v>16099</v>
      </c>
      <c r="F22" s="35">
        <v>905381</v>
      </c>
      <c r="G22" s="38">
        <v>5684</v>
      </c>
      <c r="H22" s="37">
        <v>38052</v>
      </c>
      <c r="I22" s="35">
        <v>1132824</v>
      </c>
      <c r="J22" s="50">
        <v>23952</v>
      </c>
      <c r="K22" s="27">
        <f t="shared" si="0"/>
        <v>21953</v>
      </c>
      <c r="L22" s="27">
        <f t="shared" si="1"/>
        <v>227443</v>
      </c>
      <c r="M22" s="32">
        <f t="shared" si="2"/>
        <v>18268</v>
      </c>
    </row>
    <row r="23" spans="1:13" x14ac:dyDescent="0.25">
      <c r="A23" s="1">
        <v>60</v>
      </c>
      <c r="B23" s="2">
        <v>45</v>
      </c>
      <c r="C23" s="23">
        <v>524288000</v>
      </c>
      <c r="D23" s="18">
        <v>1</v>
      </c>
      <c r="E23" s="16">
        <v>192</v>
      </c>
      <c r="F23" s="14">
        <v>4783</v>
      </c>
      <c r="G23" s="3">
        <v>265</v>
      </c>
      <c r="H23" s="16">
        <v>47855</v>
      </c>
      <c r="I23" s="14">
        <v>4950</v>
      </c>
      <c r="J23" s="32">
        <v>62262</v>
      </c>
      <c r="K23" s="27">
        <f t="shared" si="0"/>
        <v>47663</v>
      </c>
      <c r="L23" s="27">
        <f t="shared" si="1"/>
        <v>167</v>
      </c>
      <c r="M23" s="32">
        <f t="shared" si="2"/>
        <v>61997</v>
      </c>
    </row>
    <row r="24" spans="1:13" x14ac:dyDescent="0.25">
      <c r="A24" s="33">
        <v>73</v>
      </c>
      <c r="B24" s="34">
        <v>68</v>
      </c>
      <c r="C24" s="39">
        <v>3258135</v>
      </c>
      <c r="D24" s="36">
        <v>168754</v>
      </c>
      <c r="E24" s="37">
        <v>470952</v>
      </c>
      <c r="F24" s="35">
        <v>33102086</v>
      </c>
      <c r="G24" s="38">
        <v>3376</v>
      </c>
      <c r="H24" s="37">
        <v>518636</v>
      </c>
      <c r="I24" s="35">
        <v>41071048</v>
      </c>
      <c r="J24" s="50">
        <v>11278</v>
      </c>
      <c r="K24" s="27">
        <f t="shared" si="0"/>
        <v>47684</v>
      </c>
      <c r="L24" s="27">
        <f t="shared" si="1"/>
        <v>7968962</v>
      </c>
      <c r="M24" s="32">
        <f t="shared" si="2"/>
        <v>7902</v>
      </c>
    </row>
    <row r="25" spans="1:13" x14ac:dyDescent="0.25">
      <c r="A25" s="33">
        <v>45</v>
      </c>
      <c r="B25" s="34">
        <v>60</v>
      </c>
      <c r="C25" s="39">
        <v>1455374</v>
      </c>
      <c r="D25" s="36">
        <v>252641</v>
      </c>
      <c r="E25" s="37">
        <v>638468</v>
      </c>
      <c r="F25" s="35">
        <v>47028157</v>
      </c>
      <c r="G25" s="38">
        <v>1963</v>
      </c>
      <c r="H25" s="37">
        <v>757761</v>
      </c>
      <c r="I25" s="35">
        <v>58769580</v>
      </c>
      <c r="J25" s="50">
        <v>15018</v>
      </c>
      <c r="K25" s="27">
        <f t="shared" si="0"/>
        <v>119293</v>
      </c>
      <c r="L25" s="27">
        <f t="shared" si="1"/>
        <v>11741423</v>
      </c>
      <c r="M25" s="32">
        <f t="shared" si="2"/>
        <v>13055</v>
      </c>
    </row>
    <row r="26" spans="1:13" x14ac:dyDescent="0.25">
      <c r="A26" s="1">
        <v>78</v>
      </c>
      <c r="B26" s="2">
        <v>57</v>
      </c>
      <c r="C26" s="23">
        <v>128000000000</v>
      </c>
      <c r="D26" s="18">
        <v>1</v>
      </c>
      <c r="E26" s="16">
        <v>483</v>
      </c>
      <c r="F26" s="14">
        <v>11408</v>
      </c>
      <c r="G26" s="3">
        <v>446</v>
      </c>
      <c r="H26" s="16">
        <v>461697</v>
      </c>
      <c r="I26" s="14">
        <v>10773</v>
      </c>
      <c r="J26" s="32">
        <v>381815</v>
      </c>
      <c r="K26" s="27">
        <f t="shared" si="0"/>
        <v>461214</v>
      </c>
      <c r="L26" s="27">
        <f t="shared" si="1"/>
        <v>-635</v>
      </c>
      <c r="M26" s="32">
        <f t="shared" si="2"/>
        <v>381369</v>
      </c>
    </row>
    <row r="27" spans="1:13" x14ac:dyDescent="0.25">
      <c r="A27" s="1">
        <v>79</v>
      </c>
      <c r="B27" s="2">
        <v>59</v>
      </c>
      <c r="C27" s="23">
        <v>335544320000</v>
      </c>
      <c r="D27" s="18">
        <v>1</v>
      </c>
      <c r="E27" s="16">
        <v>413</v>
      </c>
      <c r="F27" s="14">
        <v>9546</v>
      </c>
      <c r="G27" s="3">
        <v>325</v>
      </c>
      <c r="H27" s="16">
        <v>727951</v>
      </c>
      <c r="I27" s="14">
        <v>8909</v>
      </c>
      <c r="J27" s="32">
        <v>451553</v>
      </c>
      <c r="K27" s="27">
        <f t="shared" si="0"/>
        <v>727538</v>
      </c>
      <c r="L27" s="27">
        <f t="shared" si="1"/>
        <v>-637</v>
      </c>
      <c r="M27" s="32">
        <f t="shared" si="2"/>
        <v>451228</v>
      </c>
    </row>
    <row r="28" spans="1:13" x14ac:dyDescent="0.25">
      <c r="A28" s="28"/>
      <c r="B28" s="28"/>
      <c r="C28" s="52"/>
      <c r="D28" s="53"/>
      <c r="E28" s="53"/>
      <c r="F28" s="53"/>
      <c r="G28" s="28"/>
      <c r="H28" s="54"/>
      <c r="I28" s="54"/>
      <c r="J28" s="54"/>
    </row>
    <row r="29" spans="1:13" x14ac:dyDescent="0.25">
      <c r="A29" s="28"/>
      <c r="B29" s="28"/>
      <c r="C29" s="52"/>
      <c r="D29" s="53"/>
      <c r="E29" s="53"/>
      <c r="F29" s="53"/>
      <c r="G29" s="28"/>
      <c r="H29" s="54"/>
      <c r="I29" s="54"/>
      <c r="J29" s="54"/>
    </row>
    <row r="30" spans="1:13" x14ac:dyDescent="0.25">
      <c r="A30" s="28"/>
      <c r="B30" s="28"/>
      <c r="C30" s="52"/>
      <c r="D30" s="53"/>
      <c r="E30" s="53"/>
      <c r="F30" s="53"/>
      <c r="G30" s="28"/>
      <c r="H30" s="54"/>
      <c r="I30" s="54"/>
      <c r="J30" s="54"/>
    </row>
    <row r="31" spans="1:13" x14ac:dyDescent="0.25">
      <c r="A31" s="28"/>
      <c r="B31" s="28"/>
      <c r="C31" s="52"/>
      <c r="D31" s="53"/>
      <c r="E31" s="53"/>
      <c r="F31" s="53"/>
      <c r="G31" s="28"/>
      <c r="H31" s="54"/>
      <c r="I31" s="54"/>
      <c r="J31" s="54"/>
    </row>
    <row r="32" spans="1:13" x14ac:dyDescent="0.25">
      <c r="A32" s="28"/>
      <c r="B32" s="28"/>
      <c r="C32" s="52"/>
      <c r="D32" s="53"/>
      <c r="E32" s="53"/>
      <c r="F32" s="53"/>
      <c r="G32" s="28"/>
      <c r="H32" s="54"/>
      <c r="I32" s="54"/>
      <c r="J32" s="54"/>
    </row>
    <row r="33" spans="1:10" x14ac:dyDescent="0.25">
      <c r="A33" s="28"/>
      <c r="B33" s="28"/>
      <c r="C33" s="52"/>
      <c r="D33" s="53"/>
      <c r="E33" s="53"/>
      <c r="F33" s="53"/>
      <c r="G33" s="28"/>
      <c r="H33" s="54"/>
      <c r="I33" s="54"/>
      <c r="J33" s="54"/>
    </row>
    <row r="34" spans="1:10" x14ac:dyDescent="0.25">
      <c r="A34" s="28"/>
      <c r="B34" s="28"/>
      <c r="C34" s="52"/>
      <c r="D34" s="53"/>
      <c r="E34" s="53"/>
      <c r="F34" s="53"/>
      <c r="G34" s="28"/>
      <c r="H34" s="54"/>
      <c r="I34" s="54"/>
      <c r="J34" s="54"/>
    </row>
  </sheetData>
  <sortState xmlns:xlrd2="http://schemas.microsoft.com/office/spreadsheetml/2017/richdata2" ref="A3:L27">
    <sortCondition ref="K3:K27"/>
  </sortState>
  <mergeCells count="3">
    <mergeCell ref="A1:D1"/>
    <mergeCell ref="E1:G1"/>
    <mergeCell ref="H1:J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ED9B0-0B61-4B77-8F2F-F10315ECEEA4}">
  <dimension ref="A1:J72"/>
  <sheetViews>
    <sheetView zoomScaleNormal="100" workbookViewId="0">
      <selection activeCell="E27" sqref="E27"/>
    </sheetView>
  </sheetViews>
  <sheetFormatPr defaultRowHeight="15" x14ac:dyDescent="0.25"/>
  <cols>
    <col min="5" max="5" width="8.85546875" style="32"/>
    <col min="10" max="10" width="11" bestFit="1" customWidth="1"/>
  </cols>
  <sheetData>
    <row r="1" spans="1:10" x14ac:dyDescent="0.25">
      <c r="A1" s="58" t="s">
        <v>9</v>
      </c>
      <c r="B1" s="58"/>
      <c r="C1" s="58"/>
      <c r="D1" s="58"/>
      <c r="E1" s="51"/>
      <c r="F1" s="58" t="s">
        <v>28</v>
      </c>
      <c r="G1" s="58"/>
      <c r="H1" s="58"/>
      <c r="I1" s="58"/>
      <c r="J1" s="58"/>
    </row>
    <row r="2" spans="1:10" x14ac:dyDescent="0.25">
      <c r="A2" s="32" t="s">
        <v>0</v>
      </c>
      <c r="B2" s="32" t="s">
        <v>1</v>
      </c>
      <c r="C2" s="32" t="s">
        <v>2</v>
      </c>
      <c r="D2" s="32" t="s">
        <v>3</v>
      </c>
      <c r="E2" s="32" t="s">
        <v>41</v>
      </c>
      <c r="F2" s="32" t="s">
        <v>29</v>
      </c>
      <c r="G2" s="32" t="s">
        <v>30</v>
      </c>
      <c r="H2" t="s">
        <v>31</v>
      </c>
      <c r="I2" t="s">
        <v>32</v>
      </c>
      <c r="J2" t="s">
        <v>33</v>
      </c>
    </row>
    <row r="3" spans="1:10" x14ac:dyDescent="0.25">
      <c r="A3" s="32">
        <v>193</v>
      </c>
      <c r="B3" s="32">
        <v>143</v>
      </c>
      <c r="C3" s="32">
        <v>2.30584300921369E+28</v>
      </c>
      <c r="D3" s="32">
        <v>1</v>
      </c>
      <c r="E3" s="32">
        <f t="shared" ref="E3:E34" si="0">D3/C3</f>
        <v>4.3368086899420252E-29</v>
      </c>
      <c r="F3" s="32">
        <v>685</v>
      </c>
      <c r="G3" s="32"/>
      <c r="I3" s="32"/>
    </row>
    <row r="4" spans="1:10" x14ac:dyDescent="0.25">
      <c r="A4" s="32">
        <v>163</v>
      </c>
      <c r="B4" s="32">
        <v>163</v>
      </c>
      <c r="C4" s="32">
        <v>2.41785163922925E+24</v>
      </c>
      <c r="D4" s="32">
        <v>1</v>
      </c>
      <c r="E4" s="32">
        <f t="shared" si="0"/>
        <v>4.1359030627651531E-25</v>
      </c>
      <c r="F4" s="32">
        <v>443</v>
      </c>
      <c r="G4" s="32"/>
      <c r="H4" s="32"/>
      <c r="I4" s="32"/>
      <c r="J4" s="32"/>
    </row>
    <row r="5" spans="1:10" x14ac:dyDescent="0.25">
      <c r="A5" s="32">
        <v>128</v>
      </c>
      <c r="B5" s="32">
        <v>93</v>
      </c>
      <c r="C5" s="32">
        <v>2.048E+18</v>
      </c>
      <c r="D5" s="32">
        <v>1</v>
      </c>
      <c r="E5" s="32">
        <f t="shared" si="0"/>
        <v>4.8828125000000004E-19</v>
      </c>
      <c r="F5" s="32">
        <v>634</v>
      </c>
      <c r="G5" s="32"/>
      <c r="H5" s="32"/>
      <c r="I5" s="32"/>
      <c r="J5" s="32"/>
    </row>
    <row r="6" spans="1:10" x14ac:dyDescent="0.25">
      <c r="A6" s="32">
        <v>103</v>
      </c>
      <c r="B6" s="32">
        <v>75</v>
      </c>
      <c r="C6" s="32">
        <v>512000000000000</v>
      </c>
      <c r="D6" s="32">
        <v>1</v>
      </c>
      <c r="E6" s="32">
        <f t="shared" si="0"/>
        <v>1.953125E-15</v>
      </c>
      <c r="F6" s="32">
        <v>540</v>
      </c>
      <c r="G6" s="32"/>
      <c r="H6" s="32"/>
      <c r="I6" s="32"/>
      <c r="J6" s="32"/>
    </row>
    <row r="7" spans="1:10" x14ac:dyDescent="0.25">
      <c r="A7" s="32">
        <v>98</v>
      </c>
      <c r="B7" s="32">
        <v>73</v>
      </c>
      <c r="C7" s="32">
        <v>214748364800000</v>
      </c>
      <c r="D7" s="32">
        <v>1</v>
      </c>
      <c r="E7" s="32">
        <f t="shared" si="0"/>
        <v>4.656612873077393E-15</v>
      </c>
      <c r="F7" s="32">
        <v>385</v>
      </c>
      <c r="G7" s="32"/>
      <c r="H7" s="32"/>
      <c r="I7" s="32"/>
      <c r="J7" s="32"/>
    </row>
    <row r="8" spans="1:10" x14ac:dyDescent="0.25">
      <c r="A8" s="32">
        <v>83</v>
      </c>
      <c r="B8" s="32">
        <v>83</v>
      </c>
      <c r="C8" s="32">
        <v>2199023255552</v>
      </c>
      <c r="D8" s="32">
        <v>1</v>
      </c>
      <c r="E8" s="32">
        <f t="shared" si="0"/>
        <v>4.5474735088646412E-13</v>
      </c>
      <c r="F8" s="32">
        <v>223</v>
      </c>
      <c r="G8" s="32"/>
      <c r="H8" s="32"/>
      <c r="I8" s="32"/>
      <c r="J8" s="32"/>
    </row>
    <row r="9" spans="1:10" x14ac:dyDescent="0.25">
      <c r="A9" s="32">
        <v>79</v>
      </c>
      <c r="B9" s="32">
        <v>59</v>
      </c>
      <c r="C9" s="32">
        <v>335544320000</v>
      </c>
      <c r="D9" s="32">
        <v>1</v>
      </c>
      <c r="E9" s="32">
        <f t="shared" si="0"/>
        <v>2.9802322387695314E-12</v>
      </c>
      <c r="F9" s="32">
        <v>325</v>
      </c>
      <c r="G9" s="32">
        <v>451553</v>
      </c>
      <c r="H9" s="32">
        <f t="shared" ref="H9:H22" si="1">MAX(F9,G9)</f>
        <v>451553</v>
      </c>
      <c r="I9" s="29">
        <f t="shared" ref="I9:I22" si="2">F9/H9</f>
        <v>7.1973832529071888E-4</v>
      </c>
      <c r="J9" s="32">
        <f t="shared" ref="J9:J22" si="3">G9/H9</f>
        <v>1</v>
      </c>
    </row>
    <row r="10" spans="1:10" x14ac:dyDescent="0.25">
      <c r="A10" s="32">
        <v>78</v>
      </c>
      <c r="B10" s="32">
        <v>57</v>
      </c>
      <c r="C10" s="32">
        <v>128000000000</v>
      </c>
      <c r="D10" s="32">
        <v>1</v>
      </c>
      <c r="E10" s="32">
        <f t="shared" si="0"/>
        <v>7.8125000000000005E-12</v>
      </c>
      <c r="F10" s="32">
        <v>446</v>
      </c>
      <c r="G10" s="32">
        <v>381815</v>
      </c>
      <c r="H10" s="32">
        <f t="shared" si="1"/>
        <v>381815</v>
      </c>
      <c r="I10" s="29">
        <f t="shared" si="2"/>
        <v>1.1681049723033406E-3</v>
      </c>
      <c r="J10" s="32">
        <f t="shared" si="3"/>
        <v>1</v>
      </c>
    </row>
    <row r="11" spans="1:10" x14ac:dyDescent="0.25">
      <c r="A11" s="32">
        <v>60</v>
      </c>
      <c r="B11" s="32">
        <v>45</v>
      </c>
      <c r="C11" s="32">
        <v>524288000</v>
      </c>
      <c r="D11" s="32">
        <v>1</v>
      </c>
      <c r="E11" s="32">
        <f t="shared" si="0"/>
        <v>1.9073486328125E-9</v>
      </c>
      <c r="F11" s="32">
        <v>265</v>
      </c>
      <c r="G11" s="32">
        <v>62262</v>
      </c>
      <c r="H11" s="32">
        <f t="shared" si="1"/>
        <v>62262</v>
      </c>
      <c r="I11" s="29">
        <f t="shared" si="2"/>
        <v>4.2562076386881247E-3</v>
      </c>
      <c r="J11" s="32">
        <f t="shared" si="3"/>
        <v>1</v>
      </c>
    </row>
    <row r="12" spans="1:10" x14ac:dyDescent="0.25">
      <c r="A12" s="32">
        <v>53</v>
      </c>
      <c r="B12" s="32">
        <v>39</v>
      </c>
      <c r="C12" s="32">
        <v>32000000</v>
      </c>
      <c r="D12" s="32">
        <v>1</v>
      </c>
      <c r="E12" s="32">
        <f t="shared" si="0"/>
        <v>3.1249999999999999E-8</v>
      </c>
      <c r="F12" s="32">
        <v>352</v>
      </c>
      <c r="G12" s="32">
        <v>31468</v>
      </c>
      <c r="H12" s="32">
        <f t="shared" si="1"/>
        <v>31468</v>
      </c>
      <c r="I12" s="29">
        <f t="shared" si="2"/>
        <v>1.1185966696326427E-2</v>
      </c>
      <c r="J12" s="32">
        <f t="shared" si="3"/>
        <v>1</v>
      </c>
    </row>
    <row r="13" spans="1:10" x14ac:dyDescent="0.25">
      <c r="A13" s="32">
        <v>43</v>
      </c>
      <c r="B13" s="32">
        <v>43</v>
      </c>
      <c r="C13" s="32">
        <v>2097152</v>
      </c>
      <c r="D13" s="32">
        <v>1</v>
      </c>
      <c r="E13" s="32">
        <f t="shared" si="0"/>
        <v>4.76837158203125E-7</v>
      </c>
      <c r="F13" s="32">
        <v>113</v>
      </c>
      <c r="G13" s="32">
        <v>15774</v>
      </c>
      <c r="H13" s="32">
        <f t="shared" si="1"/>
        <v>15774</v>
      </c>
      <c r="I13" s="29">
        <f t="shared" si="2"/>
        <v>7.1636870800050713E-3</v>
      </c>
      <c r="J13" s="32">
        <f t="shared" si="3"/>
        <v>1</v>
      </c>
    </row>
    <row r="14" spans="1:10" x14ac:dyDescent="0.25">
      <c r="A14" s="32">
        <v>41</v>
      </c>
      <c r="B14" s="32">
        <v>31</v>
      </c>
      <c r="C14" s="32">
        <v>819200</v>
      </c>
      <c r="D14" s="32">
        <v>1</v>
      </c>
      <c r="E14" s="32">
        <f t="shared" si="0"/>
        <v>1.220703125E-6</v>
      </c>
      <c r="F14" s="32">
        <v>205</v>
      </c>
      <c r="G14" s="32">
        <v>6978</v>
      </c>
      <c r="H14" s="32">
        <f t="shared" si="1"/>
        <v>6978</v>
      </c>
      <c r="I14" s="29">
        <f t="shared" si="2"/>
        <v>2.9378045285182001E-2</v>
      </c>
      <c r="J14" s="32">
        <f t="shared" si="3"/>
        <v>1</v>
      </c>
    </row>
    <row r="15" spans="1:10" x14ac:dyDescent="0.25">
      <c r="A15" s="32">
        <v>35</v>
      </c>
      <c r="B15" s="32">
        <v>35</v>
      </c>
      <c r="C15" s="32">
        <v>131072</v>
      </c>
      <c r="D15" s="32">
        <v>1</v>
      </c>
      <c r="E15" s="32">
        <f t="shared" si="0"/>
        <v>7.62939453125E-6</v>
      </c>
      <c r="F15" s="32">
        <v>91</v>
      </c>
      <c r="G15" s="32">
        <v>3714</v>
      </c>
      <c r="H15" s="32">
        <f t="shared" si="1"/>
        <v>3714</v>
      </c>
      <c r="I15" s="29">
        <f t="shared" si="2"/>
        <v>2.4501884760366181E-2</v>
      </c>
      <c r="J15" s="32">
        <f t="shared" si="3"/>
        <v>1</v>
      </c>
    </row>
    <row r="16" spans="1:10" x14ac:dyDescent="0.25">
      <c r="A16" s="32">
        <v>27</v>
      </c>
      <c r="B16" s="32">
        <v>27</v>
      </c>
      <c r="C16" s="32">
        <v>8192</v>
      </c>
      <c r="D16" s="32">
        <v>1</v>
      </c>
      <c r="E16" s="32">
        <f t="shared" si="0"/>
        <v>1.220703125E-4</v>
      </c>
      <c r="F16" s="32">
        <v>69</v>
      </c>
      <c r="G16" s="32">
        <v>807</v>
      </c>
      <c r="H16" s="32">
        <f t="shared" si="1"/>
        <v>807</v>
      </c>
      <c r="I16" s="29">
        <f t="shared" si="2"/>
        <v>8.5501858736059477E-2</v>
      </c>
      <c r="J16" s="32">
        <f t="shared" si="3"/>
        <v>1</v>
      </c>
    </row>
    <row r="17" spans="1:10" x14ac:dyDescent="0.25">
      <c r="A17" s="32">
        <v>28</v>
      </c>
      <c r="B17" s="32">
        <v>21</v>
      </c>
      <c r="C17" s="32">
        <v>8000</v>
      </c>
      <c r="D17" s="32">
        <v>1</v>
      </c>
      <c r="E17" s="32">
        <f t="shared" si="0"/>
        <v>1.25E-4</v>
      </c>
      <c r="F17" s="32">
        <v>178</v>
      </c>
      <c r="G17" s="32">
        <v>1010</v>
      </c>
      <c r="H17" s="32">
        <f t="shared" si="1"/>
        <v>1010</v>
      </c>
      <c r="I17" s="29">
        <f t="shared" si="2"/>
        <v>0.17623762376237623</v>
      </c>
      <c r="J17" s="32">
        <f t="shared" si="3"/>
        <v>1</v>
      </c>
    </row>
    <row r="18" spans="1:10" x14ac:dyDescent="0.25">
      <c r="A18" s="32">
        <v>45</v>
      </c>
      <c r="B18" s="32">
        <v>145</v>
      </c>
      <c r="C18" s="32">
        <v>259200</v>
      </c>
      <c r="D18" s="32">
        <v>75</v>
      </c>
      <c r="E18" s="32">
        <f t="shared" si="0"/>
        <v>2.8935185185185184E-4</v>
      </c>
      <c r="F18" s="32">
        <v>81</v>
      </c>
      <c r="G18" s="32">
        <v>343</v>
      </c>
      <c r="H18" s="32">
        <f t="shared" si="1"/>
        <v>343</v>
      </c>
      <c r="I18" s="29">
        <f t="shared" si="2"/>
        <v>0.23615160349854228</v>
      </c>
      <c r="J18" s="32">
        <f t="shared" si="3"/>
        <v>1</v>
      </c>
    </row>
    <row r="19" spans="1:10" x14ac:dyDescent="0.25">
      <c r="A19" s="32">
        <v>22</v>
      </c>
      <c r="B19" s="32">
        <v>17</v>
      </c>
      <c r="C19" s="32">
        <v>1280</v>
      </c>
      <c r="D19" s="32">
        <v>1</v>
      </c>
      <c r="E19" s="32">
        <f t="shared" si="0"/>
        <v>7.8125000000000004E-4</v>
      </c>
      <c r="F19" s="32">
        <v>121</v>
      </c>
      <c r="G19" s="32">
        <v>319</v>
      </c>
      <c r="H19" s="32">
        <f t="shared" si="1"/>
        <v>319</v>
      </c>
      <c r="I19" s="29">
        <f t="shared" si="2"/>
        <v>0.37931034482758619</v>
      </c>
      <c r="J19" s="32">
        <f t="shared" si="3"/>
        <v>1</v>
      </c>
    </row>
    <row r="20" spans="1:10" x14ac:dyDescent="0.25">
      <c r="A20" s="32">
        <v>71</v>
      </c>
      <c r="B20" s="32">
        <v>66</v>
      </c>
      <c r="C20" s="32">
        <v>5093654</v>
      </c>
      <c r="D20" s="32">
        <v>4404</v>
      </c>
      <c r="E20" s="32">
        <f t="shared" si="0"/>
        <v>8.6460525194683422E-4</v>
      </c>
      <c r="F20" s="32">
        <v>5684</v>
      </c>
      <c r="G20" s="32">
        <v>23952</v>
      </c>
      <c r="H20" s="32">
        <f t="shared" si="1"/>
        <v>23952</v>
      </c>
      <c r="I20" s="29">
        <f t="shared" si="2"/>
        <v>0.23730794923179693</v>
      </c>
      <c r="J20" s="32">
        <f t="shared" si="3"/>
        <v>1</v>
      </c>
    </row>
    <row r="21" spans="1:10" x14ac:dyDescent="0.25">
      <c r="A21" s="32">
        <v>41</v>
      </c>
      <c r="B21" s="32">
        <v>127</v>
      </c>
      <c r="C21" s="32">
        <v>86400</v>
      </c>
      <c r="D21" s="32">
        <v>75</v>
      </c>
      <c r="E21" s="32">
        <f t="shared" si="0"/>
        <v>8.6805555555555551E-4</v>
      </c>
      <c r="F21" s="32">
        <v>75</v>
      </c>
      <c r="G21" s="32">
        <v>296</v>
      </c>
      <c r="H21" s="32">
        <f t="shared" si="1"/>
        <v>296</v>
      </c>
      <c r="I21" s="29">
        <f t="shared" si="2"/>
        <v>0.2533783783783784</v>
      </c>
      <c r="J21" s="32">
        <f t="shared" si="3"/>
        <v>1</v>
      </c>
    </row>
    <row r="22" spans="1:10" x14ac:dyDescent="0.25">
      <c r="A22" s="32">
        <v>38</v>
      </c>
      <c r="B22" s="32">
        <v>113</v>
      </c>
      <c r="C22" s="32">
        <v>43200</v>
      </c>
      <c r="D22" s="32">
        <v>75</v>
      </c>
      <c r="E22" s="32">
        <f t="shared" si="0"/>
        <v>1.736111111111111E-3</v>
      </c>
      <c r="F22" s="32">
        <v>72</v>
      </c>
      <c r="G22" s="32">
        <v>255</v>
      </c>
      <c r="H22" s="32">
        <f t="shared" si="1"/>
        <v>255</v>
      </c>
      <c r="I22" s="29">
        <f t="shared" si="2"/>
        <v>0.28235294117647058</v>
      </c>
      <c r="J22" s="32">
        <f t="shared" si="3"/>
        <v>1</v>
      </c>
    </row>
    <row r="23" spans="1:10" x14ac:dyDescent="0.25">
      <c r="A23" s="32">
        <v>139</v>
      </c>
      <c r="B23" s="32">
        <v>159</v>
      </c>
      <c r="C23" s="32">
        <v>5307222</v>
      </c>
      <c r="D23" s="32">
        <v>9668</v>
      </c>
      <c r="E23" s="32">
        <f t="shared" si="0"/>
        <v>1.8216686620608673E-3</v>
      </c>
      <c r="F23" s="32">
        <v>3998</v>
      </c>
      <c r="G23" s="32"/>
      <c r="H23" s="32"/>
      <c r="I23" s="32"/>
      <c r="J23" s="32"/>
    </row>
    <row r="24" spans="1:10" x14ac:dyDescent="0.25">
      <c r="A24" s="32">
        <v>19</v>
      </c>
      <c r="B24" s="32">
        <v>19</v>
      </c>
      <c r="C24" s="32">
        <v>512</v>
      </c>
      <c r="D24" s="32">
        <v>1</v>
      </c>
      <c r="E24" s="32">
        <f t="shared" si="0"/>
        <v>1.953125E-3</v>
      </c>
      <c r="F24" s="32">
        <v>48</v>
      </c>
      <c r="G24" s="32">
        <v>172</v>
      </c>
      <c r="H24" s="32">
        <f t="shared" ref="H24:H34" si="4">MAX(F24,G24)</f>
        <v>172</v>
      </c>
      <c r="I24" s="29">
        <f t="shared" ref="I24:I34" si="5">F24/H24</f>
        <v>0.27906976744186046</v>
      </c>
      <c r="J24" s="32">
        <f t="shared" ref="J24:J34" si="6">G24/H24</f>
        <v>1</v>
      </c>
    </row>
    <row r="25" spans="1:10" x14ac:dyDescent="0.25">
      <c r="A25" s="32">
        <v>34</v>
      </c>
      <c r="B25" s="32">
        <v>29</v>
      </c>
      <c r="C25" s="32">
        <v>61288</v>
      </c>
      <c r="D25" s="32">
        <v>198</v>
      </c>
      <c r="E25" s="32">
        <f t="shared" si="0"/>
        <v>3.2306487403733195E-3</v>
      </c>
      <c r="F25" s="32">
        <v>2206</v>
      </c>
      <c r="G25" s="32">
        <v>3530</v>
      </c>
      <c r="H25" s="32">
        <f t="shared" si="4"/>
        <v>3530</v>
      </c>
      <c r="I25" s="29">
        <f t="shared" si="5"/>
        <v>0.62492917847025498</v>
      </c>
      <c r="J25" s="32">
        <f t="shared" si="6"/>
        <v>1</v>
      </c>
    </row>
    <row r="26" spans="1:10" x14ac:dyDescent="0.25">
      <c r="A26" s="32">
        <v>43</v>
      </c>
      <c r="B26" s="32">
        <v>48</v>
      </c>
      <c r="C26" s="32">
        <v>3172</v>
      </c>
      <c r="D26" s="32">
        <v>55</v>
      </c>
      <c r="E26" s="32">
        <f t="shared" si="0"/>
        <v>1.733921815889029E-2</v>
      </c>
      <c r="F26" s="32">
        <v>430</v>
      </c>
      <c r="G26" s="32">
        <v>649</v>
      </c>
      <c r="H26" s="32">
        <f t="shared" si="4"/>
        <v>649</v>
      </c>
      <c r="I26" s="29">
        <f t="shared" si="5"/>
        <v>0.66255778120184905</v>
      </c>
      <c r="J26" s="32">
        <f t="shared" si="6"/>
        <v>1</v>
      </c>
    </row>
    <row r="27" spans="1:10" x14ac:dyDescent="0.25">
      <c r="A27" s="32">
        <v>11</v>
      </c>
      <c r="B27" s="32">
        <v>11</v>
      </c>
      <c r="C27" s="32">
        <v>32</v>
      </c>
      <c r="D27" s="32">
        <v>1</v>
      </c>
      <c r="E27" s="32">
        <f t="shared" si="0"/>
        <v>3.125E-2</v>
      </c>
      <c r="F27" s="32">
        <v>25</v>
      </c>
      <c r="G27" s="32">
        <v>33</v>
      </c>
      <c r="H27" s="32">
        <f t="shared" si="4"/>
        <v>33</v>
      </c>
      <c r="I27" s="29">
        <f t="shared" si="5"/>
        <v>0.75757575757575757</v>
      </c>
      <c r="J27" s="32">
        <f t="shared" si="6"/>
        <v>1</v>
      </c>
    </row>
    <row r="28" spans="1:10" x14ac:dyDescent="0.25">
      <c r="A28" s="32">
        <v>73</v>
      </c>
      <c r="B28" s="32">
        <v>68</v>
      </c>
      <c r="C28" s="32">
        <v>3258135</v>
      </c>
      <c r="D28" s="32">
        <v>168754</v>
      </c>
      <c r="E28" s="32">
        <f t="shared" si="0"/>
        <v>5.1794661669943079E-2</v>
      </c>
      <c r="F28" s="32">
        <v>3376</v>
      </c>
      <c r="G28" s="32">
        <v>11278</v>
      </c>
      <c r="H28">
        <f t="shared" si="4"/>
        <v>11278</v>
      </c>
      <c r="I28" s="29">
        <f t="shared" si="5"/>
        <v>0.29934385529349178</v>
      </c>
      <c r="J28">
        <f t="shared" si="6"/>
        <v>1</v>
      </c>
    </row>
    <row r="29" spans="1:10" x14ac:dyDescent="0.25">
      <c r="A29" s="32">
        <v>17</v>
      </c>
      <c r="B29" s="32">
        <v>22</v>
      </c>
      <c r="C29" s="32">
        <v>164</v>
      </c>
      <c r="D29" s="32">
        <v>9</v>
      </c>
      <c r="E29" s="32">
        <f t="shared" si="0"/>
        <v>5.4878048780487805E-2</v>
      </c>
      <c r="F29" s="32">
        <v>105</v>
      </c>
      <c r="G29" s="32">
        <v>94</v>
      </c>
      <c r="H29">
        <f t="shared" si="4"/>
        <v>105</v>
      </c>
      <c r="I29" s="32">
        <f t="shared" si="5"/>
        <v>1</v>
      </c>
      <c r="J29" s="29">
        <f t="shared" si="6"/>
        <v>0.89523809523809528</v>
      </c>
    </row>
    <row r="30" spans="1:10" x14ac:dyDescent="0.25">
      <c r="A30" s="32">
        <v>31</v>
      </c>
      <c r="B30" s="32">
        <v>41</v>
      </c>
      <c r="C30" s="32">
        <v>15386</v>
      </c>
      <c r="D30" s="32">
        <v>1727</v>
      </c>
      <c r="E30" s="32">
        <f t="shared" si="0"/>
        <v>0.11224489795918367</v>
      </c>
      <c r="F30" s="32">
        <v>452</v>
      </c>
      <c r="G30" s="32">
        <v>1264</v>
      </c>
      <c r="H30">
        <f t="shared" si="4"/>
        <v>1264</v>
      </c>
      <c r="I30" s="29">
        <f t="shared" si="5"/>
        <v>0.35759493670886078</v>
      </c>
      <c r="J30">
        <f t="shared" si="6"/>
        <v>1</v>
      </c>
    </row>
    <row r="31" spans="1:10" x14ac:dyDescent="0.25">
      <c r="A31" s="32">
        <v>53</v>
      </c>
      <c r="B31" s="32">
        <v>53</v>
      </c>
      <c r="C31" s="32">
        <v>21658</v>
      </c>
      <c r="D31" s="32">
        <v>2620</v>
      </c>
      <c r="E31" s="32">
        <f t="shared" si="0"/>
        <v>0.12097146550928063</v>
      </c>
      <c r="F31" s="32">
        <v>577</v>
      </c>
      <c r="G31" s="32">
        <v>1102</v>
      </c>
      <c r="H31">
        <f t="shared" si="4"/>
        <v>1102</v>
      </c>
      <c r="I31" s="29">
        <f t="shared" si="5"/>
        <v>0.52359346642468241</v>
      </c>
      <c r="J31">
        <f t="shared" si="6"/>
        <v>1</v>
      </c>
    </row>
    <row r="32" spans="1:10" x14ac:dyDescent="0.25">
      <c r="A32" s="32">
        <v>24</v>
      </c>
      <c r="B32" s="32">
        <v>29</v>
      </c>
      <c r="C32" s="32">
        <v>1194</v>
      </c>
      <c r="D32" s="32">
        <v>189</v>
      </c>
      <c r="E32" s="32">
        <f t="shared" si="0"/>
        <v>0.15829145728643215</v>
      </c>
      <c r="F32" s="32">
        <v>68</v>
      </c>
      <c r="G32" s="32">
        <v>188</v>
      </c>
      <c r="H32">
        <f t="shared" si="4"/>
        <v>188</v>
      </c>
      <c r="I32" s="29">
        <f t="shared" si="5"/>
        <v>0.36170212765957449</v>
      </c>
      <c r="J32">
        <f t="shared" si="6"/>
        <v>1</v>
      </c>
    </row>
    <row r="33" spans="1:10" x14ac:dyDescent="0.25">
      <c r="A33" s="32">
        <v>45</v>
      </c>
      <c r="B33" s="32">
        <v>60</v>
      </c>
      <c r="C33" s="32">
        <v>1455374</v>
      </c>
      <c r="D33" s="32">
        <v>252641</v>
      </c>
      <c r="E33" s="32">
        <f t="shared" si="0"/>
        <v>0.17359180526792425</v>
      </c>
      <c r="F33" s="32">
        <v>1963</v>
      </c>
      <c r="G33" s="32">
        <v>15018</v>
      </c>
      <c r="H33">
        <f t="shared" si="4"/>
        <v>15018</v>
      </c>
      <c r="I33" s="29">
        <f t="shared" si="5"/>
        <v>0.1307098148888001</v>
      </c>
      <c r="J33">
        <f t="shared" si="6"/>
        <v>1</v>
      </c>
    </row>
    <row r="34" spans="1:10" x14ac:dyDescent="0.25">
      <c r="A34" s="32">
        <v>40</v>
      </c>
      <c r="B34" s="32">
        <v>49</v>
      </c>
      <c r="C34" s="32">
        <v>321114</v>
      </c>
      <c r="D34" s="32">
        <v>59229</v>
      </c>
      <c r="E34" s="32">
        <f t="shared" si="0"/>
        <v>0.18444851361198827</v>
      </c>
      <c r="F34" s="32">
        <v>128</v>
      </c>
      <c r="G34" s="32">
        <v>778</v>
      </c>
      <c r="H34">
        <f t="shared" si="4"/>
        <v>778</v>
      </c>
      <c r="I34" s="29">
        <f t="shared" si="5"/>
        <v>0.16452442159383032</v>
      </c>
      <c r="J34">
        <f t="shared" si="6"/>
        <v>1</v>
      </c>
    </row>
    <row r="36" spans="1:10" x14ac:dyDescent="0.25">
      <c r="A36" s="58" t="s">
        <v>34</v>
      </c>
      <c r="B36" s="58"/>
      <c r="C36" s="58"/>
      <c r="D36" s="58"/>
      <c r="E36" s="51"/>
      <c r="F36" s="58" t="s">
        <v>28</v>
      </c>
      <c r="G36" s="58"/>
      <c r="H36" s="58"/>
      <c r="I36" s="58"/>
      <c r="J36" s="58"/>
    </row>
    <row r="37" spans="1:10" x14ac:dyDescent="0.25">
      <c r="A37" s="32" t="s">
        <v>0</v>
      </c>
      <c r="B37" s="32" t="s">
        <v>1</v>
      </c>
      <c r="C37" s="32" t="s">
        <v>2</v>
      </c>
      <c r="D37" s="32" t="s">
        <v>3</v>
      </c>
      <c r="F37" s="32" t="s">
        <v>29</v>
      </c>
      <c r="G37" s="32" t="s">
        <v>30</v>
      </c>
      <c r="H37" s="32" t="s">
        <v>31</v>
      </c>
      <c r="I37" s="32" t="s">
        <v>32</v>
      </c>
      <c r="J37" s="32" t="s">
        <v>33</v>
      </c>
    </row>
    <row r="38" spans="1:10" x14ac:dyDescent="0.25">
      <c r="A38" s="32">
        <v>11</v>
      </c>
      <c r="B38" s="32">
        <v>11</v>
      </c>
      <c r="C38" s="32">
        <v>32</v>
      </c>
      <c r="D38" s="32">
        <v>1</v>
      </c>
      <c r="F38" s="32">
        <v>25</v>
      </c>
      <c r="G38" s="32">
        <v>33</v>
      </c>
      <c r="H38" s="32">
        <f t="shared" ref="H38:H49" si="7">MAX(F38,G38)</f>
        <v>33</v>
      </c>
      <c r="I38" s="29">
        <f t="shared" ref="I38:I49" si="8">F38/H38</f>
        <v>0.75757575757575757</v>
      </c>
      <c r="J38" s="32">
        <f t="shared" ref="J38:J49" si="9">G38/H38</f>
        <v>1</v>
      </c>
    </row>
    <row r="39" spans="1:10" x14ac:dyDescent="0.25">
      <c r="A39" s="32">
        <v>19</v>
      </c>
      <c r="B39" s="32">
        <v>19</v>
      </c>
      <c r="C39" s="32">
        <v>512</v>
      </c>
      <c r="D39" s="32">
        <v>1</v>
      </c>
      <c r="F39" s="32">
        <v>48</v>
      </c>
      <c r="G39" s="32">
        <v>172</v>
      </c>
      <c r="H39" s="32">
        <f t="shared" si="7"/>
        <v>172</v>
      </c>
      <c r="I39" s="29">
        <f t="shared" si="8"/>
        <v>0.27906976744186046</v>
      </c>
      <c r="J39" s="32">
        <f t="shared" si="9"/>
        <v>1</v>
      </c>
    </row>
    <row r="40" spans="1:10" x14ac:dyDescent="0.25">
      <c r="A40" s="32">
        <v>22</v>
      </c>
      <c r="B40" s="32">
        <v>17</v>
      </c>
      <c r="C40" s="32">
        <v>1280</v>
      </c>
      <c r="D40" s="32">
        <v>1</v>
      </c>
      <c r="F40" s="32">
        <v>121</v>
      </c>
      <c r="G40" s="32">
        <v>319</v>
      </c>
      <c r="H40" s="32">
        <f t="shared" si="7"/>
        <v>319</v>
      </c>
      <c r="I40" s="29">
        <f t="shared" si="8"/>
        <v>0.37931034482758619</v>
      </c>
      <c r="J40" s="32">
        <f t="shared" si="9"/>
        <v>1</v>
      </c>
    </row>
    <row r="41" spans="1:10" x14ac:dyDescent="0.25">
      <c r="A41" s="32">
        <v>28</v>
      </c>
      <c r="B41" s="32">
        <v>21</v>
      </c>
      <c r="C41" s="32">
        <v>8000</v>
      </c>
      <c r="D41" s="32">
        <v>1</v>
      </c>
      <c r="F41" s="32">
        <v>178</v>
      </c>
      <c r="G41" s="32">
        <v>1010</v>
      </c>
      <c r="H41" s="32">
        <f t="shared" si="7"/>
        <v>1010</v>
      </c>
      <c r="I41" s="29">
        <f t="shared" si="8"/>
        <v>0.17623762376237623</v>
      </c>
      <c r="J41" s="32">
        <f t="shared" si="9"/>
        <v>1</v>
      </c>
    </row>
    <row r="42" spans="1:10" x14ac:dyDescent="0.25">
      <c r="A42" s="32">
        <v>27</v>
      </c>
      <c r="B42" s="32">
        <v>27</v>
      </c>
      <c r="C42" s="32">
        <v>8192</v>
      </c>
      <c r="D42" s="32">
        <v>1</v>
      </c>
      <c r="F42" s="32">
        <v>69</v>
      </c>
      <c r="G42" s="32">
        <v>807</v>
      </c>
      <c r="H42" s="32">
        <f t="shared" si="7"/>
        <v>807</v>
      </c>
      <c r="I42" s="29">
        <f t="shared" si="8"/>
        <v>8.5501858736059477E-2</v>
      </c>
      <c r="J42" s="32">
        <f t="shared" si="9"/>
        <v>1</v>
      </c>
    </row>
    <row r="43" spans="1:10" x14ac:dyDescent="0.25">
      <c r="A43" s="32">
        <v>35</v>
      </c>
      <c r="B43" s="32">
        <v>35</v>
      </c>
      <c r="C43" s="32">
        <v>131072</v>
      </c>
      <c r="D43" s="32">
        <v>1</v>
      </c>
      <c r="F43" s="32">
        <v>91</v>
      </c>
      <c r="G43" s="32">
        <v>3714</v>
      </c>
      <c r="H43" s="32">
        <f t="shared" si="7"/>
        <v>3714</v>
      </c>
      <c r="I43" s="29">
        <f t="shared" si="8"/>
        <v>2.4501884760366181E-2</v>
      </c>
      <c r="J43" s="32">
        <f t="shared" si="9"/>
        <v>1</v>
      </c>
    </row>
    <row r="44" spans="1:10" x14ac:dyDescent="0.25">
      <c r="A44" s="32">
        <v>41</v>
      </c>
      <c r="B44" s="32">
        <v>31</v>
      </c>
      <c r="C44" s="32">
        <v>819200</v>
      </c>
      <c r="D44" s="32">
        <v>1</v>
      </c>
      <c r="F44" s="32">
        <v>205</v>
      </c>
      <c r="G44" s="32">
        <v>6978</v>
      </c>
      <c r="H44" s="32">
        <f t="shared" si="7"/>
        <v>6978</v>
      </c>
      <c r="I44" s="29">
        <f t="shared" si="8"/>
        <v>2.9378045285182001E-2</v>
      </c>
      <c r="J44" s="32">
        <f t="shared" si="9"/>
        <v>1</v>
      </c>
    </row>
    <row r="45" spans="1:10" x14ac:dyDescent="0.25">
      <c r="A45" s="32">
        <v>43</v>
      </c>
      <c r="B45" s="32">
        <v>43</v>
      </c>
      <c r="C45" s="32">
        <v>2097152</v>
      </c>
      <c r="D45" s="32">
        <v>1</v>
      </c>
      <c r="F45" s="32">
        <v>113</v>
      </c>
      <c r="G45" s="32">
        <v>15774</v>
      </c>
      <c r="H45" s="32">
        <f t="shared" si="7"/>
        <v>15774</v>
      </c>
      <c r="I45" s="29">
        <f t="shared" si="8"/>
        <v>7.1636870800050713E-3</v>
      </c>
      <c r="J45" s="32">
        <f t="shared" si="9"/>
        <v>1</v>
      </c>
    </row>
    <row r="46" spans="1:10" x14ac:dyDescent="0.25">
      <c r="A46" s="32">
        <v>53</v>
      </c>
      <c r="B46" s="32">
        <v>39</v>
      </c>
      <c r="C46" s="32">
        <v>32000000</v>
      </c>
      <c r="D46" s="32">
        <v>1</v>
      </c>
      <c r="F46" s="32">
        <v>352</v>
      </c>
      <c r="G46" s="32">
        <v>31468</v>
      </c>
      <c r="H46" s="32">
        <f t="shared" si="7"/>
        <v>31468</v>
      </c>
      <c r="I46" s="29">
        <f t="shared" si="8"/>
        <v>1.1185966696326427E-2</v>
      </c>
      <c r="J46" s="32">
        <f t="shared" si="9"/>
        <v>1</v>
      </c>
    </row>
    <row r="47" spans="1:10" x14ac:dyDescent="0.25">
      <c r="A47" s="32">
        <v>60</v>
      </c>
      <c r="B47" s="32">
        <v>45</v>
      </c>
      <c r="C47" s="32">
        <v>524288000</v>
      </c>
      <c r="D47" s="32">
        <v>1</v>
      </c>
      <c r="F47" s="32">
        <v>265</v>
      </c>
      <c r="G47" s="32">
        <v>62262</v>
      </c>
      <c r="H47" s="32">
        <f t="shared" si="7"/>
        <v>62262</v>
      </c>
      <c r="I47" s="29">
        <f t="shared" si="8"/>
        <v>4.2562076386881247E-3</v>
      </c>
      <c r="J47" s="32">
        <f t="shared" si="9"/>
        <v>1</v>
      </c>
    </row>
    <row r="48" spans="1:10" x14ac:dyDescent="0.25">
      <c r="A48" s="32">
        <v>78</v>
      </c>
      <c r="B48" s="32">
        <v>57</v>
      </c>
      <c r="C48" s="32">
        <v>128000000000</v>
      </c>
      <c r="D48" s="32">
        <v>1</v>
      </c>
      <c r="F48" s="32">
        <v>446</v>
      </c>
      <c r="G48" s="32">
        <v>381815</v>
      </c>
      <c r="H48" s="32">
        <f t="shared" si="7"/>
        <v>381815</v>
      </c>
      <c r="I48" s="29">
        <f t="shared" si="8"/>
        <v>1.1681049723033406E-3</v>
      </c>
      <c r="J48" s="32">
        <f t="shared" si="9"/>
        <v>1</v>
      </c>
    </row>
    <row r="49" spans="1:10" x14ac:dyDescent="0.25">
      <c r="A49" s="32">
        <v>79</v>
      </c>
      <c r="B49" s="32">
        <v>59</v>
      </c>
      <c r="C49" s="32">
        <v>335544320000</v>
      </c>
      <c r="D49" s="32">
        <v>1</v>
      </c>
      <c r="F49" s="32">
        <v>325</v>
      </c>
      <c r="G49" s="32">
        <v>451553</v>
      </c>
      <c r="H49" s="32">
        <f t="shared" si="7"/>
        <v>451553</v>
      </c>
      <c r="I49" s="29">
        <f t="shared" si="8"/>
        <v>7.1973832529071888E-4</v>
      </c>
      <c r="J49" s="32">
        <f t="shared" si="9"/>
        <v>1</v>
      </c>
    </row>
    <row r="50" spans="1:10" x14ac:dyDescent="0.25">
      <c r="A50" s="32">
        <v>83</v>
      </c>
      <c r="B50" s="32">
        <v>83</v>
      </c>
      <c r="C50" s="32">
        <v>2199023255552</v>
      </c>
      <c r="D50" s="32">
        <v>1</v>
      </c>
      <c r="F50" s="32">
        <v>223</v>
      </c>
      <c r="G50" s="32"/>
      <c r="H50" s="32"/>
      <c r="I50" s="32"/>
      <c r="J50" s="32"/>
    </row>
    <row r="51" spans="1:10" x14ac:dyDescent="0.25">
      <c r="A51" s="32">
        <v>98</v>
      </c>
      <c r="B51" s="32">
        <v>73</v>
      </c>
      <c r="C51" s="32">
        <v>214748364800000</v>
      </c>
      <c r="D51" s="32">
        <v>1</v>
      </c>
      <c r="F51" s="32">
        <v>385</v>
      </c>
      <c r="G51" s="32"/>
      <c r="H51" s="32"/>
      <c r="I51" s="32"/>
      <c r="J51" s="32"/>
    </row>
    <row r="52" spans="1:10" x14ac:dyDescent="0.25">
      <c r="A52" s="32">
        <v>103</v>
      </c>
      <c r="B52" s="32">
        <v>75</v>
      </c>
      <c r="C52" s="32">
        <v>512000000000000</v>
      </c>
      <c r="D52" s="32">
        <v>1</v>
      </c>
      <c r="F52" s="32">
        <v>540</v>
      </c>
      <c r="G52" s="32"/>
      <c r="H52" s="32"/>
      <c r="I52" s="32"/>
      <c r="J52" s="32"/>
    </row>
    <row r="53" spans="1:10" x14ac:dyDescent="0.25">
      <c r="A53" s="32">
        <v>128</v>
      </c>
      <c r="B53" s="32">
        <v>93</v>
      </c>
      <c r="C53" s="32">
        <v>2.048E+18</v>
      </c>
      <c r="D53" s="32">
        <v>1</v>
      </c>
      <c r="F53" s="32">
        <v>634</v>
      </c>
      <c r="G53" s="32"/>
      <c r="H53" s="32"/>
      <c r="I53" s="32"/>
      <c r="J53" s="32"/>
    </row>
    <row r="54" spans="1:10" x14ac:dyDescent="0.25">
      <c r="A54" s="32">
        <v>163</v>
      </c>
      <c r="B54" s="32">
        <v>163</v>
      </c>
      <c r="C54" s="32">
        <v>2.41785163922925E+24</v>
      </c>
      <c r="D54" s="32">
        <v>1</v>
      </c>
      <c r="F54" s="32">
        <v>443</v>
      </c>
      <c r="G54" s="32"/>
      <c r="H54" s="32"/>
      <c r="I54" s="32"/>
      <c r="J54" s="32"/>
    </row>
    <row r="55" spans="1:10" x14ac:dyDescent="0.25">
      <c r="A55" s="32">
        <v>193</v>
      </c>
      <c r="B55" s="32">
        <v>143</v>
      </c>
      <c r="C55" s="32">
        <v>2.30584300921369E+28</v>
      </c>
      <c r="D55" s="32">
        <v>1</v>
      </c>
      <c r="F55" s="32">
        <v>685</v>
      </c>
      <c r="G55" s="32"/>
      <c r="H55" s="32"/>
      <c r="I55" s="32"/>
      <c r="J55" s="32"/>
    </row>
    <row r="57" spans="1:10" x14ac:dyDescent="0.25">
      <c r="A57" s="58" t="s">
        <v>35</v>
      </c>
      <c r="B57" s="58"/>
      <c r="C57" s="58"/>
      <c r="D57" s="58"/>
      <c r="E57" s="51"/>
      <c r="F57" s="58" t="s">
        <v>28</v>
      </c>
      <c r="G57" s="58"/>
      <c r="H57" s="58"/>
      <c r="I57" s="58"/>
      <c r="J57" s="58"/>
    </row>
    <row r="58" spans="1:10" x14ac:dyDescent="0.25">
      <c r="A58" s="32" t="s">
        <v>0</v>
      </c>
      <c r="B58" s="32" t="s">
        <v>1</v>
      </c>
      <c r="C58" s="32" t="s">
        <v>2</v>
      </c>
      <c r="D58" s="32" t="s">
        <v>3</v>
      </c>
      <c r="F58" s="32" t="s">
        <v>29</v>
      </c>
      <c r="G58" s="32" t="s">
        <v>30</v>
      </c>
      <c r="H58" s="32" t="s">
        <v>31</v>
      </c>
      <c r="I58" s="32" t="s">
        <v>32</v>
      </c>
      <c r="J58" s="32" t="s">
        <v>33</v>
      </c>
    </row>
    <row r="59" spans="1:10" x14ac:dyDescent="0.25">
      <c r="A59" s="32">
        <v>17</v>
      </c>
      <c r="B59" s="32">
        <v>22</v>
      </c>
      <c r="C59" s="32">
        <v>164</v>
      </c>
      <c r="D59" s="32">
        <v>9</v>
      </c>
      <c r="F59" s="32">
        <v>105</v>
      </c>
      <c r="G59" s="32">
        <v>94</v>
      </c>
      <c r="H59" s="32">
        <f t="shared" ref="H59:H71" si="10">MAX(F59,G59)</f>
        <v>105</v>
      </c>
      <c r="I59" s="32">
        <f t="shared" ref="I59:I71" si="11">F59/H59</f>
        <v>1</v>
      </c>
      <c r="J59" s="29">
        <f t="shared" ref="J59:J71" si="12">G59/H59</f>
        <v>0.89523809523809528</v>
      </c>
    </row>
    <row r="60" spans="1:10" x14ac:dyDescent="0.25">
      <c r="A60" s="32">
        <v>24</v>
      </c>
      <c r="B60" s="32">
        <v>29</v>
      </c>
      <c r="C60" s="32">
        <v>1194</v>
      </c>
      <c r="D60" s="32">
        <v>189</v>
      </c>
      <c r="F60" s="32">
        <v>68</v>
      </c>
      <c r="G60" s="32">
        <v>188</v>
      </c>
      <c r="H60" s="32">
        <f t="shared" si="10"/>
        <v>188</v>
      </c>
      <c r="I60" s="29">
        <f t="shared" si="11"/>
        <v>0.36170212765957449</v>
      </c>
      <c r="J60" s="32">
        <f t="shared" si="12"/>
        <v>1</v>
      </c>
    </row>
    <row r="61" spans="1:10" x14ac:dyDescent="0.25">
      <c r="A61" s="32">
        <v>43</v>
      </c>
      <c r="B61" s="32">
        <v>48</v>
      </c>
      <c r="C61" s="32">
        <v>3172</v>
      </c>
      <c r="D61" s="32">
        <v>55</v>
      </c>
      <c r="F61" s="32">
        <v>430</v>
      </c>
      <c r="G61" s="32">
        <v>649</v>
      </c>
      <c r="H61" s="32">
        <f t="shared" si="10"/>
        <v>649</v>
      </c>
      <c r="I61" s="29">
        <f t="shared" si="11"/>
        <v>0.66255778120184905</v>
      </c>
      <c r="J61" s="32">
        <f t="shared" si="12"/>
        <v>1</v>
      </c>
    </row>
    <row r="62" spans="1:10" x14ac:dyDescent="0.25">
      <c r="A62" s="32">
        <v>31</v>
      </c>
      <c r="B62" s="32">
        <v>41</v>
      </c>
      <c r="C62" s="32">
        <v>15386</v>
      </c>
      <c r="D62" s="32">
        <v>1727</v>
      </c>
      <c r="F62" s="32">
        <v>452</v>
      </c>
      <c r="G62" s="32">
        <v>1264</v>
      </c>
      <c r="H62" s="32">
        <f t="shared" si="10"/>
        <v>1264</v>
      </c>
      <c r="I62" s="29">
        <f t="shared" si="11"/>
        <v>0.35759493670886078</v>
      </c>
      <c r="J62" s="32">
        <f t="shared" si="12"/>
        <v>1</v>
      </c>
    </row>
    <row r="63" spans="1:10" x14ac:dyDescent="0.25">
      <c r="A63" s="32">
        <v>53</v>
      </c>
      <c r="B63" s="32">
        <v>53</v>
      </c>
      <c r="C63" s="32">
        <v>21658</v>
      </c>
      <c r="D63" s="32">
        <v>2620</v>
      </c>
      <c r="F63" s="32">
        <v>577</v>
      </c>
      <c r="G63" s="32">
        <v>1102</v>
      </c>
      <c r="H63" s="32">
        <f t="shared" si="10"/>
        <v>1102</v>
      </c>
      <c r="I63" s="29">
        <f t="shared" si="11"/>
        <v>0.52359346642468241</v>
      </c>
      <c r="J63" s="32">
        <f t="shared" si="12"/>
        <v>1</v>
      </c>
    </row>
    <row r="64" spans="1:10" x14ac:dyDescent="0.25">
      <c r="A64" s="32">
        <v>38</v>
      </c>
      <c r="B64" s="32">
        <v>113</v>
      </c>
      <c r="C64" s="32">
        <v>43200</v>
      </c>
      <c r="D64" s="32">
        <v>75</v>
      </c>
      <c r="F64" s="32">
        <v>72</v>
      </c>
      <c r="G64" s="32">
        <v>255</v>
      </c>
      <c r="H64" s="32">
        <f t="shared" si="10"/>
        <v>255</v>
      </c>
      <c r="I64" s="29">
        <f t="shared" si="11"/>
        <v>0.28235294117647058</v>
      </c>
      <c r="J64" s="32">
        <f t="shared" si="12"/>
        <v>1</v>
      </c>
    </row>
    <row r="65" spans="1:10" x14ac:dyDescent="0.25">
      <c r="A65" s="32">
        <v>34</v>
      </c>
      <c r="B65" s="32">
        <v>29</v>
      </c>
      <c r="C65" s="32">
        <v>61288</v>
      </c>
      <c r="D65" s="32">
        <v>198</v>
      </c>
      <c r="F65" s="32">
        <v>2206</v>
      </c>
      <c r="G65" s="32">
        <v>3530</v>
      </c>
      <c r="H65" s="32">
        <f t="shared" si="10"/>
        <v>3530</v>
      </c>
      <c r="I65" s="29">
        <f t="shared" si="11"/>
        <v>0.62492917847025498</v>
      </c>
      <c r="J65" s="32">
        <f t="shared" si="12"/>
        <v>1</v>
      </c>
    </row>
    <row r="66" spans="1:10" x14ac:dyDescent="0.25">
      <c r="A66" s="32">
        <v>41</v>
      </c>
      <c r="B66" s="32">
        <v>127</v>
      </c>
      <c r="C66" s="32">
        <v>86400</v>
      </c>
      <c r="D66" s="32">
        <v>75</v>
      </c>
      <c r="F66" s="32">
        <v>75</v>
      </c>
      <c r="G66" s="32">
        <v>296</v>
      </c>
      <c r="H66" s="32">
        <f t="shared" si="10"/>
        <v>296</v>
      </c>
      <c r="I66" s="29">
        <f t="shared" si="11"/>
        <v>0.2533783783783784</v>
      </c>
      <c r="J66" s="32">
        <f t="shared" si="12"/>
        <v>1</v>
      </c>
    </row>
    <row r="67" spans="1:10" x14ac:dyDescent="0.25">
      <c r="A67" s="32">
        <v>45</v>
      </c>
      <c r="B67" s="32">
        <v>145</v>
      </c>
      <c r="C67" s="32">
        <v>259200</v>
      </c>
      <c r="D67" s="32">
        <v>75</v>
      </c>
      <c r="F67" s="32">
        <v>81</v>
      </c>
      <c r="G67" s="32">
        <v>343</v>
      </c>
      <c r="H67" s="32">
        <f t="shared" si="10"/>
        <v>343</v>
      </c>
      <c r="I67" s="29">
        <f t="shared" si="11"/>
        <v>0.23615160349854228</v>
      </c>
      <c r="J67" s="32">
        <f t="shared" si="12"/>
        <v>1</v>
      </c>
    </row>
    <row r="68" spans="1:10" x14ac:dyDescent="0.25">
      <c r="A68" s="32">
        <v>40</v>
      </c>
      <c r="B68" s="32">
        <v>49</v>
      </c>
      <c r="C68" s="32">
        <v>321114</v>
      </c>
      <c r="D68" s="32">
        <v>59229</v>
      </c>
      <c r="F68" s="32">
        <v>128</v>
      </c>
      <c r="G68" s="32">
        <v>778</v>
      </c>
      <c r="H68" s="32">
        <f t="shared" si="10"/>
        <v>778</v>
      </c>
      <c r="I68" s="29">
        <f t="shared" si="11"/>
        <v>0.16452442159383032</v>
      </c>
      <c r="J68" s="32">
        <f t="shared" si="12"/>
        <v>1</v>
      </c>
    </row>
    <row r="69" spans="1:10" x14ac:dyDescent="0.25">
      <c r="A69" s="32">
        <v>45</v>
      </c>
      <c r="B69" s="32">
        <v>60</v>
      </c>
      <c r="C69" s="32">
        <v>1455374</v>
      </c>
      <c r="D69" s="32">
        <v>252641</v>
      </c>
      <c r="F69" s="32">
        <v>1963</v>
      </c>
      <c r="G69" s="32">
        <v>15018</v>
      </c>
      <c r="H69" s="32">
        <f t="shared" si="10"/>
        <v>15018</v>
      </c>
      <c r="I69" s="29">
        <f t="shared" si="11"/>
        <v>0.1307098148888001</v>
      </c>
      <c r="J69" s="32">
        <f t="shared" si="12"/>
        <v>1</v>
      </c>
    </row>
    <row r="70" spans="1:10" x14ac:dyDescent="0.25">
      <c r="A70" s="32">
        <v>73</v>
      </c>
      <c r="B70" s="32">
        <v>68</v>
      </c>
      <c r="C70" s="32">
        <v>3258135</v>
      </c>
      <c r="D70" s="32">
        <v>168754</v>
      </c>
      <c r="F70" s="32">
        <v>3376</v>
      </c>
      <c r="G70" s="32">
        <v>11278</v>
      </c>
      <c r="H70" s="32">
        <f t="shared" si="10"/>
        <v>11278</v>
      </c>
      <c r="I70" s="29">
        <f t="shared" si="11"/>
        <v>0.29934385529349178</v>
      </c>
      <c r="J70" s="32">
        <f t="shared" si="12"/>
        <v>1</v>
      </c>
    </row>
    <row r="71" spans="1:10" x14ac:dyDescent="0.25">
      <c r="A71" s="32">
        <v>71</v>
      </c>
      <c r="B71" s="32">
        <v>66</v>
      </c>
      <c r="C71" s="32">
        <v>5093654</v>
      </c>
      <c r="D71" s="32">
        <v>4404</v>
      </c>
      <c r="F71" s="32">
        <v>5684</v>
      </c>
      <c r="G71" s="32">
        <v>23952</v>
      </c>
      <c r="H71" s="32">
        <f t="shared" si="10"/>
        <v>23952</v>
      </c>
      <c r="I71" s="29">
        <f t="shared" si="11"/>
        <v>0.23730794923179693</v>
      </c>
      <c r="J71" s="32">
        <f t="shared" si="12"/>
        <v>1</v>
      </c>
    </row>
    <row r="72" spans="1:10" x14ac:dyDescent="0.25">
      <c r="A72" s="32">
        <v>139</v>
      </c>
      <c r="B72" s="32">
        <v>159</v>
      </c>
      <c r="C72" s="32">
        <v>5307222</v>
      </c>
      <c r="D72" s="32">
        <v>9668</v>
      </c>
      <c r="F72" s="32">
        <v>3998</v>
      </c>
      <c r="G72" s="32"/>
      <c r="H72" s="32"/>
      <c r="I72" s="32"/>
      <c r="J72" s="32"/>
    </row>
  </sheetData>
  <sortState xmlns:xlrd2="http://schemas.microsoft.com/office/spreadsheetml/2017/richdata2" ref="A3:J34">
    <sortCondition ref="E3:E34"/>
  </sortState>
  <mergeCells count="6">
    <mergeCell ref="F1:J1"/>
    <mergeCell ref="A1:D1"/>
    <mergeCell ref="A36:D36"/>
    <mergeCell ref="F36:J36"/>
    <mergeCell ref="A57:D57"/>
    <mergeCell ref="F57:J5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77B29-FC46-4314-8E58-A3F056906CFA}">
  <dimension ref="A1:W69"/>
  <sheetViews>
    <sheetView topLeftCell="J1" zoomScale="80" zoomScaleNormal="80" workbookViewId="0">
      <selection activeCell="F18" sqref="F18"/>
    </sheetView>
  </sheetViews>
  <sheetFormatPr defaultRowHeight="15" x14ac:dyDescent="0.25"/>
  <cols>
    <col min="1" max="1" width="6.5703125" bestFit="1" customWidth="1"/>
    <col min="2" max="2" width="9.28515625" bestFit="1" customWidth="1"/>
    <col min="3" max="4" width="9" bestFit="1" customWidth="1"/>
    <col min="5" max="5" width="17.5703125" bestFit="1" customWidth="1"/>
    <col min="6" max="6" width="14.28515625" bestFit="1" customWidth="1"/>
    <col min="7" max="7" width="17.5703125" bestFit="1" customWidth="1"/>
    <col min="8" max="8" width="14.28515625" bestFit="1" customWidth="1"/>
    <col min="9" max="9" width="17.5703125" bestFit="1" customWidth="1"/>
    <col min="10" max="10" width="14.28515625" bestFit="1" customWidth="1"/>
    <col min="11" max="11" width="17.5703125" bestFit="1" customWidth="1"/>
    <col min="12" max="12" width="14.28515625" bestFit="1" customWidth="1"/>
    <col min="13" max="13" width="10.42578125" style="9" bestFit="1" customWidth="1"/>
    <col min="14" max="14" width="5.5703125" style="9" bestFit="1" customWidth="1"/>
    <col min="15" max="15" width="6.28515625" style="9" bestFit="1" customWidth="1"/>
    <col min="16" max="16" width="11.140625" bestFit="1" customWidth="1"/>
    <col min="17" max="18" width="4.5703125" bestFit="1" customWidth="1"/>
    <col min="19" max="19" width="10.7109375" bestFit="1" customWidth="1"/>
    <col min="20" max="20" width="5.85546875" bestFit="1" customWidth="1"/>
    <col min="21" max="21" width="6.28515625" bestFit="1" customWidth="1"/>
    <col min="22" max="22" width="8.42578125" bestFit="1" customWidth="1"/>
    <col min="23" max="23" width="8.85546875" bestFit="1" customWidth="1"/>
  </cols>
  <sheetData>
    <row r="1" spans="1:23" s="8" customFormat="1" ht="15.75" thickBot="1" x14ac:dyDescent="0.3">
      <c r="A1" s="55" t="s">
        <v>9</v>
      </c>
      <c r="B1" s="56"/>
      <c r="C1" s="56"/>
      <c r="D1" s="57"/>
      <c r="E1" s="56" t="s">
        <v>6</v>
      </c>
      <c r="F1" s="56"/>
      <c r="G1" s="55" t="s">
        <v>7</v>
      </c>
      <c r="H1" s="56"/>
      <c r="I1" s="55" t="s">
        <v>11</v>
      </c>
      <c r="J1" s="57"/>
      <c r="K1" s="55" t="s">
        <v>12</v>
      </c>
      <c r="L1" s="57"/>
      <c r="M1" s="58" t="s">
        <v>21</v>
      </c>
      <c r="N1" s="58"/>
      <c r="O1" s="58"/>
      <c r="P1" s="58"/>
      <c r="Q1" s="58"/>
      <c r="R1" s="58"/>
      <c r="S1" s="58"/>
      <c r="T1" s="58"/>
      <c r="U1" s="58"/>
      <c r="V1" s="58"/>
      <c r="W1" s="58"/>
    </row>
    <row r="2" spans="1:23" s="7" customFormat="1" ht="15.75" thickBot="1" x14ac:dyDescent="0.3">
      <c r="A2" s="20" t="s">
        <v>0</v>
      </c>
      <c r="B2" s="21" t="s">
        <v>1</v>
      </c>
      <c r="C2" s="21" t="s">
        <v>2</v>
      </c>
      <c r="D2" s="22" t="s">
        <v>3</v>
      </c>
      <c r="E2" s="21" t="s">
        <v>4</v>
      </c>
      <c r="F2" s="21" t="s">
        <v>5</v>
      </c>
      <c r="G2" s="20" t="s">
        <v>4</v>
      </c>
      <c r="H2" s="21" t="s">
        <v>5</v>
      </c>
      <c r="I2" s="20" t="s">
        <v>4</v>
      </c>
      <c r="J2" s="22" t="s">
        <v>5</v>
      </c>
      <c r="K2" s="20" t="s">
        <v>4</v>
      </c>
      <c r="L2" s="22" t="s">
        <v>5</v>
      </c>
      <c r="M2" s="28" t="s">
        <v>24</v>
      </c>
      <c r="N2" s="28" t="s">
        <v>25</v>
      </c>
      <c r="O2" s="28" t="s">
        <v>26</v>
      </c>
      <c r="P2" s="8" t="s">
        <v>14</v>
      </c>
      <c r="Q2" s="28" t="s">
        <v>17</v>
      </c>
      <c r="R2" s="28" t="s">
        <v>15</v>
      </c>
      <c r="S2" s="8" t="s">
        <v>13</v>
      </c>
      <c r="T2" s="28" t="s">
        <v>18</v>
      </c>
      <c r="U2" s="28" t="s">
        <v>16</v>
      </c>
      <c r="V2" s="28" t="s">
        <v>19</v>
      </c>
      <c r="W2" s="28" t="s">
        <v>20</v>
      </c>
    </row>
    <row r="3" spans="1:23" x14ac:dyDescent="0.25">
      <c r="A3" s="1">
        <v>11</v>
      </c>
      <c r="B3" s="2">
        <v>11</v>
      </c>
      <c r="C3" s="14">
        <v>32</v>
      </c>
      <c r="D3" s="18">
        <v>1</v>
      </c>
      <c r="E3" s="14">
        <v>2</v>
      </c>
      <c r="F3" s="14">
        <v>102</v>
      </c>
      <c r="G3" s="16">
        <v>2</v>
      </c>
      <c r="H3" s="14">
        <v>102</v>
      </c>
      <c r="I3" s="16">
        <v>4</v>
      </c>
      <c r="J3" s="18">
        <v>154</v>
      </c>
      <c r="K3" s="16">
        <v>4</v>
      </c>
      <c r="L3" s="18">
        <v>154</v>
      </c>
      <c r="M3" s="27">
        <f t="shared" ref="M3:M23" si="0">MAX(E3,I3)</f>
        <v>4</v>
      </c>
      <c r="N3" s="9">
        <f t="shared" ref="N3:N23" si="1">E3/M3</f>
        <v>0.5</v>
      </c>
      <c r="O3" s="9">
        <f t="shared" ref="O3:O23" si="2">I3/M3</f>
        <v>1</v>
      </c>
      <c r="P3" s="27">
        <f t="shared" ref="P3:P34" si="3">MAX(E3,G3)</f>
        <v>2</v>
      </c>
      <c r="Q3">
        <f t="shared" ref="Q3:Q34" si="4">E3/P3</f>
        <v>1</v>
      </c>
      <c r="R3">
        <f t="shared" ref="R3:R34" si="5">G3/P3</f>
        <v>1</v>
      </c>
      <c r="S3" s="27">
        <f t="shared" ref="S3:S23" si="6">MAX(E3,G3,I3,K3)</f>
        <v>4</v>
      </c>
      <c r="T3">
        <f t="shared" ref="T3:T23" si="7">E3/S3</f>
        <v>0.5</v>
      </c>
      <c r="U3">
        <f t="shared" ref="U3:U23" si="8">G3/S3</f>
        <v>0.5</v>
      </c>
      <c r="V3">
        <f t="shared" ref="V3:V23" si="9">I3/S3</f>
        <v>1</v>
      </c>
      <c r="W3">
        <f t="shared" ref="W3:W23" si="10">K3/S3</f>
        <v>1</v>
      </c>
    </row>
    <row r="4" spans="1:23" x14ac:dyDescent="0.25">
      <c r="A4" s="1">
        <v>17</v>
      </c>
      <c r="B4" s="2">
        <v>22</v>
      </c>
      <c r="C4" s="14">
        <v>164</v>
      </c>
      <c r="D4" s="18">
        <v>9</v>
      </c>
      <c r="E4" s="14">
        <v>50</v>
      </c>
      <c r="F4" s="14">
        <v>2546</v>
      </c>
      <c r="G4" s="16">
        <v>43</v>
      </c>
      <c r="H4" s="14">
        <v>2174</v>
      </c>
      <c r="I4" s="16">
        <v>36</v>
      </c>
      <c r="J4" s="18">
        <v>2024</v>
      </c>
      <c r="K4" s="16">
        <v>34</v>
      </c>
      <c r="L4" s="18">
        <v>1892</v>
      </c>
      <c r="M4" s="27">
        <f t="shared" si="0"/>
        <v>50</v>
      </c>
      <c r="N4" s="9">
        <f t="shared" si="1"/>
        <v>1</v>
      </c>
      <c r="O4" s="9">
        <f t="shared" si="2"/>
        <v>0.72</v>
      </c>
      <c r="P4" s="27">
        <f t="shared" si="3"/>
        <v>50</v>
      </c>
      <c r="Q4" s="9">
        <f t="shared" si="4"/>
        <v>1</v>
      </c>
      <c r="R4" s="30">
        <f t="shared" si="5"/>
        <v>0.86</v>
      </c>
      <c r="S4" s="27">
        <f t="shared" si="6"/>
        <v>50</v>
      </c>
      <c r="T4" s="9">
        <f t="shared" si="7"/>
        <v>1</v>
      </c>
      <c r="U4" s="9">
        <f t="shared" si="8"/>
        <v>0.86</v>
      </c>
      <c r="V4" s="9">
        <f t="shared" si="9"/>
        <v>0.72</v>
      </c>
      <c r="W4" s="9">
        <f t="shared" si="10"/>
        <v>0.68</v>
      </c>
    </row>
    <row r="5" spans="1:23" x14ac:dyDescent="0.25">
      <c r="A5" s="1">
        <v>19</v>
      </c>
      <c r="B5" s="2">
        <v>19</v>
      </c>
      <c r="C5" s="14">
        <v>512</v>
      </c>
      <c r="D5" s="18">
        <v>1</v>
      </c>
      <c r="E5" s="14">
        <v>11</v>
      </c>
      <c r="F5" s="14">
        <v>361</v>
      </c>
      <c r="G5" s="16">
        <v>10</v>
      </c>
      <c r="H5" s="14">
        <v>361</v>
      </c>
      <c r="I5" s="16">
        <v>18</v>
      </c>
      <c r="J5" s="18">
        <v>456</v>
      </c>
      <c r="K5" s="16">
        <v>18</v>
      </c>
      <c r="L5" s="18">
        <v>456</v>
      </c>
      <c r="M5" s="27">
        <f t="shared" si="0"/>
        <v>18</v>
      </c>
      <c r="N5" s="9">
        <f t="shared" si="1"/>
        <v>0.61111111111111116</v>
      </c>
      <c r="O5" s="9">
        <f t="shared" si="2"/>
        <v>1</v>
      </c>
      <c r="P5" s="27">
        <f t="shared" si="3"/>
        <v>11</v>
      </c>
      <c r="Q5" s="9">
        <f t="shared" si="4"/>
        <v>1</v>
      </c>
      <c r="R5" s="30">
        <f t="shared" si="5"/>
        <v>0.90909090909090906</v>
      </c>
      <c r="S5" s="27">
        <f t="shared" si="6"/>
        <v>18</v>
      </c>
      <c r="T5" s="30">
        <f t="shared" si="7"/>
        <v>0.61111111111111116</v>
      </c>
      <c r="U5" s="30">
        <f t="shared" si="8"/>
        <v>0.55555555555555558</v>
      </c>
      <c r="V5" s="9">
        <f t="shared" si="9"/>
        <v>1</v>
      </c>
      <c r="W5" s="9">
        <f t="shared" si="10"/>
        <v>1</v>
      </c>
    </row>
    <row r="6" spans="1:23" x14ac:dyDescent="0.25">
      <c r="A6" s="1">
        <v>24</v>
      </c>
      <c r="B6" s="2">
        <v>29</v>
      </c>
      <c r="C6" s="14">
        <v>1194</v>
      </c>
      <c r="D6" s="18">
        <v>189</v>
      </c>
      <c r="E6" s="14">
        <v>160</v>
      </c>
      <c r="F6" s="14">
        <v>17623</v>
      </c>
      <c r="G6" s="16">
        <v>148</v>
      </c>
      <c r="H6" s="14">
        <v>16809</v>
      </c>
      <c r="I6" s="16">
        <v>203</v>
      </c>
      <c r="J6" s="18">
        <v>23432</v>
      </c>
      <c r="K6" s="16">
        <v>200</v>
      </c>
      <c r="L6" s="18">
        <v>22040</v>
      </c>
      <c r="M6" s="27">
        <f t="shared" si="0"/>
        <v>203</v>
      </c>
      <c r="N6" s="9">
        <f t="shared" si="1"/>
        <v>0.78817733990147787</v>
      </c>
      <c r="O6" s="9">
        <f t="shared" si="2"/>
        <v>1</v>
      </c>
      <c r="P6" s="27">
        <f t="shared" si="3"/>
        <v>160</v>
      </c>
      <c r="Q6" s="9">
        <f t="shared" si="4"/>
        <v>1</v>
      </c>
      <c r="R6" s="9">
        <f t="shared" si="5"/>
        <v>0.92500000000000004</v>
      </c>
      <c r="S6" s="27">
        <f t="shared" si="6"/>
        <v>203</v>
      </c>
      <c r="T6" s="9">
        <f t="shared" si="7"/>
        <v>0.78817733990147787</v>
      </c>
      <c r="U6" s="9">
        <f t="shared" si="8"/>
        <v>0.72906403940886699</v>
      </c>
      <c r="V6" s="9">
        <f t="shared" si="9"/>
        <v>1</v>
      </c>
      <c r="W6" s="9">
        <f t="shared" si="10"/>
        <v>0.98522167487684731</v>
      </c>
    </row>
    <row r="7" spans="1:23" x14ac:dyDescent="0.25">
      <c r="A7" s="1">
        <v>22</v>
      </c>
      <c r="B7" s="2">
        <v>17</v>
      </c>
      <c r="C7" s="14">
        <v>1280</v>
      </c>
      <c r="D7" s="18">
        <v>1</v>
      </c>
      <c r="E7" s="14">
        <v>15</v>
      </c>
      <c r="F7" s="14">
        <v>500</v>
      </c>
      <c r="G7" s="16">
        <v>15</v>
      </c>
      <c r="H7" s="14">
        <v>500</v>
      </c>
      <c r="I7" s="16">
        <v>30</v>
      </c>
      <c r="J7" s="18">
        <v>629</v>
      </c>
      <c r="K7" s="16">
        <v>30</v>
      </c>
      <c r="L7" s="18">
        <v>629</v>
      </c>
      <c r="M7" s="27">
        <f t="shared" si="0"/>
        <v>30</v>
      </c>
      <c r="N7" s="9">
        <f t="shared" si="1"/>
        <v>0.5</v>
      </c>
      <c r="O7" s="9">
        <f t="shared" si="2"/>
        <v>1</v>
      </c>
      <c r="P7" s="27">
        <f t="shared" si="3"/>
        <v>15</v>
      </c>
      <c r="Q7" s="9">
        <f t="shared" si="4"/>
        <v>1</v>
      </c>
      <c r="R7" s="30">
        <f t="shared" si="5"/>
        <v>1</v>
      </c>
      <c r="S7" s="27">
        <f t="shared" si="6"/>
        <v>30</v>
      </c>
      <c r="T7" s="30">
        <f t="shared" si="7"/>
        <v>0.5</v>
      </c>
      <c r="U7" s="30">
        <f t="shared" si="8"/>
        <v>0.5</v>
      </c>
      <c r="V7" s="9">
        <f t="shared" si="9"/>
        <v>1</v>
      </c>
      <c r="W7" s="30">
        <f t="shared" si="10"/>
        <v>1</v>
      </c>
    </row>
    <row r="8" spans="1:23" x14ac:dyDescent="0.25">
      <c r="A8" s="1">
        <v>43</v>
      </c>
      <c r="B8" s="2">
        <v>48</v>
      </c>
      <c r="C8" s="14">
        <v>3172</v>
      </c>
      <c r="D8" s="18">
        <v>55</v>
      </c>
      <c r="E8" s="14">
        <v>329</v>
      </c>
      <c r="F8" s="14">
        <v>19454</v>
      </c>
      <c r="G8" s="16">
        <v>310</v>
      </c>
      <c r="H8" s="14">
        <v>18843</v>
      </c>
      <c r="I8" s="16">
        <v>323</v>
      </c>
      <c r="J8" s="18">
        <v>17856</v>
      </c>
      <c r="K8" s="16">
        <v>295</v>
      </c>
      <c r="L8" s="18">
        <v>16656</v>
      </c>
      <c r="M8" s="27">
        <f t="shared" si="0"/>
        <v>329</v>
      </c>
      <c r="N8" s="9">
        <f t="shared" si="1"/>
        <v>1</v>
      </c>
      <c r="O8" s="9">
        <f t="shared" si="2"/>
        <v>0.98176291793313075</v>
      </c>
      <c r="P8" s="27">
        <f t="shared" si="3"/>
        <v>329</v>
      </c>
      <c r="Q8" s="9">
        <f t="shared" si="4"/>
        <v>1</v>
      </c>
      <c r="R8" s="30">
        <f t="shared" si="5"/>
        <v>0.94224924012158051</v>
      </c>
      <c r="S8" s="27">
        <f t="shared" si="6"/>
        <v>329</v>
      </c>
      <c r="T8" s="30">
        <f t="shared" si="7"/>
        <v>1</v>
      </c>
      <c r="U8" s="30">
        <f t="shared" si="8"/>
        <v>0.94224924012158051</v>
      </c>
      <c r="V8" s="30">
        <f t="shared" si="9"/>
        <v>0.98176291793313075</v>
      </c>
      <c r="W8" s="9">
        <f t="shared" si="10"/>
        <v>0.89665653495440734</v>
      </c>
    </row>
    <row r="9" spans="1:23" x14ac:dyDescent="0.25">
      <c r="A9" s="1">
        <v>28</v>
      </c>
      <c r="B9" s="2">
        <v>21</v>
      </c>
      <c r="C9" s="14">
        <v>8000</v>
      </c>
      <c r="D9" s="18">
        <v>1</v>
      </c>
      <c r="E9" s="14">
        <v>25</v>
      </c>
      <c r="F9" s="14">
        <v>889</v>
      </c>
      <c r="G9" s="16">
        <v>24</v>
      </c>
      <c r="H9" s="14">
        <v>889</v>
      </c>
      <c r="I9" s="16">
        <v>86</v>
      </c>
      <c r="J9" s="18">
        <v>1197</v>
      </c>
      <c r="K9" s="16">
        <v>84</v>
      </c>
      <c r="L9" s="18">
        <v>1197</v>
      </c>
      <c r="M9" s="27">
        <f t="shared" si="0"/>
        <v>86</v>
      </c>
      <c r="N9" s="9">
        <f t="shared" si="1"/>
        <v>0.29069767441860467</v>
      </c>
      <c r="O9" s="9">
        <f t="shared" si="2"/>
        <v>1</v>
      </c>
      <c r="P9" s="27">
        <f t="shared" si="3"/>
        <v>25</v>
      </c>
      <c r="Q9" s="9">
        <f t="shared" si="4"/>
        <v>1</v>
      </c>
      <c r="R9" s="30">
        <f t="shared" si="5"/>
        <v>0.96</v>
      </c>
      <c r="S9" s="27">
        <f t="shared" si="6"/>
        <v>86</v>
      </c>
      <c r="T9" s="30">
        <f t="shared" si="7"/>
        <v>0.29069767441860467</v>
      </c>
      <c r="U9" s="30">
        <f t="shared" si="8"/>
        <v>0.27906976744186046</v>
      </c>
      <c r="V9" s="9">
        <f t="shared" si="9"/>
        <v>1</v>
      </c>
      <c r="W9" s="30">
        <f t="shared" si="10"/>
        <v>0.97674418604651159</v>
      </c>
    </row>
    <row r="10" spans="1:23" x14ac:dyDescent="0.25">
      <c r="A10" s="1">
        <v>27</v>
      </c>
      <c r="B10" s="2">
        <v>27</v>
      </c>
      <c r="C10" s="14">
        <v>8192</v>
      </c>
      <c r="D10" s="18">
        <v>1</v>
      </c>
      <c r="E10" s="14">
        <v>26</v>
      </c>
      <c r="F10" s="14">
        <v>834</v>
      </c>
      <c r="G10" s="16">
        <v>25</v>
      </c>
      <c r="H10" s="14">
        <v>834</v>
      </c>
      <c r="I10" s="16">
        <v>53</v>
      </c>
      <c r="J10" s="18">
        <v>972</v>
      </c>
      <c r="K10" s="16">
        <v>54</v>
      </c>
      <c r="L10" s="18">
        <v>972</v>
      </c>
      <c r="M10" s="27">
        <f t="shared" si="0"/>
        <v>53</v>
      </c>
      <c r="N10" s="9">
        <f t="shared" si="1"/>
        <v>0.49056603773584906</v>
      </c>
      <c r="O10" s="9">
        <f t="shared" si="2"/>
        <v>1</v>
      </c>
      <c r="P10" s="27">
        <f t="shared" si="3"/>
        <v>26</v>
      </c>
      <c r="Q10" s="9">
        <f t="shared" si="4"/>
        <v>1</v>
      </c>
      <c r="R10" s="30">
        <f t="shared" si="5"/>
        <v>0.96153846153846156</v>
      </c>
      <c r="S10" s="27">
        <f t="shared" si="6"/>
        <v>54</v>
      </c>
      <c r="T10" s="30">
        <f t="shared" si="7"/>
        <v>0.48148148148148145</v>
      </c>
      <c r="U10" s="30">
        <f t="shared" si="8"/>
        <v>0.46296296296296297</v>
      </c>
      <c r="V10" s="9">
        <f t="shared" si="9"/>
        <v>0.98148148148148151</v>
      </c>
      <c r="W10" s="30">
        <f t="shared" si="10"/>
        <v>1</v>
      </c>
    </row>
    <row r="11" spans="1:23" x14ac:dyDescent="0.25">
      <c r="A11" s="1">
        <v>31</v>
      </c>
      <c r="B11" s="2">
        <v>41</v>
      </c>
      <c r="C11" s="14">
        <v>15386</v>
      </c>
      <c r="D11" s="18">
        <v>1727</v>
      </c>
      <c r="E11" s="14">
        <v>4244</v>
      </c>
      <c r="F11" s="14">
        <v>299592</v>
      </c>
      <c r="G11" s="16">
        <v>3343</v>
      </c>
      <c r="H11" s="14">
        <v>268707</v>
      </c>
      <c r="I11" s="16">
        <v>4485</v>
      </c>
      <c r="J11" s="18">
        <v>333248</v>
      </c>
      <c r="K11" s="16">
        <v>3906</v>
      </c>
      <c r="L11" s="18">
        <v>297742</v>
      </c>
      <c r="M11" s="27">
        <f t="shared" si="0"/>
        <v>4485</v>
      </c>
      <c r="N11" s="9">
        <f t="shared" si="1"/>
        <v>0.94626532887402448</v>
      </c>
      <c r="O11" s="9">
        <f t="shared" si="2"/>
        <v>1</v>
      </c>
      <c r="P11" s="27">
        <f t="shared" si="3"/>
        <v>4244</v>
      </c>
      <c r="Q11" s="9">
        <f t="shared" si="4"/>
        <v>1</v>
      </c>
      <c r="R11" s="30">
        <f t="shared" si="5"/>
        <v>0.78770028275212067</v>
      </c>
      <c r="S11" s="27">
        <f t="shared" si="6"/>
        <v>4485</v>
      </c>
      <c r="T11" s="30">
        <f t="shared" si="7"/>
        <v>0.94626532887402448</v>
      </c>
      <c r="U11" s="30">
        <f t="shared" si="8"/>
        <v>0.74537346711259755</v>
      </c>
      <c r="V11" s="9">
        <f t="shared" si="9"/>
        <v>1</v>
      </c>
      <c r="W11" s="30">
        <f t="shared" si="10"/>
        <v>0.87090301003344484</v>
      </c>
    </row>
    <row r="12" spans="1:23" x14ac:dyDescent="0.25">
      <c r="A12" s="1">
        <v>53</v>
      </c>
      <c r="B12" s="2">
        <v>53</v>
      </c>
      <c r="C12" s="14">
        <v>21658</v>
      </c>
      <c r="D12" s="18">
        <v>2620</v>
      </c>
      <c r="E12" s="14">
        <v>4957</v>
      </c>
      <c r="F12" s="14">
        <v>433082</v>
      </c>
      <c r="G12" s="16">
        <v>4421</v>
      </c>
      <c r="H12" s="14">
        <v>387774</v>
      </c>
      <c r="I12" s="16">
        <v>6167</v>
      </c>
      <c r="J12" s="18">
        <v>560369</v>
      </c>
      <c r="K12" s="16">
        <v>4760</v>
      </c>
      <c r="L12" s="18">
        <v>463379</v>
      </c>
      <c r="M12" s="27">
        <f t="shared" si="0"/>
        <v>6167</v>
      </c>
      <c r="N12" s="9">
        <f t="shared" si="1"/>
        <v>0.80379438949245985</v>
      </c>
      <c r="O12" s="9">
        <f t="shared" si="2"/>
        <v>1</v>
      </c>
      <c r="P12" s="27">
        <f t="shared" si="3"/>
        <v>4957</v>
      </c>
      <c r="Q12" s="9">
        <f t="shared" si="4"/>
        <v>1</v>
      </c>
      <c r="R12" s="30">
        <f t="shared" si="5"/>
        <v>0.89187008271131729</v>
      </c>
      <c r="S12" s="27">
        <f t="shared" si="6"/>
        <v>6167</v>
      </c>
      <c r="T12" s="30">
        <f t="shared" si="7"/>
        <v>0.80379438949245985</v>
      </c>
      <c r="U12" s="30">
        <f t="shared" si="8"/>
        <v>0.71688016863953297</v>
      </c>
      <c r="V12" s="9">
        <f t="shared" si="9"/>
        <v>1</v>
      </c>
      <c r="W12" s="30">
        <f t="shared" si="10"/>
        <v>0.77185017026106695</v>
      </c>
    </row>
    <row r="13" spans="1:23" x14ac:dyDescent="0.25">
      <c r="A13" s="1">
        <v>38</v>
      </c>
      <c r="B13" s="2">
        <v>113</v>
      </c>
      <c r="C13" s="14">
        <v>43200</v>
      </c>
      <c r="D13" s="18">
        <v>75</v>
      </c>
      <c r="E13" s="14">
        <v>1432</v>
      </c>
      <c r="F13" s="14">
        <v>122280</v>
      </c>
      <c r="G13" s="16">
        <v>1256</v>
      </c>
      <c r="H13" s="14">
        <v>122007</v>
      </c>
      <c r="I13" s="16">
        <v>2243</v>
      </c>
      <c r="J13" s="18">
        <v>163963</v>
      </c>
      <c r="K13" s="16">
        <v>2160</v>
      </c>
      <c r="L13" s="18">
        <v>167014</v>
      </c>
      <c r="M13" s="27">
        <f t="shared" si="0"/>
        <v>2243</v>
      </c>
      <c r="N13" s="9">
        <f t="shared" si="1"/>
        <v>0.63843067320552827</v>
      </c>
      <c r="O13" s="9">
        <f t="shared" si="2"/>
        <v>1</v>
      </c>
      <c r="P13" s="27">
        <f t="shared" si="3"/>
        <v>1432</v>
      </c>
      <c r="Q13" s="9">
        <f t="shared" si="4"/>
        <v>1</v>
      </c>
      <c r="R13" s="30">
        <f t="shared" si="5"/>
        <v>0.87709497206703912</v>
      </c>
      <c r="S13" s="27">
        <f t="shared" si="6"/>
        <v>2243</v>
      </c>
      <c r="T13" s="30">
        <f t="shared" si="7"/>
        <v>0.63843067320552827</v>
      </c>
      <c r="U13" s="30">
        <f t="shared" si="8"/>
        <v>0.55996433348194385</v>
      </c>
      <c r="V13" s="9">
        <f t="shared" si="9"/>
        <v>1</v>
      </c>
      <c r="W13" s="30">
        <f t="shared" si="10"/>
        <v>0.96299598751671867</v>
      </c>
    </row>
    <row r="14" spans="1:23" x14ac:dyDescent="0.25">
      <c r="A14" s="1">
        <v>34</v>
      </c>
      <c r="B14" s="2">
        <v>29</v>
      </c>
      <c r="C14" s="14">
        <v>61288</v>
      </c>
      <c r="D14" s="18">
        <v>198</v>
      </c>
      <c r="E14" s="14">
        <v>913</v>
      </c>
      <c r="F14" s="14">
        <v>33589</v>
      </c>
      <c r="G14" s="16">
        <v>744</v>
      </c>
      <c r="H14" s="14">
        <v>32783</v>
      </c>
      <c r="I14" s="16">
        <v>1842</v>
      </c>
      <c r="J14" s="18">
        <v>34191</v>
      </c>
      <c r="K14" s="16">
        <v>1391</v>
      </c>
      <c r="L14" s="18">
        <v>33553</v>
      </c>
      <c r="M14" s="27">
        <f t="shared" si="0"/>
        <v>1842</v>
      </c>
      <c r="N14" s="9">
        <f t="shared" si="1"/>
        <v>0.49565689467969598</v>
      </c>
      <c r="O14" s="9">
        <f t="shared" si="2"/>
        <v>1</v>
      </c>
      <c r="P14" s="27">
        <f t="shared" si="3"/>
        <v>913</v>
      </c>
      <c r="Q14" s="9">
        <f t="shared" si="4"/>
        <v>1</v>
      </c>
      <c r="R14" s="30">
        <f t="shared" si="5"/>
        <v>0.81489594742606786</v>
      </c>
      <c r="S14" s="27">
        <f t="shared" si="6"/>
        <v>1842</v>
      </c>
      <c r="T14" s="30">
        <f t="shared" si="7"/>
        <v>0.49565689467969598</v>
      </c>
      <c r="U14" s="30">
        <f t="shared" si="8"/>
        <v>0.40390879478827363</v>
      </c>
      <c r="V14" s="9">
        <f t="shared" si="9"/>
        <v>1</v>
      </c>
      <c r="W14" s="30">
        <f t="shared" si="10"/>
        <v>0.75515743756786102</v>
      </c>
    </row>
    <row r="15" spans="1:23" x14ac:dyDescent="0.25">
      <c r="A15" s="1">
        <v>41</v>
      </c>
      <c r="B15" s="2">
        <v>127</v>
      </c>
      <c r="C15" s="14">
        <v>86400</v>
      </c>
      <c r="D15" s="18">
        <v>75</v>
      </c>
      <c r="E15" s="14">
        <v>1541</v>
      </c>
      <c r="F15" s="14">
        <v>149043</v>
      </c>
      <c r="G15" s="16">
        <v>1468</v>
      </c>
      <c r="H15" s="14">
        <v>148695</v>
      </c>
      <c r="I15" s="16">
        <v>3166</v>
      </c>
      <c r="J15" s="18">
        <v>203327</v>
      </c>
      <c r="K15" s="16">
        <v>2853</v>
      </c>
      <c r="L15" s="18">
        <v>206756</v>
      </c>
      <c r="M15" s="27">
        <f t="shared" si="0"/>
        <v>3166</v>
      </c>
      <c r="N15" s="9">
        <f t="shared" si="1"/>
        <v>0.48673404927353126</v>
      </c>
      <c r="O15" s="9">
        <f t="shared" si="2"/>
        <v>1</v>
      </c>
      <c r="P15" s="27">
        <f t="shared" si="3"/>
        <v>1541</v>
      </c>
      <c r="Q15" s="9">
        <f t="shared" si="4"/>
        <v>1</v>
      </c>
      <c r="R15" s="30">
        <f t="shared" si="5"/>
        <v>0.95262816353017521</v>
      </c>
      <c r="S15" s="27">
        <f t="shared" si="6"/>
        <v>3166</v>
      </c>
      <c r="T15" s="30">
        <f t="shared" si="7"/>
        <v>0.48673404927353126</v>
      </c>
      <c r="U15" s="30">
        <f t="shared" si="8"/>
        <v>0.46367656348704989</v>
      </c>
      <c r="V15" s="9">
        <f t="shared" si="9"/>
        <v>1</v>
      </c>
      <c r="W15" s="30">
        <f t="shared" si="10"/>
        <v>0.90113708149084015</v>
      </c>
    </row>
    <row r="16" spans="1:23" x14ac:dyDescent="0.25">
      <c r="A16" s="1">
        <v>35</v>
      </c>
      <c r="B16" s="2">
        <v>35</v>
      </c>
      <c r="C16" s="14">
        <v>131072</v>
      </c>
      <c r="D16" s="18">
        <v>1</v>
      </c>
      <c r="E16" s="14">
        <v>48</v>
      </c>
      <c r="F16" s="14">
        <v>1475</v>
      </c>
      <c r="G16" s="16">
        <v>47</v>
      </c>
      <c r="H16" s="14">
        <v>1475</v>
      </c>
      <c r="I16" s="16">
        <v>180</v>
      </c>
      <c r="J16" s="18">
        <v>1645</v>
      </c>
      <c r="K16" s="16">
        <v>179</v>
      </c>
      <c r="L16" s="18">
        <v>1645</v>
      </c>
      <c r="M16" s="27">
        <f t="shared" si="0"/>
        <v>180</v>
      </c>
      <c r="N16" s="9">
        <f t="shared" si="1"/>
        <v>0.26666666666666666</v>
      </c>
      <c r="O16" s="9">
        <f t="shared" si="2"/>
        <v>1</v>
      </c>
      <c r="P16" s="27">
        <f t="shared" si="3"/>
        <v>48</v>
      </c>
      <c r="Q16" s="9">
        <f t="shared" si="4"/>
        <v>1</v>
      </c>
      <c r="R16" s="9">
        <f t="shared" si="5"/>
        <v>0.97916666666666663</v>
      </c>
      <c r="S16" s="27">
        <f t="shared" si="6"/>
        <v>180</v>
      </c>
      <c r="T16" s="30">
        <f t="shared" si="7"/>
        <v>0.26666666666666666</v>
      </c>
      <c r="U16" s="30">
        <f t="shared" si="8"/>
        <v>0.26111111111111113</v>
      </c>
      <c r="V16" s="30">
        <f t="shared" si="9"/>
        <v>1</v>
      </c>
      <c r="W16" s="9">
        <f t="shared" si="10"/>
        <v>0.99444444444444446</v>
      </c>
    </row>
    <row r="17" spans="1:23" x14ac:dyDescent="0.25">
      <c r="A17" s="1">
        <v>45</v>
      </c>
      <c r="B17" s="2">
        <v>145</v>
      </c>
      <c r="C17" s="14">
        <v>259200</v>
      </c>
      <c r="D17" s="18">
        <v>75</v>
      </c>
      <c r="E17" s="14">
        <v>2136</v>
      </c>
      <c r="F17" s="14">
        <v>199779</v>
      </c>
      <c r="G17" s="16">
        <v>1967</v>
      </c>
      <c r="H17" s="14">
        <v>199424</v>
      </c>
      <c r="I17" s="16">
        <v>3490</v>
      </c>
      <c r="J17" s="18">
        <v>253895</v>
      </c>
      <c r="K17" s="16">
        <v>3436</v>
      </c>
      <c r="L17" s="18">
        <v>257810</v>
      </c>
      <c r="M17" s="27">
        <f t="shared" si="0"/>
        <v>3490</v>
      </c>
      <c r="N17" s="9">
        <f t="shared" si="1"/>
        <v>0.61203438395415477</v>
      </c>
      <c r="O17" s="9">
        <f t="shared" si="2"/>
        <v>1</v>
      </c>
      <c r="P17" s="27">
        <f t="shared" si="3"/>
        <v>2136</v>
      </c>
      <c r="Q17" s="9">
        <f t="shared" si="4"/>
        <v>1</v>
      </c>
      <c r="R17" s="30">
        <f t="shared" si="5"/>
        <v>0.92088014981273403</v>
      </c>
      <c r="S17" s="27">
        <f t="shared" si="6"/>
        <v>3490</v>
      </c>
      <c r="T17" s="9">
        <f t="shared" si="7"/>
        <v>0.61203438395415477</v>
      </c>
      <c r="U17" s="30">
        <f t="shared" si="8"/>
        <v>0.56361031518624638</v>
      </c>
      <c r="V17" s="30">
        <f t="shared" si="9"/>
        <v>1</v>
      </c>
      <c r="W17" s="30">
        <f t="shared" si="10"/>
        <v>0.98452722063037246</v>
      </c>
    </row>
    <row r="18" spans="1:23" x14ac:dyDescent="0.25">
      <c r="A18" s="1">
        <v>40</v>
      </c>
      <c r="B18" s="2">
        <v>49</v>
      </c>
      <c r="C18" s="14">
        <v>321114</v>
      </c>
      <c r="D18" s="18">
        <v>59229</v>
      </c>
      <c r="E18" s="14">
        <v>76423</v>
      </c>
      <c r="F18" s="14">
        <v>8465567</v>
      </c>
      <c r="G18" s="16">
        <v>65465</v>
      </c>
      <c r="H18" s="14">
        <v>8237733</v>
      </c>
      <c r="I18" s="16">
        <v>88879</v>
      </c>
      <c r="J18" s="18">
        <v>10246096</v>
      </c>
      <c r="K18" s="16">
        <v>77589</v>
      </c>
      <c r="L18" s="18">
        <v>9007768</v>
      </c>
      <c r="M18" s="27">
        <f t="shared" si="0"/>
        <v>88879</v>
      </c>
      <c r="N18" s="9">
        <f t="shared" si="1"/>
        <v>0.85985440880297936</v>
      </c>
      <c r="O18" s="9">
        <f t="shared" si="2"/>
        <v>1</v>
      </c>
      <c r="P18" s="27">
        <f t="shared" si="3"/>
        <v>76423</v>
      </c>
      <c r="Q18" s="9">
        <f t="shared" si="4"/>
        <v>1</v>
      </c>
      <c r="R18" s="30">
        <f t="shared" si="5"/>
        <v>0.85661384661685613</v>
      </c>
      <c r="S18" s="27">
        <f t="shared" si="6"/>
        <v>88879</v>
      </c>
      <c r="T18" s="30">
        <f t="shared" si="7"/>
        <v>0.85985440880297936</v>
      </c>
      <c r="U18" s="30">
        <f t="shared" si="8"/>
        <v>0.73656319265518289</v>
      </c>
      <c r="V18" s="30">
        <f t="shared" si="9"/>
        <v>1</v>
      </c>
      <c r="W18" s="9">
        <f t="shared" si="10"/>
        <v>0.87297336828722194</v>
      </c>
    </row>
    <row r="19" spans="1:23" x14ac:dyDescent="0.25">
      <c r="A19" s="1">
        <v>41</v>
      </c>
      <c r="B19" s="2">
        <v>31</v>
      </c>
      <c r="C19" s="14">
        <v>819200</v>
      </c>
      <c r="D19" s="18">
        <v>1</v>
      </c>
      <c r="E19" s="14">
        <v>67</v>
      </c>
      <c r="F19" s="14">
        <v>2011</v>
      </c>
      <c r="G19" s="16">
        <v>67</v>
      </c>
      <c r="H19" s="14">
        <v>2011</v>
      </c>
      <c r="I19" s="16">
        <v>628</v>
      </c>
      <c r="J19" s="18">
        <v>2170</v>
      </c>
      <c r="K19" s="16">
        <v>719</v>
      </c>
      <c r="L19" s="18">
        <v>2170</v>
      </c>
      <c r="M19" s="27">
        <f t="shared" si="0"/>
        <v>628</v>
      </c>
      <c r="N19" s="9">
        <f t="shared" si="1"/>
        <v>0.10668789808917198</v>
      </c>
      <c r="O19" s="9">
        <f t="shared" si="2"/>
        <v>1</v>
      </c>
      <c r="P19" s="27">
        <f t="shared" si="3"/>
        <v>67</v>
      </c>
      <c r="Q19" s="9">
        <f t="shared" si="4"/>
        <v>1</v>
      </c>
      <c r="R19" s="30">
        <f t="shared" si="5"/>
        <v>1</v>
      </c>
      <c r="S19" s="27">
        <f t="shared" si="6"/>
        <v>719</v>
      </c>
      <c r="T19" s="30">
        <f t="shared" si="7"/>
        <v>9.3184979137691235E-2</v>
      </c>
      <c r="U19" s="30">
        <f t="shared" si="8"/>
        <v>9.3184979137691235E-2</v>
      </c>
      <c r="V19" s="9">
        <f t="shared" si="9"/>
        <v>0.87343532684283731</v>
      </c>
      <c r="W19" s="30">
        <f t="shared" si="10"/>
        <v>1</v>
      </c>
    </row>
    <row r="20" spans="1:23" x14ac:dyDescent="0.25">
      <c r="A20" s="1">
        <v>45</v>
      </c>
      <c r="B20" s="2">
        <v>60</v>
      </c>
      <c r="C20" s="31">
        <v>1455374</v>
      </c>
      <c r="D20" s="18">
        <v>252641</v>
      </c>
      <c r="E20" s="14">
        <v>638468</v>
      </c>
      <c r="F20" s="14">
        <v>47028157</v>
      </c>
      <c r="G20" s="16">
        <v>530100</v>
      </c>
      <c r="H20" s="14">
        <v>43207789</v>
      </c>
      <c r="I20" s="16">
        <v>757761</v>
      </c>
      <c r="J20" s="18">
        <v>58769580</v>
      </c>
      <c r="K20" s="16">
        <v>604227</v>
      </c>
      <c r="L20" s="18">
        <v>49570620</v>
      </c>
      <c r="M20" s="27">
        <f t="shared" si="0"/>
        <v>757761</v>
      </c>
      <c r="N20" s="9">
        <f t="shared" si="1"/>
        <v>0.84257173435951438</v>
      </c>
      <c r="O20" s="9">
        <f t="shared" si="2"/>
        <v>1</v>
      </c>
      <c r="P20" s="27">
        <f t="shared" si="3"/>
        <v>638468</v>
      </c>
      <c r="Q20" s="9">
        <f t="shared" si="4"/>
        <v>1</v>
      </c>
      <c r="R20" s="30">
        <f t="shared" si="5"/>
        <v>0.83026870571430367</v>
      </c>
      <c r="S20" s="27">
        <f t="shared" si="6"/>
        <v>757761</v>
      </c>
      <c r="T20" s="30">
        <f t="shared" si="7"/>
        <v>0.84257173435951438</v>
      </c>
      <c r="U20" s="30">
        <f t="shared" si="8"/>
        <v>0.69956094335813002</v>
      </c>
      <c r="V20" s="9">
        <f t="shared" si="9"/>
        <v>1</v>
      </c>
      <c r="W20" s="30">
        <f t="shared" si="10"/>
        <v>0.79738466350208048</v>
      </c>
    </row>
    <row r="21" spans="1:23" x14ac:dyDescent="0.25">
      <c r="A21" s="1">
        <v>43</v>
      </c>
      <c r="B21" s="2">
        <v>43</v>
      </c>
      <c r="C21" s="31">
        <v>2097152</v>
      </c>
      <c r="D21" s="18">
        <v>1</v>
      </c>
      <c r="E21" s="14">
        <v>94</v>
      </c>
      <c r="F21" s="14">
        <v>2774</v>
      </c>
      <c r="G21" s="16">
        <v>93</v>
      </c>
      <c r="H21" s="14">
        <v>2774</v>
      </c>
      <c r="I21" s="16">
        <v>762</v>
      </c>
      <c r="J21" s="18">
        <v>2494</v>
      </c>
      <c r="K21" s="16">
        <v>768</v>
      </c>
      <c r="L21" s="18">
        <v>2494</v>
      </c>
      <c r="M21" s="27">
        <f t="shared" si="0"/>
        <v>762</v>
      </c>
      <c r="N21" s="9">
        <f t="shared" si="1"/>
        <v>0.12335958005249344</v>
      </c>
      <c r="O21" s="9">
        <f t="shared" si="2"/>
        <v>1</v>
      </c>
      <c r="P21" s="27">
        <f t="shared" si="3"/>
        <v>94</v>
      </c>
      <c r="Q21" s="9">
        <f t="shared" si="4"/>
        <v>1</v>
      </c>
      <c r="R21" s="30">
        <f t="shared" si="5"/>
        <v>0.98936170212765961</v>
      </c>
      <c r="S21" s="27">
        <f t="shared" si="6"/>
        <v>768</v>
      </c>
      <c r="T21" s="30">
        <f t="shared" si="7"/>
        <v>0.12239583333333333</v>
      </c>
      <c r="U21" s="30">
        <f t="shared" si="8"/>
        <v>0.12109375</v>
      </c>
      <c r="V21" s="9">
        <f t="shared" si="9"/>
        <v>0.9921875</v>
      </c>
      <c r="W21" s="30">
        <f t="shared" si="10"/>
        <v>1</v>
      </c>
    </row>
    <row r="22" spans="1:23" x14ac:dyDescent="0.25">
      <c r="A22" s="1">
        <v>73</v>
      </c>
      <c r="B22" s="2">
        <v>68</v>
      </c>
      <c r="C22" s="23">
        <v>3258135</v>
      </c>
      <c r="D22" s="18">
        <v>168754</v>
      </c>
      <c r="E22" s="14">
        <v>470952</v>
      </c>
      <c r="F22" s="14">
        <v>33102086</v>
      </c>
      <c r="G22" s="16">
        <v>403996</v>
      </c>
      <c r="H22" s="14">
        <v>30321179</v>
      </c>
      <c r="I22" s="16">
        <v>518636</v>
      </c>
      <c r="J22" s="18">
        <v>41071048</v>
      </c>
      <c r="K22" s="16">
        <v>445422</v>
      </c>
      <c r="L22" s="18">
        <v>35800368</v>
      </c>
      <c r="M22" s="27">
        <f t="shared" si="0"/>
        <v>518636</v>
      </c>
      <c r="N22" s="9">
        <f t="shared" si="1"/>
        <v>0.90805883124195008</v>
      </c>
      <c r="O22" s="9">
        <f t="shared" si="2"/>
        <v>1</v>
      </c>
      <c r="P22" s="27">
        <f t="shared" si="3"/>
        <v>470952</v>
      </c>
      <c r="Q22" s="32">
        <f t="shared" si="4"/>
        <v>1</v>
      </c>
      <c r="R22" s="30">
        <f t="shared" si="5"/>
        <v>0.85782839864784521</v>
      </c>
      <c r="S22" s="27">
        <f t="shared" si="6"/>
        <v>518636</v>
      </c>
      <c r="T22" s="30">
        <f t="shared" si="7"/>
        <v>0.90805883124195008</v>
      </c>
      <c r="U22" s="30">
        <f t="shared" si="8"/>
        <v>0.77895865308231593</v>
      </c>
      <c r="V22" s="9">
        <f t="shared" si="9"/>
        <v>1</v>
      </c>
      <c r="W22" s="30">
        <f t="shared" si="10"/>
        <v>0.8588335557115202</v>
      </c>
    </row>
    <row r="23" spans="1:23" x14ac:dyDescent="0.25">
      <c r="A23" s="1">
        <v>71</v>
      </c>
      <c r="B23" s="2">
        <v>66</v>
      </c>
      <c r="C23" s="23">
        <v>5093654</v>
      </c>
      <c r="D23" s="18">
        <v>4404</v>
      </c>
      <c r="E23" s="14">
        <v>16099</v>
      </c>
      <c r="F23" s="14">
        <v>905381</v>
      </c>
      <c r="G23" s="16">
        <v>14849</v>
      </c>
      <c r="H23" s="14">
        <v>866680</v>
      </c>
      <c r="I23" s="16">
        <v>38052</v>
      </c>
      <c r="J23" s="18">
        <v>1132824</v>
      </c>
      <c r="K23" s="16">
        <v>25527</v>
      </c>
      <c r="L23" s="18">
        <v>1026432</v>
      </c>
      <c r="M23" s="27">
        <f t="shared" si="0"/>
        <v>38052</v>
      </c>
      <c r="N23" s="9">
        <f t="shared" si="1"/>
        <v>0.42307894460212342</v>
      </c>
      <c r="O23" s="9">
        <f t="shared" si="2"/>
        <v>1</v>
      </c>
      <c r="P23" s="27">
        <f t="shared" si="3"/>
        <v>16099</v>
      </c>
      <c r="Q23" s="32">
        <f t="shared" si="4"/>
        <v>1</v>
      </c>
      <c r="R23" s="30">
        <f t="shared" si="5"/>
        <v>0.92235542580284491</v>
      </c>
      <c r="S23" s="27">
        <f t="shared" si="6"/>
        <v>38052</v>
      </c>
      <c r="T23" s="30">
        <f t="shared" si="7"/>
        <v>0.42307894460212342</v>
      </c>
      <c r="U23" s="30">
        <f t="shared" si="8"/>
        <v>0.39022916009670977</v>
      </c>
      <c r="V23" s="9">
        <f t="shared" si="9"/>
        <v>1</v>
      </c>
      <c r="W23" s="30">
        <f t="shared" si="10"/>
        <v>0.67084515925575527</v>
      </c>
    </row>
    <row r="24" spans="1:23" s="9" customFormat="1" x14ac:dyDescent="0.25">
      <c r="A24" s="1">
        <v>139</v>
      </c>
      <c r="B24" s="2">
        <v>159</v>
      </c>
      <c r="C24" s="23">
        <v>5307222</v>
      </c>
      <c r="D24" s="18">
        <v>9668</v>
      </c>
      <c r="E24" s="14">
        <v>240800</v>
      </c>
      <c r="F24" s="14">
        <v>13539241</v>
      </c>
      <c r="G24" s="16">
        <v>213919</v>
      </c>
      <c r="H24" s="14">
        <v>12758905</v>
      </c>
      <c r="I24" s="10"/>
      <c r="J24" s="11"/>
      <c r="K24" s="10"/>
      <c r="L24" s="11"/>
      <c r="M24" s="27"/>
      <c r="P24" s="27">
        <f t="shared" si="3"/>
        <v>240800</v>
      </c>
      <c r="Q24" s="30">
        <f t="shared" si="4"/>
        <v>1</v>
      </c>
      <c r="R24" s="32">
        <f t="shared" si="5"/>
        <v>0.88836794019933552</v>
      </c>
      <c r="S24" s="27"/>
      <c r="T24" s="30"/>
      <c r="U24" s="30"/>
      <c r="W24" s="30"/>
    </row>
    <row r="25" spans="1:23" s="9" customFormat="1" x14ac:dyDescent="0.25">
      <c r="A25" s="1">
        <v>53</v>
      </c>
      <c r="B25" s="2">
        <v>39</v>
      </c>
      <c r="C25" s="23">
        <v>32000000</v>
      </c>
      <c r="D25" s="18">
        <v>1</v>
      </c>
      <c r="E25" s="14">
        <v>155</v>
      </c>
      <c r="F25" s="14">
        <v>4232</v>
      </c>
      <c r="G25" s="16">
        <v>159</v>
      </c>
      <c r="H25" s="14">
        <v>4232</v>
      </c>
      <c r="I25" s="16">
        <v>8773</v>
      </c>
      <c r="J25" s="18">
        <v>4680</v>
      </c>
      <c r="K25" s="16">
        <v>7913</v>
      </c>
      <c r="L25" s="18">
        <v>4680</v>
      </c>
      <c r="M25" s="27">
        <f>MAX(E25,I25)</f>
        <v>8773</v>
      </c>
      <c r="N25" s="29">
        <f>E25/M25</f>
        <v>1.7667844522968199E-2</v>
      </c>
      <c r="O25" s="9">
        <f>I25/M25</f>
        <v>1</v>
      </c>
      <c r="P25" s="27">
        <f t="shared" si="3"/>
        <v>159</v>
      </c>
      <c r="Q25" s="30">
        <f t="shared" si="4"/>
        <v>0.97484276729559749</v>
      </c>
      <c r="R25" s="32">
        <f t="shared" si="5"/>
        <v>1</v>
      </c>
      <c r="S25" s="27">
        <f>MAX(E25,G25,I25,K25)</f>
        <v>8773</v>
      </c>
      <c r="T25" s="30">
        <f>E25/S25</f>
        <v>1.7667844522968199E-2</v>
      </c>
      <c r="U25" s="30">
        <f>G25/S25</f>
        <v>1.8123788897754473E-2</v>
      </c>
      <c r="V25" s="9">
        <f>I25/S25</f>
        <v>1</v>
      </c>
      <c r="W25" s="30">
        <f>K25/S25</f>
        <v>0.90197195942095065</v>
      </c>
    </row>
    <row r="26" spans="1:23" s="9" customFormat="1" x14ac:dyDescent="0.25">
      <c r="A26" s="1">
        <v>60</v>
      </c>
      <c r="B26" s="2">
        <v>45</v>
      </c>
      <c r="C26" s="23">
        <v>524288000</v>
      </c>
      <c r="D26" s="18">
        <v>1</v>
      </c>
      <c r="E26" s="14">
        <v>192</v>
      </c>
      <c r="F26" s="14">
        <v>4783</v>
      </c>
      <c r="G26" s="16">
        <v>201</v>
      </c>
      <c r="H26" s="14">
        <v>4783</v>
      </c>
      <c r="I26" s="16">
        <v>47855</v>
      </c>
      <c r="J26" s="18">
        <v>4950</v>
      </c>
      <c r="K26" s="16">
        <v>35797</v>
      </c>
      <c r="L26" s="18">
        <v>4950</v>
      </c>
      <c r="M26" s="27">
        <f>MAX(E26,I26)</f>
        <v>47855</v>
      </c>
      <c r="N26" s="29">
        <f>E26/M26</f>
        <v>4.0121199456692094E-3</v>
      </c>
      <c r="O26" s="9">
        <f>I26/M26</f>
        <v>1</v>
      </c>
      <c r="P26" s="27">
        <f t="shared" si="3"/>
        <v>201</v>
      </c>
      <c r="Q26" s="30">
        <f t="shared" si="4"/>
        <v>0.95522388059701491</v>
      </c>
      <c r="R26" s="9">
        <f t="shared" si="5"/>
        <v>1</v>
      </c>
      <c r="S26" s="27">
        <f>MAX(E26,G26,I26,K26)</f>
        <v>47855</v>
      </c>
      <c r="T26" s="30">
        <f>E26/S26</f>
        <v>4.0121199456692094E-3</v>
      </c>
      <c r="U26" s="30">
        <f>G26/S26</f>
        <v>4.2001880681224535E-3</v>
      </c>
      <c r="V26" s="9">
        <f>I26/S26</f>
        <v>1</v>
      </c>
      <c r="W26" s="30">
        <f>K26/S26</f>
        <v>0.74803050882875355</v>
      </c>
    </row>
    <row r="27" spans="1:23" s="9" customFormat="1" x14ac:dyDescent="0.25">
      <c r="A27" s="1">
        <v>78</v>
      </c>
      <c r="B27" s="2">
        <v>57</v>
      </c>
      <c r="C27" s="23">
        <v>128000000000</v>
      </c>
      <c r="D27" s="18">
        <v>1</v>
      </c>
      <c r="E27" s="14">
        <v>483</v>
      </c>
      <c r="F27" s="14">
        <v>11408</v>
      </c>
      <c r="G27" s="16">
        <v>648</v>
      </c>
      <c r="H27" s="14">
        <v>11408</v>
      </c>
      <c r="I27" s="16">
        <v>461697</v>
      </c>
      <c r="J27" s="18">
        <v>10773</v>
      </c>
      <c r="K27" s="16">
        <v>448039</v>
      </c>
      <c r="L27" s="18">
        <v>10773</v>
      </c>
      <c r="M27" s="27">
        <f>MAX(E27,I27)</f>
        <v>461697</v>
      </c>
      <c r="N27" s="29">
        <f>E27/M27</f>
        <v>1.0461406506864892E-3</v>
      </c>
      <c r="O27" s="9">
        <f>I27/M27</f>
        <v>1</v>
      </c>
      <c r="P27" s="27">
        <f t="shared" si="3"/>
        <v>648</v>
      </c>
      <c r="Q27" s="30">
        <f t="shared" si="4"/>
        <v>0.74537037037037035</v>
      </c>
      <c r="R27" s="9">
        <f t="shared" si="5"/>
        <v>1</v>
      </c>
      <c r="S27" s="27">
        <f>MAX(E27,G27,I27,K27)</f>
        <v>461697</v>
      </c>
      <c r="T27" s="29">
        <f>E27/S27</f>
        <v>1.0461406506864892E-3</v>
      </c>
      <c r="U27" s="29">
        <f>G27/S27</f>
        <v>1.403517891604234E-3</v>
      </c>
      <c r="V27" s="9">
        <f>I27/S27</f>
        <v>1</v>
      </c>
      <c r="W27" s="30">
        <f>K27/S27</f>
        <v>0.97041782814269961</v>
      </c>
    </row>
    <row r="28" spans="1:23" s="9" customFormat="1" x14ac:dyDescent="0.25">
      <c r="A28" s="1">
        <v>79</v>
      </c>
      <c r="B28" s="2">
        <v>59</v>
      </c>
      <c r="C28" s="23">
        <v>335544320000</v>
      </c>
      <c r="D28" s="18">
        <v>1</v>
      </c>
      <c r="E28" s="14">
        <v>413</v>
      </c>
      <c r="F28" s="14">
        <v>9546</v>
      </c>
      <c r="G28" s="16">
        <v>596</v>
      </c>
      <c r="H28" s="14">
        <v>9546</v>
      </c>
      <c r="I28" s="16">
        <v>727951</v>
      </c>
      <c r="J28" s="18">
        <v>8909</v>
      </c>
      <c r="K28" s="16">
        <v>647106</v>
      </c>
      <c r="L28" s="18">
        <v>8909</v>
      </c>
      <c r="M28" s="27">
        <f>MAX(E28,I28)</f>
        <v>727951</v>
      </c>
      <c r="N28" s="29">
        <f>E28/M28</f>
        <v>5.6734587904955138E-4</v>
      </c>
      <c r="O28" s="9">
        <f>I28/M28</f>
        <v>1</v>
      </c>
      <c r="P28" s="27">
        <f t="shared" si="3"/>
        <v>596</v>
      </c>
      <c r="Q28" s="9">
        <f t="shared" si="4"/>
        <v>0.69295302013422821</v>
      </c>
      <c r="R28" s="30">
        <f t="shared" si="5"/>
        <v>1</v>
      </c>
      <c r="S28" s="27">
        <f>MAX(E28,G28,I28,K28)</f>
        <v>727951</v>
      </c>
      <c r="T28" s="29">
        <f>E28/S28</f>
        <v>5.6734587904955138E-4</v>
      </c>
      <c r="U28" s="29">
        <f>G28/S28</f>
        <v>8.1873642594075698E-4</v>
      </c>
      <c r="V28" s="9">
        <f>I28/S28</f>
        <v>1</v>
      </c>
      <c r="W28" s="30">
        <f>K28/S28</f>
        <v>0.88894170074634149</v>
      </c>
    </row>
    <row r="29" spans="1:23" s="9" customFormat="1" x14ac:dyDescent="0.25">
      <c r="A29" s="1">
        <v>83</v>
      </c>
      <c r="B29" s="2">
        <v>83</v>
      </c>
      <c r="C29" s="23">
        <v>2199023255552</v>
      </c>
      <c r="D29" s="18">
        <v>1</v>
      </c>
      <c r="E29" s="14">
        <v>616</v>
      </c>
      <c r="F29" s="14">
        <v>13512</v>
      </c>
      <c r="G29" s="16">
        <v>577</v>
      </c>
      <c r="H29" s="14">
        <v>13512</v>
      </c>
      <c r="I29" s="10"/>
      <c r="J29" s="11"/>
      <c r="K29" s="10"/>
      <c r="L29" s="11"/>
      <c r="P29" s="27">
        <f t="shared" si="3"/>
        <v>616</v>
      </c>
      <c r="Q29" s="9">
        <f t="shared" si="4"/>
        <v>1</v>
      </c>
      <c r="R29" s="30">
        <f t="shared" si="5"/>
        <v>0.93668831168831168</v>
      </c>
    </row>
    <row r="30" spans="1:23" s="9" customFormat="1" x14ac:dyDescent="0.25">
      <c r="A30" s="1">
        <v>98</v>
      </c>
      <c r="B30" s="2">
        <v>73</v>
      </c>
      <c r="C30" s="23">
        <v>214748364800000</v>
      </c>
      <c r="D30" s="18">
        <v>1</v>
      </c>
      <c r="E30" s="14">
        <v>834</v>
      </c>
      <c r="F30" s="14">
        <v>16164</v>
      </c>
      <c r="G30" s="16">
        <v>782</v>
      </c>
      <c r="H30" s="14">
        <v>16164</v>
      </c>
      <c r="I30" s="10"/>
      <c r="J30" s="11"/>
      <c r="K30" s="10"/>
      <c r="L30" s="11"/>
      <c r="P30" s="27">
        <f t="shared" si="3"/>
        <v>834</v>
      </c>
      <c r="Q30" s="30">
        <f t="shared" si="4"/>
        <v>1</v>
      </c>
      <c r="R30" s="9">
        <f t="shared" si="5"/>
        <v>0.93764988009592332</v>
      </c>
    </row>
    <row r="31" spans="1:23" s="9" customFormat="1" x14ac:dyDescent="0.25">
      <c r="A31" s="1">
        <v>103</v>
      </c>
      <c r="B31" s="2">
        <v>75</v>
      </c>
      <c r="C31" s="23">
        <v>512000000000000</v>
      </c>
      <c r="D31" s="18">
        <v>1</v>
      </c>
      <c r="E31" s="14">
        <v>1055</v>
      </c>
      <c r="F31" s="14">
        <v>21774</v>
      </c>
      <c r="G31" s="16">
        <v>1083</v>
      </c>
      <c r="H31" s="14">
        <v>21774</v>
      </c>
      <c r="I31" s="10"/>
      <c r="J31" s="11"/>
      <c r="K31" s="10"/>
      <c r="L31" s="11"/>
      <c r="P31" s="27">
        <f t="shared" si="3"/>
        <v>1083</v>
      </c>
      <c r="Q31" s="30">
        <f t="shared" si="4"/>
        <v>0.97414589104339799</v>
      </c>
      <c r="R31" s="9">
        <f t="shared" si="5"/>
        <v>1</v>
      </c>
    </row>
    <row r="32" spans="1:23" s="9" customFormat="1" x14ac:dyDescent="0.25">
      <c r="A32" s="1">
        <v>128</v>
      </c>
      <c r="B32" s="2">
        <v>93</v>
      </c>
      <c r="C32" s="23">
        <v>2.048E+18</v>
      </c>
      <c r="D32" s="18">
        <v>1</v>
      </c>
      <c r="E32" s="14">
        <v>1982</v>
      </c>
      <c r="F32" s="14">
        <v>36129</v>
      </c>
      <c r="G32" s="16">
        <v>1996</v>
      </c>
      <c r="H32" s="14">
        <v>36129</v>
      </c>
      <c r="I32" s="10"/>
      <c r="J32" s="11"/>
      <c r="K32" s="10"/>
      <c r="L32" s="11"/>
      <c r="P32" s="27">
        <f t="shared" si="3"/>
        <v>1996</v>
      </c>
      <c r="Q32" s="9">
        <f t="shared" si="4"/>
        <v>0.99298597194388782</v>
      </c>
      <c r="R32" s="30">
        <f t="shared" si="5"/>
        <v>1</v>
      </c>
    </row>
    <row r="33" spans="1:18" s="9" customFormat="1" x14ac:dyDescent="0.25">
      <c r="A33" s="1">
        <v>163</v>
      </c>
      <c r="B33" s="2">
        <v>163</v>
      </c>
      <c r="C33" s="23">
        <v>2.41785163922925E+22</v>
      </c>
      <c r="D33" s="18">
        <v>1</v>
      </c>
      <c r="E33" s="14">
        <v>5418</v>
      </c>
      <c r="F33" s="14">
        <v>88973</v>
      </c>
      <c r="G33" s="16">
        <v>5246</v>
      </c>
      <c r="H33" s="14">
        <v>88973</v>
      </c>
      <c r="I33" s="10"/>
      <c r="J33" s="11"/>
      <c r="K33" s="10"/>
      <c r="L33" s="11"/>
      <c r="P33" s="27">
        <f t="shared" si="3"/>
        <v>5418</v>
      </c>
      <c r="Q33" s="9">
        <f t="shared" si="4"/>
        <v>1</v>
      </c>
      <c r="R33" s="30">
        <f t="shared" si="5"/>
        <v>0.96825396825396826</v>
      </c>
    </row>
    <row r="34" spans="1:18" s="9" customFormat="1" ht="15.75" thickBot="1" x14ac:dyDescent="0.3">
      <c r="A34" s="4">
        <v>193</v>
      </c>
      <c r="B34" s="5">
        <v>143</v>
      </c>
      <c r="C34" s="24">
        <v>2.30584300921369E+28</v>
      </c>
      <c r="D34" s="19">
        <v>1</v>
      </c>
      <c r="E34" s="15">
        <v>6540</v>
      </c>
      <c r="F34" s="15">
        <v>90245</v>
      </c>
      <c r="G34" s="17">
        <v>6344</v>
      </c>
      <c r="H34" s="15">
        <v>90245</v>
      </c>
      <c r="I34" s="12"/>
      <c r="J34" s="13"/>
      <c r="K34" s="12"/>
      <c r="L34" s="13"/>
      <c r="P34" s="27">
        <f t="shared" si="3"/>
        <v>6540</v>
      </c>
      <c r="Q34" s="9">
        <f t="shared" si="4"/>
        <v>1</v>
      </c>
      <c r="R34" s="30">
        <f t="shared" si="5"/>
        <v>0.97003058103975537</v>
      </c>
    </row>
    <row r="36" spans="1:18" x14ac:dyDescent="0.25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</row>
    <row r="37" spans="1:18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8" x14ac:dyDescent="0.25">
      <c r="A38" s="2"/>
      <c r="B38" s="2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39" spans="1:18" x14ac:dyDescent="0.25">
      <c r="A39" s="2"/>
      <c r="B39" s="2"/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0" spans="1:18" x14ac:dyDescent="0.25">
      <c r="A40" s="2"/>
      <c r="B40" s="2"/>
      <c r="C40" s="14"/>
      <c r="D40" s="14"/>
      <c r="E40" s="14"/>
      <c r="F40" s="14"/>
      <c r="G40" s="14"/>
      <c r="H40" s="14"/>
      <c r="I40" s="14"/>
      <c r="J40" s="14"/>
      <c r="K40" s="14"/>
      <c r="L40" s="14"/>
    </row>
    <row r="41" spans="1:18" x14ac:dyDescent="0.25">
      <c r="A41" s="2"/>
      <c r="B41" s="2"/>
      <c r="C41" s="14"/>
      <c r="D41" s="14"/>
      <c r="E41" s="14"/>
      <c r="F41" s="14"/>
      <c r="G41" s="14"/>
      <c r="H41" s="14"/>
      <c r="I41" s="14"/>
      <c r="J41" s="14"/>
      <c r="K41" s="14"/>
      <c r="L41" s="14"/>
    </row>
    <row r="42" spans="1:18" x14ac:dyDescent="0.25">
      <c r="A42" s="2"/>
      <c r="B42" s="2"/>
      <c r="C42" s="14"/>
      <c r="D42" s="14"/>
      <c r="E42" s="14"/>
      <c r="F42" s="14"/>
      <c r="G42" s="14"/>
      <c r="H42" s="14"/>
      <c r="I42" s="14"/>
      <c r="J42" s="14"/>
      <c r="K42" s="14"/>
      <c r="L42" s="14"/>
    </row>
    <row r="43" spans="1:18" x14ac:dyDescent="0.25">
      <c r="A43" s="2"/>
      <c r="B43" s="2"/>
      <c r="C43" s="14"/>
      <c r="D43" s="14"/>
      <c r="E43" s="14"/>
      <c r="F43" s="14"/>
      <c r="G43" s="14"/>
      <c r="H43" s="14"/>
      <c r="I43" s="14"/>
      <c r="J43" s="14"/>
      <c r="K43" s="14"/>
      <c r="L43" s="14"/>
    </row>
    <row r="44" spans="1:18" x14ac:dyDescent="0.25">
      <c r="A44" s="2"/>
      <c r="B44" s="2"/>
      <c r="C44" s="14"/>
      <c r="D44" s="14"/>
      <c r="E44" s="14"/>
      <c r="F44" s="14"/>
      <c r="G44" s="14"/>
      <c r="H44" s="14"/>
      <c r="I44" s="14"/>
      <c r="J44" s="14"/>
      <c r="K44" s="14"/>
      <c r="L44" s="14"/>
    </row>
    <row r="45" spans="1:18" x14ac:dyDescent="0.25">
      <c r="A45" s="2"/>
      <c r="B45" s="2"/>
      <c r="C45" s="14"/>
      <c r="D45" s="14"/>
      <c r="E45" s="14"/>
      <c r="F45" s="14"/>
      <c r="G45" s="14"/>
      <c r="H45" s="14"/>
      <c r="I45" s="14"/>
      <c r="J45" s="14"/>
      <c r="K45" s="14"/>
      <c r="L45" s="14"/>
    </row>
    <row r="46" spans="1:18" x14ac:dyDescent="0.25">
      <c r="A46" s="2"/>
      <c r="B46" s="2"/>
      <c r="C46" s="14"/>
      <c r="D46" s="14"/>
      <c r="E46" s="14"/>
      <c r="F46" s="14"/>
      <c r="G46" s="14"/>
      <c r="H46" s="14"/>
      <c r="I46" s="14"/>
      <c r="J46" s="14"/>
      <c r="K46" s="14"/>
      <c r="L46" s="14"/>
    </row>
    <row r="47" spans="1:18" x14ac:dyDescent="0.25">
      <c r="A47" s="2"/>
      <c r="B47" s="2"/>
      <c r="C47" s="14"/>
      <c r="D47" s="14"/>
      <c r="E47" s="14"/>
      <c r="F47" s="14"/>
      <c r="G47" s="14"/>
      <c r="H47" s="14"/>
      <c r="I47" s="14"/>
      <c r="J47" s="14"/>
      <c r="K47" s="14"/>
      <c r="L47" s="14"/>
    </row>
    <row r="48" spans="1:18" x14ac:dyDescent="0.25">
      <c r="A48" s="2"/>
      <c r="B48" s="2"/>
      <c r="C48" s="14"/>
      <c r="D48" s="14"/>
      <c r="E48" s="14"/>
      <c r="F48" s="14"/>
      <c r="G48" s="14"/>
      <c r="H48" s="14"/>
      <c r="I48" s="14"/>
      <c r="J48" s="14"/>
      <c r="K48" s="14"/>
      <c r="L48" s="14"/>
    </row>
    <row r="49" spans="1:12" x14ac:dyDescent="0.25">
      <c r="A49" s="2"/>
      <c r="B49" s="2"/>
      <c r="C49" s="14"/>
      <c r="D49" s="14"/>
      <c r="E49" s="14"/>
      <c r="F49" s="14"/>
      <c r="G49" s="14"/>
      <c r="H49" s="14"/>
      <c r="I49" s="14"/>
      <c r="J49" s="14"/>
      <c r="K49" s="14"/>
      <c r="L49" s="14"/>
    </row>
    <row r="50" spans="1:12" x14ac:dyDescent="0.25">
      <c r="A50" s="2"/>
      <c r="B50" s="2"/>
      <c r="C50" s="14"/>
      <c r="D50" s="14"/>
      <c r="E50" s="14"/>
      <c r="F50" s="14"/>
      <c r="G50" s="14"/>
      <c r="H50" s="14"/>
      <c r="I50" s="14"/>
      <c r="J50" s="14"/>
      <c r="K50" s="14"/>
      <c r="L50" s="14"/>
    </row>
    <row r="51" spans="1:12" x14ac:dyDescent="0.25">
      <c r="A51" s="2"/>
      <c r="B51" s="2"/>
      <c r="C51" s="14"/>
      <c r="D51" s="14"/>
      <c r="E51" s="14"/>
      <c r="F51" s="14"/>
      <c r="G51" s="14"/>
      <c r="H51" s="14"/>
      <c r="I51" s="14"/>
      <c r="J51" s="14"/>
      <c r="K51" s="14"/>
      <c r="L51" s="14"/>
    </row>
    <row r="52" spans="1:12" x14ac:dyDescent="0.25">
      <c r="A52" s="2"/>
      <c r="B52" s="2"/>
      <c r="C52" s="14"/>
      <c r="D52" s="14"/>
      <c r="E52" s="14"/>
      <c r="F52" s="14"/>
      <c r="G52" s="14"/>
      <c r="H52" s="14"/>
      <c r="I52" s="14"/>
      <c r="J52" s="14"/>
      <c r="K52" s="14"/>
      <c r="L52" s="14"/>
    </row>
    <row r="53" spans="1:12" x14ac:dyDescent="0.25">
      <c r="A53" s="2"/>
      <c r="B53" s="2"/>
      <c r="C53" s="23"/>
      <c r="D53" s="14"/>
      <c r="E53" s="14"/>
      <c r="F53" s="14"/>
      <c r="G53" s="14"/>
      <c r="H53" s="14"/>
      <c r="I53" s="14"/>
      <c r="J53" s="14"/>
      <c r="K53" s="14"/>
      <c r="L53" s="14"/>
    </row>
    <row r="54" spans="1:12" x14ac:dyDescent="0.25">
      <c r="A54" s="2"/>
      <c r="B54" s="2"/>
      <c r="C54" s="14"/>
      <c r="D54" s="14"/>
      <c r="E54" s="14"/>
      <c r="F54" s="14"/>
      <c r="G54" s="14"/>
      <c r="H54" s="14"/>
      <c r="I54" s="14"/>
      <c r="J54" s="14"/>
      <c r="K54" s="14"/>
      <c r="L54" s="14"/>
    </row>
    <row r="55" spans="1:12" x14ac:dyDescent="0.25">
      <c r="A55" s="2"/>
      <c r="B55" s="2"/>
      <c r="C55" s="23"/>
      <c r="D55" s="14"/>
      <c r="E55" s="14"/>
      <c r="F55" s="14"/>
      <c r="G55" s="14"/>
      <c r="H55" s="14"/>
      <c r="I55" s="14"/>
      <c r="J55" s="14"/>
      <c r="K55" s="14"/>
      <c r="L55" s="14"/>
    </row>
    <row r="56" spans="1:12" x14ac:dyDescent="0.25">
      <c r="A56" s="2"/>
      <c r="B56" s="2"/>
      <c r="C56" s="14"/>
      <c r="D56" s="14"/>
      <c r="E56" s="14"/>
      <c r="F56" s="14"/>
      <c r="G56" s="14"/>
      <c r="H56" s="14"/>
      <c r="I56" s="14"/>
      <c r="J56" s="14"/>
      <c r="K56" s="14"/>
      <c r="L56" s="14"/>
    </row>
    <row r="57" spans="1:12" x14ac:dyDescent="0.25">
      <c r="A57" s="2"/>
      <c r="B57" s="2"/>
      <c r="C57" s="23"/>
      <c r="D57" s="14"/>
      <c r="E57" s="14"/>
      <c r="F57" s="14"/>
      <c r="G57" s="14"/>
      <c r="H57" s="14"/>
      <c r="I57" s="14"/>
      <c r="J57" s="14"/>
      <c r="K57" s="14"/>
      <c r="L57" s="14"/>
    </row>
    <row r="58" spans="1:12" x14ac:dyDescent="0.25">
      <c r="A58" s="2"/>
      <c r="B58" s="2"/>
      <c r="C58" s="23"/>
      <c r="D58" s="14"/>
      <c r="E58" s="14"/>
      <c r="F58" s="14"/>
      <c r="G58" s="14"/>
      <c r="H58" s="14"/>
      <c r="I58" s="14"/>
      <c r="J58" s="14"/>
      <c r="K58" s="14"/>
      <c r="L58" s="14"/>
    </row>
    <row r="59" spans="1:12" x14ac:dyDescent="0.25">
      <c r="A59" s="2"/>
      <c r="B59" s="2"/>
      <c r="C59" s="25"/>
      <c r="D59" s="14"/>
      <c r="E59" s="14"/>
      <c r="F59" s="14"/>
      <c r="G59" s="14"/>
      <c r="H59" s="14"/>
      <c r="I59" s="14"/>
      <c r="J59" s="14"/>
      <c r="K59" s="14"/>
      <c r="L59" s="14"/>
    </row>
    <row r="60" spans="1:12" x14ac:dyDescent="0.25">
      <c r="A60" s="2"/>
      <c r="B60" s="2"/>
      <c r="C60" s="25"/>
      <c r="D60" s="14"/>
      <c r="E60" s="14"/>
      <c r="F60" s="14"/>
      <c r="G60" s="14"/>
      <c r="H60" s="14"/>
      <c r="I60" s="14"/>
      <c r="J60" s="14"/>
      <c r="K60" s="14"/>
      <c r="L60" s="14"/>
    </row>
    <row r="61" spans="1:12" x14ac:dyDescent="0.25">
      <c r="A61" s="2"/>
      <c r="B61" s="2"/>
      <c r="C61" s="25"/>
      <c r="D61" s="14"/>
      <c r="E61" s="14"/>
      <c r="F61" s="14"/>
      <c r="G61" s="14"/>
      <c r="H61" s="14"/>
      <c r="I61" s="14"/>
      <c r="J61" s="14"/>
      <c r="K61" s="14"/>
      <c r="L61" s="14"/>
    </row>
    <row r="62" spans="1:12" x14ac:dyDescent="0.25">
      <c r="A62" s="2"/>
      <c r="B62" s="2"/>
      <c r="C62" s="25"/>
      <c r="D62" s="14"/>
      <c r="E62" s="14"/>
      <c r="F62" s="14"/>
      <c r="G62" s="14"/>
      <c r="H62" s="14"/>
      <c r="I62" s="14"/>
      <c r="J62" s="14"/>
      <c r="K62" s="14"/>
      <c r="L62" s="14"/>
    </row>
    <row r="63" spans="1:12" x14ac:dyDescent="0.25">
      <c r="A63" s="2"/>
      <c r="B63" s="2"/>
      <c r="C63" s="25"/>
      <c r="D63" s="14"/>
      <c r="E63" s="14"/>
      <c r="F63" s="14"/>
      <c r="G63" s="14"/>
      <c r="H63" s="14"/>
      <c r="I63" s="2"/>
      <c r="J63" s="2"/>
      <c r="K63" s="2"/>
      <c r="L63" s="2"/>
    </row>
    <row r="64" spans="1:12" x14ac:dyDescent="0.25">
      <c r="A64" s="2"/>
      <c r="B64" s="2"/>
      <c r="C64" s="25"/>
      <c r="D64" s="14"/>
      <c r="E64" s="14"/>
      <c r="F64" s="14"/>
      <c r="G64" s="14"/>
      <c r="H64" s="14"/>
      <c r="I64" s="2"/>
      <c r="J64" s="2"/>
      <c r="K64" s="2"/>
      <c r="L64" s="2"/>
    </row>
    <row r="65" spans="1:12" x14ac:dyDescent="0.25">
      <c r="A65" s="2"/>
      <c r="B65" s="2"/>
      <c r="C65" s="25"/>
      <c r="D65" s="14"/>
      <c r="E65" s="14"/>
      <c r="F65" s="14"/>
      <c r="G65" s="14"/>
      <c r="H65" s="14"/>
      <c r="I65" s="2"/>
      <c r="J65" s="2"/>
      <c r="K65" s="2"/>
      <c r="L65" s="2"/>
    </row>
    <row r="66" spans="1:12" x14ac:dyDescent="0.25">
      <c r="A66" s="2"/>
      <c r="B66" s="2"/>
      <c r="C66" s="25"/>
      <c r="D66" s="14"/>
      <c r="E66" s="14"/>
      <c r="F66" s="14"/>
      <c r="G66" s="14"/>
      <c r="H66" s="14"/>
      <c r="I66" s="2"/>
      <c r="J66" s="2"/>
      <c r="K66" s="2"/>
      <c r="L66" s="2"/>
    </row>
    <row r="67" spans="1:12" x14ac:dyDescent="0.25">
      <c r="A67" s="2"/>
      <c r="B67" s="2"/>
      <c r="C67" s="25"/>
      <c r="D67" s="14"/>
      <c r="E67" s="14"/>
      <c r="F67" s="14"/>
      <c r="G67" s="14"/>
      <c r="H67" s="14"/>
      <c r="I67" s="2"/>
      <c r="J67" s="2"/>
      <c r="K67" s="2"/>
      <c r="L67" s="2"/>
    </row>
    <row r="68" spans="1:12" x14ac:dyDescent="0.25">
      <c r="A68" s="2"/>
      <c r="B68" s="2"/>
      <c r="C68" s="25"/>
      <c r="D68" s="14"/>
      <c r="E68" s="14"/>
      <c r="F68" s="14"/>
      <c r="G68" s="14"/>
      <c r="H68" s="14"/>
      <c r="I68" s="2"/>
      <c r="J68" s="2"/>
      <c r="K68" s="2"/>
      <c r="L68" s="2"/>
    </row>
    <row r="69" spans="1:12" x14ac:dyDescent="0.25">
      <c r="A69" s="2"/>
      <c r="B69" s="2"/>
      <c r="C69" s="25"/>
      <c r="D69" s="14"/>
      <c r="E69" s="14"/>
      <c r="F69" s="14"/>
      <c r="G69" s="14"/>
      <c r="H69" s="14"/>
      <c r="I69" s="2"/>
      <c r="J69" s="2"/>
      <c r="K69" s="2"/>
      <c r="L69" s="2"/>
    </row>
  </sheetData>
  <sortState xmlns:xlrd2="http://schemas.microsoft.com/office/spreadsheetml/2017/richdata2" ref="A3:W34">
    <sortCondition ref="C3:C34"/>
  </sortState>
  <mergeCells count="11">
    <mergeCell ref="M1:W1"/>
    <mergeCell ref="K1:L1"/>
    <mergeCell ref="A36:D36"/>
    <mergeCell ref="E36:F36"/>
    <mergeCell ref="G36:H36"/>
    <mergeCell ref="I36:J36"/>
    <mergeCell ref="K36:L36"/>
    <mergeCell ref="A1:D1"/>
    <mergeCell ref="E1:F1"/>
    <mergeCell ref="G1:H1"/>
    <mergeCell ref="I1:J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5B0B3-5D4D-4178-B673-EB546C251537}">
  <dimension ref="A1:L8"/>
  <sheetViews>
    <sheetView workbookViewId="0">
      <selection activeCell="P20" sqref="P20"/>
    </sheetView>
  </sheetViews>
  <sheetFormatPr defaultRowHeight="15" x14ac:dyDescent="0.25"/>
  <cols>
    <col min="5" max="5" width="17.5703125" bestFit="1" customWidth="1"/>
    <col min="6" max="6" width="14.28515625" bestFit="1" customWidth="1"/>
    <col min="7" max="7" width="17.5703125" bestFit="1" customWidth="1"/>
    <col min="8" max="8" width="14.28515625" bestFit="1" customWidth="1"/>
  </cols>
  <sheetData>
    <row r="1" spans="1:12" ht="15.75" thickBot="1" x14ac:dyDescent="0.3">
      <c r="A1" s="55" t="s">
        <v>10</v>
      </c>
      <c r="B1" s="56"/>
      <c r="C1" s="56"/>
      <c r="D1" s="57"/>
      <c r="E1" s="56" t="s">
        <v>6</v>
      </c>
      <c r="F1" s="56"/>
      <c r="G1" s="55" t="s">
        <v>7</v>
      </c>
      <c r="H1" s="57"/>
    </row>
    <row r="2" spans="1:12" ht="15.75" thickBot="1" x14ac:dyDescent="0.3">
      <c r="A2" s="4" t="s">
        <v>0</v>
      </c>
      <c r="B2" s="5" t="s">
        <v>1</v>
      </c>
      <c r="C2" s="5" t="s">
        <v>2</v>
      </c>
      <c r="D2" s="6" t="s">
        <v>8</v>
      </c>
      <c r="E2" s="5" t="s">
        <v>4</v>
      </c>
      <c r="F2" s="5" t="s">
        <v>5</v>
      </c>
      <c r="G2" s="4" t="s">
        <v>4</v>
      </c>
      <c r="H2" s="6" t="s">
        <v>5</v>
      </c>
      <c r="J2" t="s">
        <v>27</v>
      </c>
      <c r="K2" t="s">
        <v>17</v>
      </c>
      <c r="L2" t="s">
        <v>15</v>
      </c>
    </row>
    <row r="3" spans="1:12" x14ac:dyDescent="0.25">
      <c r="A3" s="1">
        <v>100</v>
      </c>
      <c r="B3" s="2">
        <v>99</v>
      </c>
      <c r="C3" s="2">
        <v>100</v>
      </c>
      <c r="D3" s="3">
        <v>100</v>
      </c>
      <c r="E3" s="2">
        <v>375</v>
      </c>
      <c r="F3" s="2">
        <v>27273</v>
      </c>
      <c r="G3" s="1">
        <v>2504</v>
      </c>
      <c r="H3" s="3">
        <v>197670</v>
      </c>
      <c r="J3">
        <f t="shared" ref="J3:J8" si="0">MAX(F3,H3)</f>
        <v>197670</v>
      </c>
      <c r="K3">
        <f t="shared" ref="K3:K8" si="1">F3/J3</f>
        <v>0.13797237820610109</v>
      </c>
      <c r="L3">
        <f t="shared" ref="L3:L8" si="2">H3/J3</f>
        <v>1</v>
      </c>
    </row>
    <row r="4" spans="1:12" x14ac:dyDescent="0.25">
      <c r="A4" s="1">
        <v>200</v>
      </c>
      <c r="B4" s="2">
        <v>199</v>
      </c>
      <c r="C4" s="2">
        <v>200</v>
      </c>
      <c r="D4" s="3">
        <v>200</v>
      </c>
      <c r="E4" s="2">
        <v>1959</v>
      </c>
      <c r="F4" s="2">
        <v>109817</v>
      </c>
      <c r="G4" s="1">
        <v>38785</v>
      </c>
      <c r="H4" s="3">
        <v>2310995</v>
      </c>
      <c r="J4" s="32">
        <f t="shared" si="0"/>
        <v>2310995</v>
      </c>
      <c r="K4" s="32">
        <f t="shared" si="1"/>
        <v>4.7519358544696119E-2</v>
      </c>
      <c r="L4" s="32">
        <f t="shared" si="2"/>
        <v>1</v>
      </c>
    </row>
    <row r="5" spans="1:12" x14ac:dyDescent="0.25">
      <c r="A5" s="1">
        <v>300</v>
      </c>
      <c r="B5" s="2">
        <v>299</v>
      </c>
      <c r="C5" s="2">
        <v>300</v>
      </c>
      <c r="D5" s="3">
        <v>300</v>
      </c>
      <c r="E5" s="2">
        <v>5199</v>
      </c>
      <c r="F5" s="2">
        <v>248078</v>
      </c>
      <c r="G5" s="1">
        <v>133496</v>
      </c>
      <c r="H5" s="3">
        <v>7135070</v>
      </c>
      <c r="J5" s="32">
        <f t="shared" si="0"/>
        <v>7135070</v>
      </c>
      <c r="K5" s="32">
        <f t="shared" si="1"/>
        <v>3.476882497298555E-2</v>
      </c>
      <c r="L5" s="32">
        <f t="shared" si="2"/>
        <v>1</v>
      </c>
    </row>
    <row r="6" spans="1:12" x14ac:dyDescent="0.25">
      <c r="A6" s="1">
        <v>400</v>
      </c>
      <c r="B6" s="2">
        <v>399</v>
      </c>
      <c r="C6" s="2">
        <v>400</v>
      </c>
      <c r="D6" s="3">
        <v>400</v>
      </c>
      <c r="E6" s="2">
        <v>10744</v>
      </c>
      <c r="F6" s="2">
        <v>442899</v>
      </c>
      <c r="G6" s="1">
        <v>315979</v>
      </c>
      <c r="H6" s="3">
        <v>15459995</v>
      </c>
      <c r="J6" s="32">
        <f t="shared" si="0"/>
        <v>15459995</v>
      </c>
      <c r="K6" s="32">
        <f t="shared" si="1"/>
        <v>2.8648068773631557E-2</v>
      </c>
      <c r="L6" s="32">
        <f t="shared" si="2"/>
        <v>1</v>
      </c>
    </row>
    <row r="7" spans="1:12" x14ac:dyDescent="0.25">
      <c r="A7" s="1">
        <v>500</v>
      </c>
      <c r="B7" s="2">
        <v>499</v>
      </c>
      <c r="C7" s="2">
        <v>500</v>
      </c>
      <c r="D7" s="3">
        <v>500</v>
      </c>
      <c r="E7" s="2">
        <v>18926</v>
      </c>
      <c r="F7" s="2">
        <v>692464</v>
      </c>
      <c r="G7" s="1">
        <v>630470</v>
      </c>
      <c r="H7" s="3">
        <v>28075870</v>
      </c>
      <c r="J7" s="32">
        <f t="shared" si="0"/>
        <v>28075870</v>
      </c>
      <c r="K7" s="32">
        <f t="shared" si="1"/>
        <v>2.4664026439786192E-2</v>
      </c>
      <c r="L7" s="32">
        <f t="shared" si="2"/>
        <v>1</v>
      </c>
    </row>
    <row r="8" spans="1:12" ht="15.75" thickBot="1" x14ac:dyDescent="0.3">
      <c r="A8" s="4">
        <v>600</v>
      </c>
      <c r="B8" s="5">
        <v>599</v>
      </c>
      <c r="C8" s="5">
        <v>600</v>
      </c>
      <c r="D8" s="6">
        <v>600</v>
      </c>
      <c r="E8" s="5">
        <v>31979</v>
      </c>
      <c r="F8" s="5">
        <v>999533</v>
      </c>
      <c r="G8" s="4">
        <v>1066631</v>
      </c>
      <c r="H8" s="6">
        <v>45772795</v>
      </c>
      <c r="J8" s="32">
        <f t="shared" si="0"/>
        <v>45772795</v>
      </c>
      <c r="K8" s="32">
        <f t="shared" si="1"/>
        <v>2.1836835613818207E-2</v>
      </c>
      <c r="L8" s="32">
        <f t="shared" si="2"/>
        <v>1</v>
      </c>
    </row>
  </sheetData>
  <mergeCells count="3">
    <mergeCell ref="E1:F1"/>
    <mergeCell ref="A1:D1"/>
    <mergeCell ref="G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4B7E2-BF00-4358-9F9B-B42E09EF0F4C}">
  <dimension ref="A1:L37"/>
  <sheetViews>
    <sheetView topLeftCell="M13" workbookViewId="0">
      <selection activeCell="Y40" sqref="Y40"/>
    </sheetView>
  </sheetViews>
  <sheetFormatPr defaultRowHeight="15" x14ac:dyDescent="0.25"/>
  <cols>
    <col min="1" max="1" width="6.5703125" bestFit="1" customWidth="1"/>
    <col min="2" max="2" width="9.28515625" bestFit="1" customWidth="1"/>
    <col min="3" max="4" width="9" bestFit="1" customWidth="1"/>
    <col min="5" max="5" width="17.5703125" bestFit="1" customWidth="1"/>
    <col min="6" max="6" width="14.28515625" bestFit="1" customWidth="1"/>
    <col min="7" max="7" width="17.5703125" bestFit="1" customWidth="1"/>
    <col min="8" max="8" width="14.28515625" bestFit="1" customWidth="1"/>
    <col min="9" max="9" width="17.5703125" bestFit="1" customWidth="1"/>
    <col min="10" max="10" width="14.28515625" bestFit="1" customWidth="1"/>
    <col min="11" max="11" width="17.5703125" bestFit="1" customWidth="1"/>
    <col min="12" max="12" width="14.28515625" bestFit="1" customWidth="1"/>
  </cols>
  <sheetData>
    <row r="1" spans="1:12" ht="15.75" thickBot="1" x14ac:dyDescent="0.3">
      <c r="A1" s="55" t="s">
        <v>22</v>
      </c>
      <c r="B1" s="56"/>
      <c r="C1" s="56"/>
      <c r="D1" s="57"/>
      <c r="E1" s="56" t="s">
        <v>6</v>
      </c>
      <c r="F1" s="56"/>
      <c r="G1" s="55" t="s">
        <v>7</v>
      </c>
      <c r="H1" s="56"/>
      <c r="I1" s="55" t="s">
        <v>11</v>
      </c>
      <c r="J1" s="57"/>
      <c r="K1" s="55" t="s">
        <v>12</v>
      </c>
      <c r="L1" s="57"/>
    </row>
    <row r="2" spans="1:12" ht="15.75" thickBot="1" x14ac:dyDescent="0.3">
      <c r="A2" s="20" t="s">
        <v>0</v>
      </c>
      <c r="B2" s="21" t="s">
        <v>1</v>
      </c>
      <c r="C2" s="21" t="s">
        <v>2</v>
      </c>
      <c r="D2" s="22" t="s">
        <v>3</v>
      </c>
      <c r="E2" s="21" t="s">
        <v>4</v>
      </c>
      <c r="F2" s="21" t="s">
        <v>5</v>
      </c>
      <c r="G2" s="20" t="s">
        <v>4</v>
      </c>
      <c r="H2" s="21" t="s">
        <v>5</v>
      </c>
      <c r="I2" s="20" t="s">
        <v>4</v>
      </c>
      <c r="J2" s="22" t="s">
        <v>5</v>
      </c>
      <c r="K2" s="20" t="s">
        <v>4</v>
      </c>
      <c r="L2" s="22" t="s">
        <v>5</v>
      </c>
    </row>
    <row r="3" spans="1:12" x14ac:dyDescent="0.25">
      <c r="A3" s="1">
        <v>11</v>
      </c>
      <c r="B3" s="2">
        <v>11</v>
      </c>
      <c r="C3" s="14">
        <v>32</v>
      </c>
      <c r="D3" s="18">
        <v>1</v>
      </c>
      <c r="E3" s="14">
        <v>2</v>
      </c>
      <c r="F3" s="14">
        <v>102</v>
      </c>
      <c r="G3" s="16">
        <v>2</v>
      </c>
      <c r="H3" s="14">
        <v>102</v>
      </c>
      <c r="I3" s="16">
        <v>4</v>
      </c>
      <c r="J3" s="18">
        <v>154</v>
      </c>
      <c r="K3" s="16">
        <v>4</v>
      </c>
      <c r="L3" s="18">
        <v>154</v>
      </c>
    </row>
    <row r="4" spans="1:12" x14ac:dyDescent="0.25">
      <c r="A4" s="1">
        <v>19</v>
      </c>
      <c r="B4" s="2">
        <v>19</v>
      </c>
      <c r="C4" s="14">
        <v>512</v>
      </c>
      <c r="D4" s="18">
        <v>1</v>
      </c>
      <c r="E4" s="14">
        <v>11</v>
      </c>
      <c r="F4" s="14">
        <v>361</v>
      </c>
      <c r="G4" s="16">
        <v>10</v>
      </c>
      <c r="H4" s="14">
        <v>361</v>
      </c>
      <c r="I4" s="16">
        <v>18</v>
      </c>
      <c r="J4" s="18">
        <v>456</v>
      </c>
      <c r="K4" s="16">
        <v>18</v>
      </c>
      <c r="L4" s="18">
        <v>456</v>
      </c>
    </row>
    <row r="5" spans="1:12" x14ac:dyDescent="0.25">
      <c r="A5" s="1">
        <v>22</v>
      </c>
      <c r="B5" s="2">
        <v>17</v>
      </c>
      <c r="C5" s="14">
        <v>1280</v>
      </c>
      <c r="D5" s="18">
        <v>1</v>
      </c>
      <c r="E5" s="14">
        <v>15</v>
      </c>
      <c r="F5" s="14">
        <v>500</v>
      </c>
      <c r="G5" s="16">
        <v>15</v>
      </c>
      <c r="H5" s="14">
        <v>500</v>
      </c>
      <c r="I5" s="16">
        <v>30</v>
      </c>
      <c r="J5" s="18">
        <v>629</v>
      </c>
      <c r="K5" s="16">
        <v>30</v>
      </c>
      <c r="L5" s="18">
        <v>629</v>
      </c>
    </row>
    <row r="6" spans="1:12" x14ac:dyDescent="0.25">
      <c r="A6" s="1">
        <v>28</v>
      </c>
      <c r="B6" s="2">
        <v>21</v>
      </c>
      <c r="C6" s="14">
        <v>8000</v>
      </c>
      <c r="D6" s="18">
        <v>1</v>
      </c>
      <c r="E6" s="14">
        <v>25</v>
      </c>
      <c r="F6" s="14">
        <v>889</v>
      </c>
      <c r="G6" s="16">
        <v>24</v>
      </c>
      <c r="H6" s="14">
        <v>889</v>
      </c>
      <c r="I6" s="16">
        <v>86</v>
      </c>
      <c r="J6" s="18">
        <v>1197</v>
      </c>
      <c r="K6" s="16">
        <v>84</v>
      </c>
      <c r="L6" s="18">
        <v>1197</v>
      </c>
    </row>
    <row r="7" spans="1:12" x14ac:dyDescent="0.25">
      <c r="A7" s="1">
        <v>27</v>
      </c>
      <c r="B7" s="2">
        <v>27</v>
      </c>
      <c r="C7" s="14">
        <v>8192</v>
      </c>
      <c r="D7" s="18">
        <v>1</v>
      </c>
      <c r="E7" s="14">
        <v>26</v>
      </c>
      <c r="F7" s="14">
        <v>834</v>
      </c>
      <c r="G7" s="16">
        <v>25</v>
      </c>
      <c r="H7" s="14">
        <v>834</v>
      </c>
      <c r="I7" s="16">
        <v>53</v>
      </c>
      <c r="J7" s="18">
        <v>972</v>
      </c>
      <c r="K7" s="16">
        <v>54</v>
      </c>
      <c r="L7" s="18">
        <v>972</v>
      </c>
    </row>
    <row r="8" spans="1:12" x14ac:dyDescent="0.25">
      <c r="A8" s="1">
        <v>35</v>
      </c>
      <c r="B8" s="2">
        <v>35</v>
      </c>
      <c r="C8" s="14">
        <v>131072</v>
      </c>
      <c r="D8" s="18">
        <v>1</v>
      </c>
      <c r="E8" s="14">
        <v>48</v>
      </c>
      <c r="F8" s="14">
        <v>1475</v>
      </c>
      <c r="G8" s="16">
        <v>47</v>
      </c>
      <c r="H8" s="14">
        <v>1475</v>
      </c>
      <c r="I8" s="16">
        <v>180</v>
      </c>
      <c r="J8" s="18">
        <v>1645</v>
      </c>
      <c r="K8" s="16">
        <v>179</v>
      </c>
      <c r="L8" s="18">
        <v>1645</v>
      </c>
    </row>
    <row r="9" spans="1:12" x14ac:dyDescent="0.25">
      <c r="A9" s="1">
        <v>41</v>
      </c>
      <c r="B9" s="2">
        <v>31</v>
      </c>
      <c r="C9" s="14">
        <v>819200</v>
      </c>
      <c r="D9" s="18">
        <v>1</v>
      </c>
      <c r="E9" s="14">
        <v>67</v>
      </c>
      <c r="F9" s="14">
        <v>2011</v>
      </c>
      <c r="G9" s="16">
        <v>67</v>
      </c>
      <c r="H9" s="14">
        <v>2011</v>
      </c>
      <c r="I9" s="16">
        <v>628</v>
      </c>
      <c r="J9" s="18">
        <v>2170</v>
      </c>
      <c r="K9" s="16">
        <v>719</v>
      </c>
      <c r="L9" s="18">
        <v>2170</v>
      </c>
    </row>
    <row r="10" spans="1:12" x14ac:dyDescent="0.25">
      <c r="A10" s="1">
        <v>43</v>
      </c>
      <c r="B10" s="2">
        <v>43</v>
      </c>
      <c r="C10" s="23">
        <v>2097152</v>
      </c>
      <c r="D10" s="18">
        <v>1</v>
      </c>
      <c r="E10" s="14">
        <v>94</v>
      </c>
      <c r="F10" s="14">
        <v>2774</v>
      </c>
      <c r="G10" s="16">
        <v>93</v>
      </c>
      <c r="H10" s="14">
        <v>2774</v>
      </c>
      <c r="I10" s="16">
        <v>762</v>
      </c>
      <c r="J10" s="18">
        <v>2494</v>
      </c>
      <c r="K10" s="16">
        <v>768</v>
      </c>
      <c r="L10" s="18">
        <v>2494</v>
      </c>
    </row>
    <row r="11" spans="1:12" x14ac:dyDescent="0.25">
      <c r="A11" s="1">
        <v>53</v>
      </c>
      <c r="B11" s="2">
        <v>39</v>
      </c>
      <c r="C11" s="23">
        <v>32000000</v>
      </c>
      <c r="D11" s="18">
        <v>1</v>
      </c>
      <c r="E11" s="14">
        <v>155</v>
      </c>
      <c r="F11" s="14">
        <v>4232</v>
      </c>
      <c r="G11" s="16">
        <v>159</v>
      </c>
      <c r="H11" s="14">
        <v>4232</v>
      </c>
      <c r="I11" s="16">
        <v>8773</v>
      </c>
      <c r="J11" s="18">
        <v>4680</v>
      </c>
      <c r="K11" s="16">
        <v>7913</v>
      </c>
      <c r="L11" s="18">
        <v>4680</v>
      </c>
    </row>
    <row r="12" spans="1:12" x14ac:dyDescent="0.25">
      <c r="A12" s="1">
        <v>60</v>
      </c>
      <c r="B12" s="2">
        <v>45</v>
      </c>
      <c r="C12" s="23">
        <v>524288000</v>
      </c>
      <c r="D12" s="18">
        <v>1</v>
      </c>
      <c r="E12" s="14">
        <v>192</v>
      </c>
      <c r="F12" s="14">
        <v>4783</v>
      </c>
      <c r="G12" s="16">
        <v>201</v>
      </c>
      <c r="H12" s="14">
        <v>4783</v>
      </c>
      <c r="I12" s="16">
        <v>47855</v>
      </c>
      <c r="J12" s="18">
        <v>4950</v>
      </c>
      <c r="K12" s="16">
        <v>35797</v>
      </c>
      <c r="L12" s="18">
        <v>4950</v>
      </c>
    </row>
    <row r="13" spans="1:12" x14ac:dyDescent="0.25">
      <c r="A13" s="1">
        <v>78</v>
      </c>
      <c r="B13" s="2">
        <v>57</v>
      </c>
      <c r="C13" s="23">
        <v>128000000000</v>
      </c>
      <c r="D13" s="18">
        <v>1</v>
      </c>
      <c r="E13" s="14">
        <v>483</v>
      </c>
      <c r="F13" s="14">
        <v>11408</v>
      </c>
      <c r="G13" s="16">
        <v>648</v>
      </c>
      <c r="H13" s="14">
        <v>11408</v>
      </c>
      <c r="I13" s="16">
        <v>461697</v>
      </c>
      <c r="J13" s="18">
        <v>10773</v>
      </c>
      <c r="K13" s="16">
        <v>448039</v>
      </c>
      <c r="L13" s="18">
        <v>10773</v>
      </c>
    </row>
    <row r="14" spans="1:12" x14ac:dyDescent="0.25">
      <c r="A14" s="1">
        <v>79</v>
      </c>
      <c r="B14" s="2">
        <v>59</v>
      </c>
      <c r="C14" s="23">
        <v>335544320000</v>
      </c>
      <c r="D14" s="18">
        <v>1</v>
      </c>
      <c r="E14" s="14">
        <v>413</v>
      </c>
      <c r="F14" s="14">
        <v>9546</v>
      </c>
      <c r="G14" s="16">
        <v>596</v>
      </c>
      <c r="H14" s="14">
        <v>9546</v>
      </c>
      <c r="I14" s="16">
        <v>727951</v>
      </c>
      <c r="J14" s="18">
        <v>8909</v>
      </c>
      <c r="K14" s="16">
        <v>647106</v>
      </c>
      <c r="L14" s="18">
        <v>8909</v>
      </c>
    </row>
    <row r="15" spans="1:12" x14ac:dyDescent="0.25">
      <c r="A15" s="1">
        <v>83</v>
      </c>
      <c r="B15" s="2">
        <v>83</v>
      </c>
      <c r="C15" s="23">
        <v>2199023255552</v>
      </c>
      <c r="D15" s="18">
        <v>1</v>
      </c>
      <c r="E15" s="14">
        <v>616</v>
      </c>
      <c r="F15" s="14">
        <v>13512</v>
      </c>
      <c r="G15" s="16">
        <v>577</v>
      </c>
      <c r="H15" s="14">
        <v>13512</v>
      </c>
      <c r="I15" s="10"/>
      <c r="J15" s="11"/>
      <c r="K15" s="10"/>
      <c r="L15" s="11"/>
    </row>
    <row r="16" spans="1:12" x14ac:dyDescent="0.25">
      <c r="A16" s="1">
        <v>98</v>
      </c>
      <c r="B16" s="2">
        <v>73</v>
      </c>
      <c r="C16" s="23">
        <v>214748364800000</v>
      </c>
      <c r="D16" s="18">
        <v>1</v>
      </c>
      <c r="E16" s="14">
        <v>834</v>
      </c>
      <c r="F16" s="14">
        <v>16164</v>
      </c>
      <c r="G16" s="16">
        <v>782</v>
      </c>
      <c r="H16" s="14">
        <v>16164</v>
      </c>
      <c r="I16" s="10"/>
      <c r="J16" s="11"/>
      <c r="K16" s="10"/>
      <c r="L16" s="11"/>
    </row>
    <row r="17" spans="1:12" x14ac:dyDescent="0.25">
      <c r="A17" s="1">
        <v>103</v>
      </c>
      <c r="B17" s="2">
        <v>75</v>
      </c>
      <c r="C17" s="23">
        <v>512000000000000</v>
      </c>
      <c r="D17" s="18">
        <v>1</v>
      </c>
      <c r="E17" s="14">
        <v>1055</v>
      </c>
      <c r="F17" s="14">
        <v>21774</v>
      </c>
      <c r="G17" s="16">
        <v>1083</v>
      </c>
      <c r="H17" s="14">
        <v>21774</v>
      </c>
      <c r="I17" s="10"/>
      <c r="J17" s="11"/>
      <c r="K17" s="10"/>
      <c r="L17" s="11"/>
    </row>
    <row r="18" spans="1:12" x14ac:dyDescent="0.25">
      <c r="A18" s="1">
        <v>128</v>
      </c>
      <c r="B18" s="2">
        <v>93</v>
      </c>
      <c r="C18" s="23">
        <v>2.048E+18</v>
      </c>
      <c r="D18" s="18">
        <v>1</v>
      </c>
      <c r="E18" s="14">
        <v>1982</v>
      </c>
      <c r="F18" s="14">
        <v>36129</v>
      </c>
      <c r="G18" s="16">
        <v>1996</v>
      </c>
      <c r="H18" s="14">
        <v>36129</v>
      </c>
      <c r="I18" s="10"/>
      <c r="J18" s="11"/>
      <c r="K18" s="10"/>
      <c r="L18" s="11"/>
    </row>
    <row r="19" spans="1:12" x14ac:dyDescent="0.25">
      <c r="A19" s="1">
        <v>163</v>
      </c>
      <c r="B19" s="2">
        <v>163</v>
      </c>
      <c r="C19" s="23">
        <v>2.41785163922925E+22</v>
      </c>
      <c r="D19" s="18">
        <v>1</v>
      </c>
      <c r="E19" s="14">
        <v>5418</v>
      </c>
      <c r="F19" s="14">
        <v>88973</v>
      </c>
      <c r="G19" s="16">
        <v>5246</v>
      </c>
      <c r="H19" s="14">
        <v>88973</v>
      </c>
      <c r="I19" s="10"/>
      <c r="J19" s="11"/>
      <c r="K19" s="10"/>
      <c r="L19" s="11"/>
    </row>
    <row r="20" spans="1:12" ht="15.75" thickBot="1" x14ac:dyDescent="0.3">
      <c r="A20" s="4">
        <v>193</v>
      </c>
      <c r="B20" s="5">
        <v>143</v>
      </c>
      <c r="C20" s="24">
        <v>2.30584300921369E+28</v>
      </c>
      <c r="D20" s="19">
        <v>1</v>
      </c>
      <c r="E20" s="15">
        <v>6540</v>
      </c>
      <c r="F20" s="15">
        <v>90245</v>
      </c>
      <c r="G20" s="17">
        <v>6344</v>
      </c>
      <c r="H20" s="15">
        <v>90245</v>
      </c>
      <c r="I20" s="12"/>
      <c r="J20" s="13"/>
      <c r="K20" s="12"/>
      <c r="L20" s="13"/>
    </row>
    <row r="21" spans="1:12" ht="15.75" thickBot="1" x14ac:dyDescent="0.3"/>
    <row r="22" spans="1:12" ht="15.75" thickBot="1" x14ac:dyDescent="0.3">
      <c r="A22" s="55" t="s">
        <v>23</v>
      </c>
      <c r="B22" s="56"/>
      <c r="C22" s="56"/>
      <c r="D22" s="57"/>
      <c r="E22" s="56" t="s">
        <v>6</v>
      </c>
      <c r="F22" s="56"/>
      <c r="G22" s="55" t="s">
        <v>7</v>
      </c>
      <c r="H22" s="56"/>
      <c r="I22" s="55" t="s">
        <v>11</v>
      </c>
      <c r="J22" s="57"/>
      <c r="K22" s="55" t="s">
        <v>12</v>
      </c>
      <c r="L22" s="57"/>
    </row>
    <row r="23" spans="1:12" ht="15.75" thickBot="1" x14ac:dyDescent="0.3">
      <c r="A23" s="20" t="s">
        <v>0</v>
      </c>
      <c r="B23" s="21" t="s">
        <v>1</v>
      </c>
      <c r="C23" s="21" t="s">
        <v>2</v>
      </c>
      <c r="D23" s="22" t="s">
        <v>3</v>
      </c>
      <c r="E23" s="21" t="s">
        <v>4</v>
      </c>
      <c r="F23" s="21" t="s">
        <v>5</v>
      </c>
      <c r="G23" s="20" t="s">
        <v>4</v>
      </c>
      <c r="H23" s="21" t="s">
        <v>5</v>
      </c>
      <c r="I23" s="20" t="s">
        <v>4</v>
      </c>
      <c r="J23" s="22" t="s">
        <v>5</v>
      </c>
      <c r="K23" s="20" t="s">
        <v>4</v>
      </c>
      <c r="L23" s="22" t="s">
        <v>5</v>
      </c>
    </row>
    <row r="24" spans="1:12" x14ac:dyDescent="0.25">
      <c r="A24" s="1">
        <v>17</v>
      </c>
      <c r="B24" s="2">
        <v>22</v>
      </c>
      <c r="C24" s="14">
        <v>164</v>
      </c>
      <c r="D24" s="18">
        <v>9</v>
      </c>
      <c r="E24" s="14">
        <v>50</v>
      </c>
      <c r="F24" s="14">
        <v>2546</v>
      </c>
      <c r="G24" s="16">
        <v>43</v>
      </c>
      <c r="H24" s="14">
        <v>2174</v>
      </c>
      <c r="I24" s="16">
        <v>36</v>
      </c>
      <c r="J24" s="18">
        <v>2024</v>
      </c>
      <c r="K24" s="16">
        <v>34</v>
      </c>
      <c r="L24" s="18">
        <v>1892</v>
      </c>
    </row>
    <row r="25" spans="1:12" x14ac:dyDescent="0.25">
      <c r="A25" s="1">
        <v>24</v>
      </c>
      <c r="B25" s="2">
        <v>29</v>
      </c>
      <c r="C25" s="14">
        <v>1194</v>
      </c>
      <c r="D25" s="18">
        <v>189</v>
      </c>
      <c r="E25" s="14">
        <v>160</v>
      </c>
      <c r="F25" s="14">
        <v>17623</v>
      </c>
      <c r="G25" s="16">
        <v>148</v>
      </c>
      <c r="H25" s="14">
        <v>16809</v>
      </c>
      <c r="I25" s="16">
        <v>203</v>
      </c>
      <c r="J25" s="18">
        <v>23432</v>
      </c>
      <c r="K25" s="16">
        <v>200</v>
      </c>
      <c r="L25" s="18">
        <v>22040</v>
      </c>
    </row>
    <row r="26" spans="1:12" x14ac:dyDescent="0.25">
      <c r="A26" s="1">
        <v>43</v>
      </c>
      <c r="B26" s="2">
        <v>48</v>
      </c>
      <c r="C26" s="14">
        <v>3172</v>
      </c>
      <c r="D26" s="18">
        <v>55</v>
      </c>
      <c r="E26" s="14">
        <v>329</v>
      </c>
      <c r="F26" s="14">
        <v>19454</v>
      </c>
      <c r="G26" s="16">
        <v>310</v>
      </c>
      <c r="H26" s="14">
        <v>18843</v>
      </c>
      <c r="I26" s="16">
        <v>323</v>
      </c>
      <c r="J26" s="18">
        <v>17856</v>
      </c>
      <c r="K26" s="16">
        <v>295</v>
      </c>
      <c r="L26" s="18">
        <v>16656</v>
      </c>
    </row>
    <row r="27" spans="1:12" x14ac:dyDescent="0.25">
      <c r="A27" s="1">
        <v>31</v>
      </c>
      <c r="B27" s="2">
        <v>41</v>
      </c>
      <c r="C27" s="14">
        <v>15386</v>
      </c>
      <c r="D27" s="18">
        <v>1727</v>
      </c>
      <c r="E27" s="14">
        <v>4244</v>
      </c>
      <c r="F27" s="14">
        <v>299592</v>
      </c>
      <c r="G27" s="16">
        <v>3343</v>
      </c>
      <c r="H27" s="14">
        <v>268707</v>
      </c>
      <c r="I27" s="16">
        <v>4485</v>
      </c>
      <c r="J27" s="18">
        <v>333248</v>
      </c>
      <c r="K27" s="16">
        <v>3906</v>
      </c>
      <c r="L27" s="18">
        <v>297742</v>
      </c>
    </row>
    <row r="28" spans="1:12" x14ac:dyDescent="0.25">
      <c r="A28" s="1">
        <v>53</v>
      </c>
      <c r="B28" s="2">
        <v>53</v>
      </c>
      <c r="C28" s="14">
        <v>21658</v>
      </c>
      <c r="D28" s="18">
        <v>2620</v>
      </c>
      <c r="E28" s="14">
        <v>4957</v>
      </c>
      <c r="F28" s="14">
        <v>433082</v>
      </c>
      <c r="G28" s="16">
        <v>4421</v>
      </c>
      <c r="H28" s="14">
        <v>387774</v>
      </c>
      <c r="I28" s="16">
        <v>6167</v>
      </c>
      <c r="J28" s="18">
        <v>560369</v>
      </c>
      <c r="K28" s="16">
        <v>4760</v>
      </c>
      <c r="L28" s="18">
        <v>463379</v>
      </c>
    </row>
    <row r="29" spans="1:12" x14ac:dyDescent="0.25">
      <c r="A29" s="1">
        <v>38</v>
      </c>
      <c r="B29" s="2">
        <v>113</v>
      </c>
      <c r="C29" s="14">
        <v>43200</v>
      </c>
      <c r="D29" s="18">
        <v>75</v>
      </c>
      <c r="E29" s="14">
        <v>1432</v>
      </c>
      <c r="F29" s="14">
        <v>122280</v>
      </c>
      <c r="G29" s="16">
        <v>1256</v>
      </c>
      <c r="H29" s="14">
        <v>122007</v>
      </c>
      <c r="I29" s="16">
        <v>2243</v>
      </c>
      <c r="J29" s="18">
        <v>163963</v>
      </c>
      <c r="K29" s="16">
        <v>2160</v>
      </c>
      <c r="L29" s="18">
        <v>167014</v>
      </c>
    </row>
    <row r="30" spans="1:12" x14ac:dyDescent="0.25">
      <c r="A30" s="1">
        <v>34</v>
      </c>
      <c r="B30" s="2">
        <v>29</v>
      </c>
      <c r="C30" s="14">
        <v>61288</v>
      </c>
      <c r="D30" s="18">
        <v>198</v>
      </c>
      <c r="E30" s="14">
        <v>913</v>
      </c>
      <c r="F30" s="14">
        <v>33589</v>
      </c>
      <c r="G30" s="16">
        <v>744</v>
      </c>
      <c r="H30" s="14">
        <v>32783</v>
      </c>
      <c r="I30" s="16">
        <v>1842</v>
      </c>
      <c r="J30" s="18">
        <v>34191</v>
      </c>
      <c r="K30" s="16">
        <v>1391</v>
      </c>
      <c r="L30" s="18">
        <v>33553</v>
      </c>
    </row>
    <row r="31" spans="1:12" x14ac:dyDescent="0.25">
      <c r="A31" s="1">
        <v>41</v>
      </c>
      <c r="B31" s="2">
        <v>127</v>
      </c>
      <c r="C31" s="14">
        <v>86400</v>
      </c>
      <c r="D31" s="18">
        <v>75</v>
      </c>
      <c r="E31" s="14">
        <v>1541</v>
      </c>
      <c r="F31" s="14">
        <v>149043</v>
      </c>
      <c r="G31" s="16">
        <v>1468</v>
      </c>
      <c r="H31" s="14">
        <v>148695</v>
      </c>
      <c r="I31" s="16">
        <v>3166</v>
      </c>
      <c r="J31" s="18">
        <v>203327</v>
      </c>
      <c r="K31" s="16">
        <v>2853</v>
      </c>
      <c r="L31" s="18">
        <v>206756</v>
      </c>
    </row>
    <row r="32" spans="1:12" x14ac:dyDescent="0.25">
      <c r="A32" s="1">
        <v>45</v>
      </c>
      <c r="B32" s="2">
        <v>145</v>
      </c>
      <c r="C32" s="14">
        <v>259200</v>
      </c>
      <c r="D32" s="18">
        <v>75</v>
      </c>
      <c r="E32" s="14">
        <v>2136</v>
      </c>
      <c r="F32" s="14">
        <v>199779</v>
      </c>
      <c r="G32" s="16">
        <v>1967</v>
      </c>
      <c r="H32" s="14">
        <v>199424</v>
      </c>
      <c r="I32" s="16">
        <v>3490</v>
      </c>
      <c r="J32" s="18">
        <v>253895</v>
      </c>
      <c r="K32" s="16">
        <v>3436</v>
      </c>
      <c r="L32" s="18">
        <v>257810</v>
      </c>
    </row>
    <row r="33" spans="1:12" x14ac:dyDescent="0.25">
      <c r="A33" s="1">
        <v>40</v>
      </c>
      <c r="B33" s="2">
        <v>49</v>
      </c>
      <c r="C33" s="14">
        <v>321114</v>
      </c>
      <c r="D33" s="18">
        <v>59229</v>
      </c>
      <c r="E33" s="14">
        <v>76423</v>
      </c>
      <c r="F33" s="14">
        <v>8465567</v>
      </c>
      <c r="G33" s="16">
        <v>65465</v>
      </c>
      <c r="H33" s="14">
        <v>8237733</v>
      </c>
      <c r="I33" s="16">
        <v>88879</v>
      </c>
      <c r="J33" s="18">
        <v>10246096</v>
      </c>
      <c r="K33" s="16">
        <v>77589</v>
      </c>
      <c r="L33" s="18">
        <v>9007768</v>
      </c>
    </row>
    <row r="34" spans="1:12" x14ac:dyDescent="0.25">
      <c r="A34" s="1">
        <v>45</v>
      </c>
      <c r="B34" s="2">
        <v>60</v>
      </c>
      <c r="C34" s="23">
        <v>1455374</v>
      </c>
      <c r="D34" s="18">
        <v>252641</v>
      </c>
      <c r="E34" s="14">
        <v>638468</v>
      </c>
      <c r="F34" s="14">
        <v>47028157</v>
      </c>
      <c r="G34" s="16">
        <v>530100</v>
      </c>
      <c r="H34" s="14">
        <v>43207789</v>
      </c>
      <c r="I34" s="16">
        <v>757761</v>
      </c>
      <c r="J34" s="18">
        <v>58769580</v>
      </c>
      <c r="K34" s="16">
        <v>604227</v>
      </c>
      <c r="L34" s="18">
        <v>49570620</v>
      </c>
    </row>
    <row r="35" spans="1:12" x14ac:dyDescent="0.25">
      <c r="A35" s="1">
        <v>73</v>
      </c>
      <c r="B35" s="2">
        <v>68</v>
      </c>
      <c r="C35" s="23">
        <v>3258135</v>
      </c>
      <c r="D35" s="18">
        <v>168754</v>
      </c>
      <c r="E35" s="14">
        <v>470952</v>
      </c>
      <c r="F35" s="14">
        <v>33102086</v>
      </c>
      <c r="G35" s="16">
        <v>403996</v>
      </c>
      <c r="H35" s="14">
        <v>30321179</v>
      </c>
      <c r="I35" s="16">
        <v>518636</v>
      </c>
      <c r="J35" s="18">
        <v>41071048</v>
      </c>
      <c r="K35" s="16">
        <v>445422</v>
      </c>
      <c r="L35" s="18">
        <v>35800368</v>
      </c>
    </row>
    <row r="36" spans="1:12" x14ac:dyDescent="0.25">
      <c r="A36" s="1">
        <v>71</v>
      </c>
      <c r="B36" s="2">
        <v>66</v>
      </c>
      <c r="C36" s="23">
        <v>5093654</v>
      </c>
      <c r="D36" s="18">
        <v>4404</v>
      </c>
      <c r="E36" s="14">
        <v>16099</v>
      </c>
      <c r="F36" s="14">
        <v>905381</v>
      </c>
      <c r="G36" s="16">
        <v>14849</v>
      </c>
      <c r="H36" s="14">
        <v>866680</v>
      </c>
      <c r="I36" s="16">
        <v>38052</v>
      </c>
      <c r="J36" s="18">
        <v>1132824</v>
      </c>
      <c r="K36" s="16">
        <v>25527</v>
      </c>
      <c r="L36" s="18">
        <v>1026432</v>
      </c>
    </row>
    <row r="37" spans="1:12" ht="15.75" thickBot="1" x14ac:dyDescent="0.3">
      <c r="A37" s="4">
        <v>139</v>
      </c>
      <c r="B37" s="5">
        <v>159</v>
      </c>
      <c r="C37" s="24">
        <v>5307222</v>
      </c>
      <c r="D37" s="19">
        <v>9668</v>
      </c>
      <c r="E37" s="15">
        <v>240800</v>
      </c>
      <c r="F37" s="15">
        <v>13539241</v>
      </c>
      <c r="G37" s="17">
        <v>213919</v>
      </c>
      <c r="H37" s="15">
        <v>12758905</v>
      </c>
      <c r="I37" s="12"/>
      <c r="J37" s="13"/>
      <c r="K37" s="12"/>
      <c r="L37" s="13"/>
    </row>
  </sheetData>
  <sortState xmlns:xlrd2="http://schemas.microsoft.com/office/spreadsheetml/2017/richdata2" ref="A3:L20">
    <sortCondition ref="C3:C20"/>
  </sortState>
  <mergeCells count="10">
    <mergeCell ref="A22:D22"/>
    <mergeCell ref="E22:F22"/>
    <mergeCell ref="G22:H22"/>
    <mergeCell ref="I22:J22"/>
    <mergeCell ref="K22:L22"/>
    <mergeCell ref="A1:D1"/>
    <mergeCell ref="E1:F1"/>
    <mergeCell ref="G1:H1"/>
    <mergeCell ref="I1:J1"/>
    <mergeCell ref="K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Appendix</vt:lpstr>
      <vt:lpstr>BDD peak size experiments</vt:lpstr>
      <vt:lpstr>Lockstep algorithms</vt:lpstr>
      <vt:lpstr>Peak BDD size</vt:lpstr>
      <vt:lpstr>All runs</vt:lpstr>
      <vt:lpstr>XB slow</vt:lpstr>
      <vt:lpstr>1 or more SCCs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Blume Jakobsen</dc:creator>
  <cp:lastModifiedBy>Anna Blume Jakobsen</cp:lastModifiedBy>
  <dcterms:created xsi:type="dcterms:W3CDTF">2022-05-11T08:47:52Z</dcterms:created>
  <dcterms:modified xsi:type="dcterms:W3CDTF">2022-05-18T11:11:07Z</dcterms:modified>
</cp:coreProperties>
</file>