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urney/Library/Mobile Documents/com~apple~CloudDocs/Papers in prep/Last Interglacial SST data/ESSD resubmission/Resubmitted after minor corrections/Turney LIG SI/"/>
    </mc:Choice>
  </mc:AlternateContent>
  <xr:revisionPtr revIDLastSave="0" documentId="13_ncr:1_{5E656EAE-70DC-2B4F-92AB-CAD9DC231A94}" xr6:coauthVersionLast="45" xr6:coauthVersionMax="45" xr10:uidLastSave="{00000000-0000-0000-0000-000000000000}"/>
  <bookViews>
    <workbookView xWindow="1380" yWindow="460" windowWidth="51180" windowHeight="27340" tabRatio="500" activeTab="4" xr2:uid="{00000000-000D-0000-FFFF-FFFF00000000}"/>
  </bookViews>
  <sheets>
    <sheet name="READ ME" sheetId="1" r:id="rId1"/>
    <sheet name="SHEET 1 AVERAGE ANOMALIES" sheetId="5" r:id="rId2"/>
    <sheet name="SHEET 2 ANNUAL" sheetId="2" r:id="rId3"/>
    <sheet name="SHEET 3 EARLY MAX ANNUAL" sheetId="6" r:id="rId4"/>
    <sheet name="SHEET 4 MIS6" sheetId="7" r:id="rId5"/>
    <sheet name="SHEET 5 DJF" sheetId="3" r:id="rId6"/>
    <sheet name="SHEET 6 JJA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2" l="1"/>
  <c r="H55" i="7" l="1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L100" i="3" l="1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L3" i="3"/>
  <c r="L4" i="3"/>
  <c r="L5" i="3"/>
  <c r="L6" i="3"/>
  <c r="L7" i="3"/>
  <c r="L8" i="3"/>
  <c r="L9" i="3"/>
  <c r="L10" i="3"/>
  <c r="L11" i="3"/>
  <c r="L12" i="3"/>
  <c r="L13" i="3"/>
  <c r="L15" i="3"/>
  <c r="L14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J3" i="3"/>
  <c r="J4" i="3"/>
  <c r="J5" i="3"/>
  <c r="J6" i="3"/>
  <c r="J7" i="3"/>
  <c r="J8" i="3"/>
  <c r="J9" i="3"/>
  <c r="J10" i="3"/>
  <c r="J11" i="3"/>
  <c r="J12" i="3"/>
  <c r="J13" i="3"/>
  <c r="J15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L3" i="2"/>
  <c r="L4" i="2"/>
  <c r="L5" i="2"/>
  <c r="L6" i="2"/>
  <c r="L7" i="2"/>
  <c r="L8" i="2"/>
  <c r="L9" i="2"/>
  <c r="L11" i="2"/>
  <c r="L12" i="2"/>
  <c r="L13" i="2"/>
  <c r="L14" i="2"/>
  <c r="L10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J3" i="2"/>
  <c r="J4" i="2"/>
  <c r="J5" i="2"/>
  <c r="J6" i="2"/>
  <c r="J7" i="2"/>
  <c r="J8" i="2"/>
  <c r="J9" i="2"/>
  <c r="J11" i="2"/>
  <c r="J12" i="2"/>
  <c r="J13" i="2"/>
  <c r="J14" i="2"/>
  <c r="J10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K3" i="6"/>
  <c r="K4" i="6"/>
  <c r="K5" i="6"/>
  <c r="K6" i="6"/>
  <c r="K7" i="6"/>
  <c r="K8" i="6"/>
  <c r="K9" i="6"/>
  <c r="K11" i="6"/>
  <c r="K12" i="6"/>
  <c r="K13" i="6"/>
  <c r="K14" i="6"/>
  <c r="K10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2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0" i="6"/>
  <c r="I14" i="6"/>
  <c r="I13" i="6"/>
  <c r="I12" i="6"/>
  <c r="I11" i="6"/>
  <c r="I9" i="6"/>
  <c r="I8" i="6"/>
  <c r="I7" i="6"/>
  <c r="I6" i="6"/>
  <c r="I5" i="6"/>
  <c r="I4" i="6"/>
  <c r="I3" i="6"/>
  <c r="I2" i="6"/>
  <c r="M100" i="3" l="1"/>
  <c r="K100" i="3"/>
  <c r="K142" i="2" l="1"/>
  <c r="M85" i="2" l="1"/>
  <c r="L46" i="6"/>
  <c r="J46" i="6"/>
  <c r="J65" i="6"/>
  <c r="L65" i="6"/>
  <c r="M84" i="4" l="1"/>
  <c r="K84" i="4"/>
  <c r="J180" i="6"/>
  <c r="L180" i="6"/>
  <c r="M31" i="4" l="1"/>
  <c r="K31" i="4"/>
  <c r="M44" i="3"/>
  <c r="K44" i="3"/>
  <c r="M24" i="4"/>
  <c r="K24" i="4"/>
  <c r="M37" i="3"/>
  <c r="K37" i="3"/>
  <c r="J2" i="4" l="1"/>
  <c r="K10" i="3" l="1"/>
  <c r="L190" i="6" l="1"/>
  <c r="J190" i="6"/>
  <c r="L189" i="6"/>
  <c r="J189" i="6"/>
  <c r="L188" i="6"/>
  <c r="J188" i="6"/>
  <c r="L187" i="6"/>
  <c r="J187" i="6"/>
  <c r="L186" i="6"/>
  <c r="J186" i="6"/>
  <c r="L185" i="6"/>
  <c r="J185" i="6"/>
  <c r="L184" i="6"/>
  <c r="J184" i="6"/>
  <c r="L183" i="6"/>
  <c r="J183" i="6"/>
  <c r="L182" i="6"/>
  <c r="J182" i="6"/>
  <c r="L181" i="6"/>
  <c r="J181" i="6"/>
  <c r="L179" i="6"/>
  <c r="J179" i="6"/>
  <c r="L178" i="6"/>
  <c r="J178" i="6"/>
  <c r="L177" i="6"/>
  <c r="J177" i="6"/>
  <c r="L176" i="6"/>
  <c r="J176" i="6"/>
  <c r="L175" i="6"/>
  <c r="J175" i="6"/>
  <c r="L174" i="6"/>
  <c r="J174" i="6"/>
  <c r="L173" i="6"/>
  <c r="J173" i="6"/>
  <c r="L172" i="6"/>
  <c r="J172" i="6"/>
  <c r="L171" i="6"/>
  <c r="J171" i="6"/>
  <c r="L170" i="6"/>
  <c r="J170" i="6"/>
  <c r="L169" i="6"/>
  <c r="J169" i="6"/>
  <c r="L168" i="6"/>
  <c r="J168" i="6"/>
  <c r="L167" i="6"/>
  <c r="J167" i="6"/>
  <c r="L166" i="6"/>
  <c r="J166" i="6"/>
  <c r="L165" i="6"/>
  <c r="J165" i="6"/>
  <c r="L164" i="6"/>
  <c r="J164" i="6"/>
  <c r="L163" i="6"/>
  <c r="J163" i="6"/>
  <c r="L162" i="6"/>
  <c r="J162" i="6"/>
  <c r="L161" i="6"/>
  <c r="J161" i="6"/>
  <c r="L160" i="6"/>
  <c r="J160" i="6"/>
  <c r="L159" i="6"/>
  <c r="J159" i="6"/>
  <c r="L158" i="6"/>
  <c r="J158" i="6"/>
  <c r="L157" i="6"/>
  <c r="J157" i="6"/>
  <c r="L156" i="6"/>
  <c r="J156" i="6"/>
  <c r="L155" i="6"/>
  <c r="J155" i="6"/>
  <c r="L154" i="6"/>
  <c r="J154" i="6"/>
  <c r="L153" i="6"/>
  <c r="J153" i="6"/>
  <c r="L152" i="6"/>
  <c r="J152" i="6"/>
  <c r="L151" i="6"/>
  <c r="J151" i="6"/>
  <c r="L150" i="6"/>
  <c r="J150" i="6"/>
  <c r="L149" i="6"/>
  <c r="J149" i="6"/>
  <c r="L148" i="6"/>
  <c r="J148" i="6"/>
  <c r="L147" i="6"/>
  <c r="J147" i="6"/>
  <c r="L146" i="6"/>
  <c r="J146" i="6"/>
  <c r="L145" i="6"/>
  <c r="J145" i="6"/>
  <c r="L144" i="6"/>
  <c r="J144" i="6"/>
  <c r="L143" i="6"/>
  <c r="J143" i="6"/>
  <c r="L142" i="6"/>
  <c r="J142" i="6"/>
  <c r="L141" i="6"/>
  <c r="J141" i="6"/>
  <c r="L140" i="6"/>
  <c r="J140" i="6"/>
  <c r="L139" i="6"/>
  <c r="J139" i="6"/>
  <c r="L138" i="6"/>
  <c r="J138" i="6"/>
  <c r="L137" i="6"/>
  <c r="J137" i="6"/>
  <c r="L136" i="6"/>
  <c r="J136" i="6"/>
  <c r="L135" i="6"/>
  <c r="J135" i="6"/>
  <c r="L134" i="6"/>
  <c r="J134" i="6"/>
  <c r="L133" i="6"/>
  <c r="J133" i="6"/>
  <c r="L132" i="6"/>
  <c r="J132" i="6"/>
  <c r="L131" i="6"/>
  <c r="J131" i="6"/>
  <c r="L130" i="6"/>
  <c r="J130" i="6"/>
  <c r="L129" i="6"/>
  <c r="J129" i="6"/>
  <c r="L128" i="6"/>
  <c r="J128" i="6"/>
  <c r="L127" i="6"/>
  <c r="J127" i="6"/>
  <c r="L126" i="6"/>
  <c r="J126" i="6"/>
  <c r="L125" i="6"/>
  <c r="J125" i="6"/>
  <c r="L124" i="6"/>
  <c r="J124" i="6"/>
  <c r="L123" i="6"/>
  <c r="J123" i="6"/>
  <c r="L122" i="6"/>
  <c r="J122" i="6"/>
  <c r="L121" i="6"/>
  <c r="J121" i="6"/>
  <c r="L120" i="6"/>
  <c r="J120" i="6"/>
  <c r="L119" i="6"/>
  <c r="J119" i="6"/>
  <c r="L118" i="6"/>
  <c r="J118" i="6"/>
  <c r="L117" i="6"/>
  <c r="J117" i="6"/>
  <c r="L116" i="6"/>
  <c r="J116" i="6"/>
  <c r="L115" i="6"/>
  <c r="J115" i="6"/>
  <c r="L114" i="6"/>
  <c r="J114" i="6"/>
  <c r="L113" i="6"/>
  <c r="J113" i="6"/>
  <c r="L112" i="6"/>
  <c r="J112" i="6"/>
  <c r="L111" i="6"/>
  <c r="J111" i="6"/>
  <c r="L110" i="6"/>
  <c r="J110" i="6"/>
  <c r="L109" i="6"/>
  <c r="J109" i="6"/>
  <c r="L108" i="6"/>
  <c r="J108" i="6"/>
  <c r="L107" i="6"/>
  <c r="J107" i="6"/>
  <c r="L106" i="6"/>
  <c r="J106" i="6"/>
  <c r="L105" i="6"/>
  <c r="J105" i="6"/>
  <c r="L104" i="6"/>
  <c r="J104" i="6"/>
  <c r="L103" i="6"/>
  <c r="J103" i="6"/>
  <c r="L102" i="6"/>
  <c r="J102" i="6"/>
  <c r="L101" i="6"/>
  <c r="J101" i="6"/>
  <c r="L100" i="6"/>
  <c r="J100" i="6"/>
  <c r="L99" i="6"/>
  <c r="J99" i="6"/>
  <c r="L98" i="6"/>
  <c r="J98" i="6"/>
  <c r="L97" i="6"/>
  <c r="J97" i="6"/>
  <c r="L96" i="6"/>
  <c r="J96" i="6"/>
  <c r="L95" i="6"/>
  <c r="J95" i="6"/>
  <c r="L94" i="6"/>
  <c r="J94" i="6"/>
  <c r="L93" i="6"/>
  <c r="J93" i="6"/>
  <c r="L92" i="6"/>
  <c r="J92" i="6"/>
  <c r="L91" i="6"/>
  <c r="J91" i="6"/>
  <c r="L90" i="6"/>
  <c r="J90" i="6"/>
  <c r="L89" i="6"/>
  <c r="J89" i="6"/>
  <c r="L88" i="6"/>
  <c r="J88" i="6"/>
  <c r="L87" i="6"/>
  <c r="J87" i="6"/>
  <c r="L86" i="6"/>
  <c r="J86" i="6"/>
  <c r="L85" i="6"/>
  <c r="J85" i="6"/>
  <c r="L84" i="6"/>
  <c r="J84" i="6"/>
  <c r="L83" i="6"/>
  <c r="J83" i="6"/>
  <c r="L82" i="6"/>
  <c r="J82" i="6"/>
  <c r="L81" i="6"/>
  <c r="J81" i="6"/>
  <c r="L80" i="6"/>
  <c r="J80" i="6"/>
  <c r="L79" i="6"/>
  <c r="J79" i="6"/>
  <c r="L78" i="6"/>
  <c r="J78" i="6"/>
  <c r="L77" i="6"/>
  <c r="J77" i="6"/>
  <c r="L76" i="6"/>
  <c r="J76" i="6"/>
  <c r="L75" i="6"/>
  <c r="J75" i="6"/>
  <c r="L74" i="6"/>
  <c r="J74" i="6"/>
  <c r="L73" i="6"/>
  <c r="J73" i="6"/>
  <c r="L72" i="6"/>
  <c r="J72" i="6"/>
  <c r="L71" i="6"/>
  <c r="J71" i="6"/>
  <c r="L70" i="6"/>
  <c r="J70" i="6"/>
  <c r="L69" i="6"/>
  <c r="J69" i="6"/>
  <c r="L68" i="6"/>
  <c r="J68" i="6"/>
  <c r="L67" i="6"/>
  <c r="J67" i="6"/>
  <c r="L66" i="6"/>
  <c r="J66" i="6"/>
  <c r="L64" i="6"/>
  <c r="J64" i="6"/>
  <c r="L63" i="6"/>
  <c r="J63" i="6"/>
  <c r="L62" i="6"/>
  <c r="J62" i="6"/>
  <c r="L61" i="6"/>
  <c r="J61" i="6"/>
  <c r="L60" i="6"/>
  <c r="J60" i="6"/>
  <c r="L59" i="6"/>
  <c r="J59" i="6"/>
  <c r="L58" i="6"/>
  <c r="J58" i="6"/>
  <c r="L57" i="6"/>
  <c r="J57" i="6"/>
  <c r="L56" i="6"/>
  <c r="J56" i="6"/>
  <c r="L55" i="6"/>
  <c r="J55" i="6"/>
  <c r="L54" i="6"/>
  <c r="J54" i="6"/>
  <c r="L53" i="6"/>
  <c r="J53" i="6"/>
  <c r="L52" i="6"/>
  <c r="J52" i="6"/>
  <c r="L51" i="6"/>
  <c r="J51" i="6"/>
  <c r="L50" i="6"/>
  <c r="J50" i="6"/>
  <c r="L49" i="6"/>
  <c r="J49" i="6"/>
  <c r="L48" i="6"/>
  <c r="J48" i="6"/>
  <c r="L47" i="6"/>
  <c r="J47" i="6"/>
  <c r="L45" i="6"/>
  <c r="J45" i="6"/>
  <c r="L44" i="6"/>
  <c r="J44" i="6"/>
  <c r="L43" i="6"/>
  <c r="J43" i="6"/>
  <c r="L42" i="6"/>
  <c r="J42" i="6"/>
  <c r="L41" i="6"/>
  <c r="J41" i="6"/>
  <c r="L40" i="6"/>
  <c r="J40" i="6"/>
  <c r="L39" i="6"/>
  <c r="J39" i="6"/>
  <c r="L38" i="6"/>
  <c r="J38" i="6"/>
  <c r="L37" i="6"/>
  <c r="J37" i="6"/>
  <c r="L36" i="6"/>
  <c r="J36" i="6"/>
  <c r="L35" i="6"/>
  <c r="J35" i="6"/>
  <c r="L34" i="6"/>
  <c r="J34" i="6"/>
  <c r="L33" i="6"/>
  <c r="J33" i="6"/>
  <c r="L32" i="6"/>
  <c r="J32" i="6"/>
  <c r="L31" i="6"/>
  <c r="J31" i="6"/>
  <c r="L30" i="6"/>
  <c r="J30" i="6"/>
  <c r="L29" i="6"/>
  <c r="J29" i="6"/>
  <c r="L28" i="6"/>
  <c r="J28" i="6"/>
  <c r="L27" i="6"/>
  <c r="J27" i="6"/>
  <c r="L26" i="6"/>
  <c r="J26" i="6"/>
  <c r="L25" i="6"/>
  <c r="J25" i="6"/>
  <c r="L24" i="6"/>
  <c r="J24" i="6"/>
  <c r="L23" i="6"/>
  <c r="J23" i="6"/>
  <c r="L22" i="6"/>
  <c r="J22" i="6"/>
  <c r="L21" i="6"/>
  <c r="J21" i="6"/>
  <c r="L20" i="6"/>
  <c r="J20" i="6"/>
  <c r="L19" i="6"/>
  <c r="J19" i="6"/>
  <c r="L18" i="6"/>
  <c r="J18" i="6"/>
  <c r="L17" i="6"/>
  <c r="J17" i="6"/>
  <c r="L16" i="6"/>
  <c r="J16" i="6"/>
  <c r="L15" i="6"/>
  <c r="J15" i="6"/>
  <c r="L10" i="6"/>
  <c r="J10" i="6"/>
  <c r="L14" i="6"/>
  <c r="J14" i="6"/>
  <c r="L13" i="6"/>
  <c r="J13" i="6"/>
  <c r="L12" i="6"/>
  <c r="J12" i="6"/>
  <c r="L11" i="6"/>
  <c r="J11" i="6"/>
  <c r="L9" i="6"/>
  <c r="J9" i="6"/>
  <c r="L8" i="6"/>
  <c r="J8" i="6"/>
  <c r="L7" i="6"/>
  <c r="J7" i="6"/>
  <c r="L6" i="6"/>
  <c r="J6" i="6"/>
  <c r="L5" i="6"/>
  <c r="J5" i="6"/>
  <c r="L4" i="6"/>
  <c r="J4" i="6"/>
  <c r="L3" i="6"/>
  <c r="J3" i="6"/>
  <c r="L2" i="6"/>
  <c r="J2" i="6"/>
  <c r="K3" i="3" l="1"/>
  <c r="M3" i="3"/>
  <c r="K4" i="3"/>
  <c r="M4" i="3"/>
  <c r="K5" i="3"/>
  <c r="M5" i="3"/>
  <c r="K6" i="3"/>
  <c r="M6" i="3"/>
  <c r="K7" i="3"/>
  <c r="M7" i="3"/>
  <c r="K8" i="3"/>
  <c r="M8" i="3"/>
  <c r="K9" i="3"/>
  <c r="M9" i="3"/>
  <c r="M10" i="3"/>
  <c r="K11" i="3"/>
  <c r="M11" i="3"/>
  <c r="K12" i="3"/>
  <c r="M12" i="3"/>
  <c r="K13" i="3"/>
  <c r="M13" i="3"/>
  <c r="K15" i="3"/>
  <c r="M15" i="3"/>
  <c r="K14" i="3"/>
  <c r="M14" i="3"/>
  <c r="K16" i="3"/>
  <c r="M16" i="3"/>
  <c r="K17" i="3"/>
  <c r="M17" i="3"/>
  <c r="K18" i="3"/>
  <c r="M18" i="3"/>
  <c r="K19" i="3"/>
  <c r="M19" i="3"/>
  <c r="K20" i="3"/>
  <c r="M20" i="3"/>
  <c r="K21" i="3"/>
  <c r="M21" i="3"/>
  <c r="K22" i="3"/>
  <c r="M22" i="3"/>
  <c r="K23" i="3"/>
  <c r="M23" i="3"/>
  <c r="K24" i="3"/>
  <c r="M24" i="3"/>
  <c r="K25" i="3"/>
  <c r="M25" i="3"/>
  <c r="K26" i="3"/>
  <c r="M26" i="3"/>
  <c r="K27" i="3"/>
  <c r="M27" i="3"/>
  <c r="K28" i="3"/>
  <c r="M28" i="3"/>
  <c r="K29" i="3"/>
  <c r="M29" i="3"/>
  <c r="K30" i="3"/>
  <c r="M30" i="3"/>
  <c r="K31" i="3"/>
  <c r="M31" i="3"/>
  <c r="K32" i="3"/>
  <c r="M32" i="3"/>
  <c r="K33" i="3"/>
  <c r="M33" i="3"/>
  <c r="K34" i="3"/>
  <c r="M34" i="3"/>
  <c r="K35" i="3"/>
  <c r="M35" i="3"/>
  <c r="K36" i="3"/>
  <c r="M36" i="3"/>
  <c r="K38" i="3"/>
  <c r="M38" i="3"/>
  <c r="K39" i="3"/>
  <c r="M39" i="3"/>
  <c r="K40" i="3"/>
  <c r="M40" i="3"/>
  <c r="K41" i="3"/>
  <c r="M41" i="3"/>
  <c r="K42" i="3"/>
  <c r="M42" i="3"/>
  <c r="K43" i="3"/>
  <c r="M43" i="3"/>
  <c r="K45" i="3"/>
  <c r="M45" i="3"/>
  <c r="K46" i="3"/>
  <c r="M46" i="3"/>
  <c r="K47" i="3"/>
  <c r="M47" i="3"/>
  <c r="K48" i="3"/>
  <c r="M48" i="3"/>
  <c r="K49" i="3"/>
  <c r="M49" i="3"/>
  <c r="K50" i="3"/>
  <c r="M50" i="3"/>
  <c r="K51" i="3"/>
  <c r="M51" i="3"/>
  <c r="K52" i="3"/>
  <c r="M52" i="3"/>
  <c r="K53" i="3"/>
  <c r="M53" i="3"/>
  <c r="K54" i="3"/>
  <c r="M54" i="3"/>
  <c r="K55" i="3"/>
  <c r="M55" i="3"/>
  <c r="K56" i="3"/>
  <c r="M56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69" i="3"/>
  <c r="M69" i="3"/>
  <c r="K70" i="3"/>
  <c r="M70" i="3"/>
  <c r="K71" i="3"/>
  <c r="M71" i="3"/>
  <c r="K72" i="3"/>
  <c r="M72" i="3"/>
  <c r="K73" i="3"/>
  <c r="M73" i="3"/>
  <c r="K74" i="3"/>
  <c r="M74" i="3"/>
  <c r="K75" i="3"/>
  <c r="M75" i="3"/>
  <c r="K76" i="3"/>
  <c r="M76" i="3"/>
  <c r="K77" i="3"/>
  <c r="M77" i="3"/>
  <c r="K78" i="3"/>
  <c r="M78" i="3"/>
  <c r="K79" i="3"/>
  <c r="M79" i="3"/>
  <c r="K80" i="3"/>
  <c r="M80" i="3"/>
  <c r="K81" i="3"/>
  <c r="M81" i="3"/>
  <c r="K82" i="3"/>
  <c r="M82" i="3"/>
  <c r="K83" i="3"/>
  <c r="M83" i="3"/>
  <c r="K84" i="3"/>
  <c r="M84" i="3"/>
  <c r="K85" i="3"/>
  <c r="M85" i="3"/>
  <c r="K86" i="3"/>
  <c r="M86" i="3"/>
  <c r="K87" i="3"/>
  <c r="M87" i="3"/>
  <c r="K88" i="3"/>
  <c r="M88" i="3"/>
  <c r="K89" i="3"/>
  <c r="M89" i="3"/>
  <c r="K90" i="3"/>
  <c r="M90" i="3"/>
  <c r="K91" i="3"/>
  <c r="M91" i="3"/>
  <c r="K92" i="3"/>
  <c r="M92" i="3"/>
  <c r="K93" i="3"/>
  <c r="M93" i="3"/>
  <c r="K94" i="3"/>
  <c r="M94" i="3"/>
  <c r="K95" i="3"/>
  <c r="M95" i="3"/>
  <c r="K96" i="3"/>
  <c r="M96" i="3"/>
  <c r="K97" i="3"/>
  <c r="M97" i="3"/>
  <c r="K98" i="3"/>
  <c r="M98" i="3"/>
  <c r="K99" i="3"/>
  <c r="M99" i="3"/>
  <c r="M2" i="3"/>
  <c r="L2" i="3"/>
  <c r="K2" i="3"/>
  <c r="K3" i="2"/>
  <c r="M3" i="2"/>
  <c r="K4" i="2"/>
  <c r="M4" i="2"/>
  <c r="K5" i="2"/>
  <c r="M5" i="2"/>
  <c r="K6" i="2"/>
  <c r="M6" i="2"/>
  <c r="K7" i="2"/>
  <c r="M7" i="2"/>
  <c r="K8" i="2"/>
  <c r="M8" i="2"/>
  <c r="K9" i="2"/>
  <c r="M9" i="2"/>
  <c r="K11" i="2"/>
  <c r="M11" i="2"/>
  <c r="K12" i="2"/>
  <c r="M12" i="2"/>
  <c r="K13" i="2"/>
  <c r="M13" i="2"/>
  <c r="K14" i="2"/>
  <c r="M14" i="2"/>
  <c r="K10" i="2"/>
  <c r="M10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K114" i="2"/>
  <c r="M114" i="2"/>
  <c r="K115" i="2"/>
  <c r="M115" i="2"/>
  <c r="K116" i="2"/>
  <c r="M116" i="2"/>
  <c r="K117" i="2"/>
  <c r="M117" i="2"/>
  <c r="K118" i="2"/>
  <c r="M118" i="2"/>
  <c r="K119" i="2"/>
  <c r="M119" i="2"/>
  <c r="K120" i="2"/>
  <c r="M120" i="2"/>
  <c r="K121" i="2"/>
  <c r="M121" i="2"/>
  <c r="K122" i="2"/>
  <c r="M122" i="2"/>
  <c r="K123" i="2"/>
  <c r="M123" i="2"/>
  <c r="K124" i="2"/>
  <c r="M124" i="2"/>
  <c r="K125" i="2"/>
  <c r="M125" i="2"/>
  <c r="K126" i="2"/>
  <c r="M126" i="2"/>
  <c r="K127" i="2"/>
  <c r="M127" i="2"/>
  <c r="K128" i="2"/>
  <c r="M128" i="2"/>
  <c r="K129" i="2"/>
  <c r="M129" i="2"/>
  <c r="K130" i="2"/>
  <c r="M130" i="2"/>
  <c r="K131" i="2"/>
  <c r="M131" i="2"/>
  <c r="K132" i="2"/>
  <c r="M132" i="2"/>
  <c r="K133" i="2"/>
  <c r="M133" i="2"/>
  <c r="K134" i="2"/>
  <c r="M134" i="2"/>
  <c r="K135" i="2"/>
  <c r="M135" i="2"/>
  <c r="K136" i="2"/>
  <c r="M136" i="2"/>
  <c r="K137" i="2"/>
  <c r="M137" i="2"/>
  <c r="K138" i="2"/>
  <c r="M138" i="2"/>
  <c r="K139" i="2"/>
  <c r="M139" i="2"/>
  <c r="K140" i="2"/>
  <c r="M140" i="2"/>
  <c r="K141" i="2"/>
  <c r="M141" i="2"/>
  <c r="M142" i="2"/>
  <c r="K143" i="2"/>
  <c r="M143" i="2"/>
  <c r="K144" i="2"/>
  <c r="M144" i="2"/>
  <c r="K145" i="2"/>
  <c r="M145" i="2"/>
  <c r="K146" i="2"/>
  <c r="M146" i="2"/>
  <c r="K147" i="2"/>
  <c r="M147" i="2"/>
  <c r="K148" i="2"/>
  <c r="M148" i="2"/>
  <c r="K149" i="2"/>
  <c r="M149" i="2"/>
  <c r="K150" i="2"/>
  <c r="M150" i="2"/>
  <c r="K151" i="2"/>
  <c r="M151" i="2"/>
  <c r="K152" i="2"/>
  <c r="M152" i="2"/>
  <c r="K153" i="2"/>
  <c r="M153" i="2"/>
  <c r="K154" i="2"/>
  <c r="M154" i="2"/>
  <c r="K155" i="2"/>
  <c r="M155" i="2"/>
  <c r="K156" i="2"/>
  <c r="M156" i="2"/>
  <c r="K157" i="2"/>
  <c r="M157" i="2"/>
  <c r="K158" i="2"/>
  <c r="M158" i="2"/>
  <c r="K159" i="2"/>
  <c r="M159" i="2"/>
  <c r="K160" i="2"/>
  <c r="M160" i="2"/>
  <c r="K161" i="2"/>
  <c r="M161" i="2"/>
  <c r="K162" i="2"/>
  <c r="M162" i="2"/>
  <c r="K163" i="2"/>
  <c r="M163" i="2"/>
  <c r="K164" i="2"/>
  <c r="M164" i="2"/>
  <c r="K165" i="2"/>
  <c r="M165" i="2"/>
  <c r="K166" i="2"/>
  <c r="M166" i="2"/>
  <c r="K167" i="2"/>
  <c r="M167" i="2"/>
  <c r="K168" i="2"/>
  <c r="M168" i="2"/>
  <c r="K169" i="2"/>
  <c r="M169" i="2"/>
  <c r="K170" i="2"/>
  <c r="M170" i="2"/>
  <c r="K171" i="2"/>
  <c r="M171" i="2"/>
  <c r="K172" i="2"/>
  <c r="M172" i="2"/>
  <c r="K173" i="2"/>
  <c r="M173" i="2"/>
  <c r="K174" i="2"/>
  <c r="M174" i="2"/>
  <c r="K175" i="2"/>
  <c r="M175" i="2"/>
  <c r="K176" i="2"/>
  <c r="M176" i="2"/>
  <c r="K177" i="2"/>
  <c r="M177" i="2"/>
  <c r="K178" i="2"/>
  <c r="M178" i="2"/>
  <c r="K179" i="2"/>
  <c r="M179" i="2"/>
  <c r="K180" i="2"/>
  <c r="M180" i="2"/>
  <c r="K181" i="2"/>
  <c r="M181" i="2"/>
  <c r="K182" i="2"/>
  <c r="M182" i="2"/>
  <c r="K183" i="2"/>
  <c r="M183" i="2"/>
  <c r="K184" i="2"/>
  <c r="M184" i="2"/>
  <c r="K185" i="2"/>
  <c r="M185" i="2"/>
  <c r="K186" i="2"/>
  <c r="M186" i="2"/>
  <c r="K187" i="2"/>
  <c r="M187" i="2"/>
  <c r="K188" i="2"/>
  <c r="M188" i="2"/>
  <c r="K189" i="2"/>
  <c r="M189" i="2"/>
  <c r="K190" i="2"/>
  <c r="M190" i="2"/>
  <c r="L2" i="2"/>
  <c r="J2" i="2"/>
  <c r="M2" i="2"/>
  <c r="K2" i="2"/>
  <c r="K3" i="4"/>
  <c r="M3" i="4"/>
  <c r="K4" i="4"/>
  <c r="M4" i="4"/>
  <c r="K5" i="4"/>
  <c r="M5" i="4"/>
  <c r="K6" i="4"/>
  <c r="M6" i="4"/>
  <c r="K7" i="4"/>
  <c r="M7" i="4"/>
  <c r="K8" i="4"/>
  <c r="M8" i="4"/>
  <c r="K9" i="4"/>
  <c r="M9" i="4"/>
  <c r="K10" i="4"/>
  <c r="M10" i="4"/>
  <c r="K11" i="4"/>
  <c r="M11" i="4"/>
  <c r="K12" i="4"/>
  <c r="M12" i="4"/>
  <c r="K13" i="4"/>
  <c r="M13" i="4"/>
  <c r="K14" i="4"/>
  <c r="M14" i="4"/>
  <c r="K15" i="4"/>
  <c r="M15" i="4"/>
  <c r="K16" i="4"/>
  <c r="M16" i="4"/>
  <c r="K17" i="4"/>
  <c r="M17" i="4"/>
  <c r="K18" i="4"/>
  <c r="M18" i="4"/>
  <c r="K19" i="4"/>
  <c r="M19" i="4"/>
  <c r="K20" i="4"/>
  <c r="M20" i="4"/>
  <c r="K21" i="4"/>
  <c r="M21" i="4"/>
  <c r="K22" i="4"/>
  <c r="M22" i="4"/>
  <c r="K23" i="4"/>
  <c r="M23" i="4"/>
  <c r="K25" i="4"/>
  <c r="M25" i="4"/>
  <c r="K26" i="4"/>
  <c r="M26" i="4"/>
  <c r="K27" i="4"/>
  <c r="M27" i="4"/>
  <c r="K28" i="4"/>
  <c r="M28" i="4"/>
  <c r="K29" i="4"/>
  <c r="M29" i="4"/>
  <c r="K30" i="4"/>
  <c r="M30" i="4"/>
  <c r="K32" i="4"/>
  <c r="M32" i="4"/>
  <c r="K33" i="4"/>
  <c r="M33" i="4"/>
  <c r="K34" i="4"/>
  <c r="M34" i="4"/>
  <c r="K35" i="4"/>
  <c r="M35" i="4"/>
  <c r="K36" i="4"/>
  <c r="M36" i="4"/>
  <c r="K37" i="4"/>
  <c r="M37" i="4"/>
  <c r="K38" i="4"/>
  <c r="M38" i="4"/>
  <c r="K39" i="4"/>
  <c r="M39" i="4"/>
  <c r="K40" i="4"/>
  <c r="M40" i="4"/>
  <c r="K41" i="4"/>
  <c r="M41" i="4"/>
  <c r="K42" i="4"/>
  <c r="M42" i="4"/>
  <c r="K43" i="4"/>
  <c r="M43" i="4"/>
  <c r="K44" i="4"/>
  <c r="M44" i="4"/>
  <c r="K45" i="4"/>
  <c r="M45" i="4"/>
  <c r="K46" i="4"/>
  <c r="M46" i="4"/>
  <c r="K47" i="4"/>
  <c r="M47" i="4"/>
  <c r="K48" i="4"/>
  <c r="M48" i="4"/>
  <c r="K49" i="4"/>
  <c r="M49" i="4"/>
  <c r="K50" i="4"/>
  <c r="M50" i="4"/>
  <c r="K51" i="4"/>
  <c r="M51" i="4"/>
  <c r="K52" i="4"/>
  <c r="M52" i="4"/>
  <c r="K53" i="4"/>
  <c r="M53" i="4"/>
  <c r="K54" i="4"/>
  <c r="M54" i="4"/>
  <c r="K55" i="4"/>
  <c r="M55" i="4"/>
  <c r="K56" i="4"/>
  <c r="M56" i="4"/>
  <c r="K57" i="4"/>
  <c r="M57" i="4"/>
  <c r="K58" i="4"/>
  <c r="M58" i="4"/>
  <c r="K59" i="4"/>
  <c r="M59" i="4"/>
  <c r="K60" i="4"/>
  <c r="M60" i="4"/>
  <c r="K61" i="4"/>
  <c r="M61" i="4"/>
  <c r="K62" i="4"/>
  <c r="M62" i="4"/>
  <c r="K63" i="4"/>
  <c r="M63" i="4"/>
  <c r="K64" i="4"/>
  <c r="M64" i="4"/>
  <c r="K65" i="4"/>
  <c r="M65" i="4"/>
  <c r="K66" i="4"/>
  <c r="M66" i="4"/>
  <c r="K67" i="4"/>
  <c r="M67" i="4"/>
  <c r="K68" i="4"/>
  <c r="M68" i="4"/>
  <c r="K69" i="4"/>
  <c r="M69" i="4"/>
  <c r="K70" i="4"/>
  <c r="M70" i="4"/>
  <c r="K71" i="4"/>
  <c r="M71" i="4"/>
  <c r="K72" i="4"/>
  <c r="M72" i="4"/>
  <c r="K73" i="4"/>
  <c r="M73" i="4"/>
  <c r="K74" i="4"/>
  <c r="M74" i="4"/>
  <c r="K75" i="4"/>
  <c r="M75" i="4"/>
  <c r="K76" i="4"/>
  <c r="M76" i="4"/>
  <c r="K77" i="4"/>
  <c r="M77" i="4"/>
  <c r="K78" i="4"/>
  <c r="M78" i="4"/>
  <c r="K79" i="4"/>
  <c r="M79" i="4"/>
  <c r="K80" i="4"/>
  <c r="M80" i="4"/>
  <c r="K81" i="4"/>
  <c r="M81" i="4"/>
  <c r="K82" i="4"/>
  <c r="M82" i="4"/>
  <c r="K83" i="4"/>
  <c r="M83" i="4"/>
  <c r="K85" i="4"/>
  <c r="M85" i="4"/>
  <c r="K86" i="4"/>
  <c r="M86" i="4"/>
  <c r="K87" i="4"/>
  <c r="M87" i="4"/>
  <c r="K88" i="4"/>
  <c r="M88" i="4"/>
  <c r="K89" i="4"/>
  <c r="M89" i="4"/>
  <c r="K90" i="4"/>
  <c r="M90" i="4"/>
  <c r="K91" i="4"/>
  <c r="M91" i="4"/>
  <c r="K92" i="4"/>
  <c r="M92" i="4"/>
  <c r="K93" i="4"/>
  <c r="M93" i="4"/>
  <c r="M2" i="4"/>
  <c r="L2" i="4"/>
  <c r="K2" i="4"/>
</calcChain>
</file>

<file path=xl/sharedStrings.xml><?xml version="1.0" encoding="utf-8"?>
<sst xmlns="http://schemas.openxmlformats.org/spreadsheetml/2006/main" count="1974" uniqueCount="426">
  <si>
    <t>Site Name/Core</t>
  </si>
  <si>
    <t>Latitude (decimal)</t>
  </si>
  <si>
    <t>Longitude  (decimal)</t>
  </si>
  <si>
    <t>Method of temperature estimate</t>
  </si>
  <si>
    <t>±1 sd</t>
  </si>
  <si>
    <t>30 days mean temp along trajectory minus mean temp at site</t>
  </si>
  <si>
    <t>PS75/034-2</t>
  </si>
  <si>
    <t>Alkenone</t>
  </si>
  <si>
    <t>MD97-2108</t>
  </si>
  <si>
    <t>MD88-770</t>
  </si>
  <si>
    <t>E49-18</t>
  </si>
  <si>
    <t>DSDP site 594</t>
  </si>
  <si>
    <t>MD97-2120</t>
  </si>
  <si>
    <t>E45-29</t>
  </si>
  <si>
    <t>FR1/94-GC3</t>
  </si>
  <si>
    <t>V22-108</t>
  </si>
  <si>
    <t xml:space="preserve">MD06-2986 </t>
  </si>
  <si>
    <t>ODP 177-1090</t>
  </si>
  <si>
    <t>PS2489-2</t>
  </si>
  <si>
    <t>SO136-GC3</t>
  </si>
  <si>
    <t>ODP1123</t>
  </si>
  <si>
    <t>PS2076-1/3</t>
  </si>
  <si>
    <t>DSDP 593</t>
  </si>
  <si>
    <t>GeoB 3603-2</t>
  </si>
  <si>
    <t>MD02-2594</t>
  </si>
  <si>
    <t>Z2108</t>
  </si>
  <si>
    <t>P71</t>
  </si>
  <si>
    <t>GeoB 1312</t>
  </si>
  <si>
    <t xml:space="preserve">GeoB 1309 </t>
  </si>
  <si>
    <t>GeoB 1722-1</t>
  </si>
  <si>
    <t>RC13-229</t>
  </si>
  <si>
    <t>GeoB 1711-4</t>
  </si>
  <si>
    <t>GeoB 1712-4</t>
  </si>
  <si>
    <t>GL-77</t>
  </si>
  <si>
    <t>GeoB 1028-5</t>
  </si>
  <si>
    <t>V19-53</t>
  </si>
  <si>
    <t>TG7</t>
  </si>
  <si>
    <t>V28-345</t>
  </si>
  <si>
    <t>Y71-6-12</t>
  </si>
  <si>
    <t>V22-174</t>
  </si>
  <si>
    <t>V22-38</t>
  </si>
  <si>
    <t>RC11-230</t>
  </si>
  <si>
    <t>GeoB 2204</t>
  </si>
  <si>
    <t>Y71-3-2</t>
  </si>
  <si>
    <t>Y71-9-101</t>
  </si>
  <si>
    <t>GeoB 1008-3</t>
  </si>
  <si>
    <t>GeoB 1112</t>
  </si>
  <si>
    <t>RC24-16</t>
  </si>
  <si>
    <t>MD98-2162</t>
  </si>
  <si>
    <t>V19-29</t>
  </si>
  <si>
    <t>V25-56</t>
  </si>
  <si>
    <t>TR163-19</t>
  </si>
  <si>
    <t>Y69-106P</t>
  </si>
  <si>
    <t>GeoB 1105</t>
  </si>
  <si>
    <t>ODP 806B</t>
  </si>
  <si>
    <t>Y69-71P</t>
  </si>
  <si>
    <t>ODP 1239</t>
  </si>
  <si>
    <t>V22-182</t>
  </si>
  <si>
    <t>W8402A-14GC</t>
  </si>
  <si>
    <t>VNTR1-8</t>
  </si>
  <si>
    <t>TR163-22</t>
  </si>
  <si>
    <t>V30-40</t>
  </si>
  <si>
    <t>A180-73</t>
  </si>
  <si>
    <t>MD85668</t>
  </si>
  <si>
    <t>RC11-210</t>
  </si>
  <si>
    <t>V25-59</t>
  </si>
  <si>
    <t>V28-238</t>
  </si>
  <si>
    <t>MD03-2707</t>
  </si>
  <si>
    <t>SK 157/4</t>
  </si>
  <si>
    <t>GeoB 1523-1</t>
  </si>
  <si>
    <t>MD85674</t>
  </si>
  <si>
    <t>V29-29</t>
  </si>
  <si>
    <t>MD02‐2529</t>
  </si>
  <si>
    <t>MD97-2151</t>
  </si>
  <si>
    <t>V28-127</t>
  </si>
  <si>
    <t>MD97-2142</t>
  </si>
  <si>
    <t>V22-196</t>
  </si>
  <si>
    <t>TY93-929/P</t>
  </si>
  <si>
    <t>GeoB 3005-1</t>
  </si>
  <si>
    <t>GIK17954-2</t>
  </si>
  <si>
    <t>Hainan Island</t>
  </si>
  <si>
    <t>V34-88</t>
  </si>
  <si>
    <t>V12-122</t>
  </si>
  <si>
    <t>M35027-1</t>
  </si>
  <si>
    <t>ODP 728a</t>
  </si>
  <si>
    <t>V30-49</t>
  </si>
  <si>
    <t>ODP 723</t>
  </si>
  <si>
    <t>MD05-2904</t>
  </si>
  <si>
    <t>ODP Leg 184 Site 1145</t>
  </si>
  <si>
    <t>ODP 658</t>
  </si>
  <si>
    <t>ODP 1144a</t>
  </si>
  <si>
    <t>LPAZ 21P</t>
  </si>
  <si>
    <t>SU94-20bK</t>
  </si>
  <si>
    <t>Change-Le (CL01)</t>
  </si>
  <si>
    <t>V25-21</t>
  </si>
  <si>
    <t>GIK15637</t>
  </si>
  <si>
    <t>Z14-16</t>
  </si>
  <si>
    <t>EW03</t>
  </si>
  <si>
    <t>ODP 167 Site 1014</t>
  </si>
  <si>
    <t>MD95-2036</t>
  </si>
  <si>
    <t xml:space="preserve">ODP 971A </t>
  </si>
  <si>
    <t>ODP 167 Site 1016</t>
  </si>
  <si>
    <t>ODP 967C</t>
  </si>
  <si>
    <t>V32-126</t>
  </si>
  <si>
    <t>167- 1018A</t>
  </si>
  <si>
    <t>ODP  976</t>
  </si>
  <si>
    <t>MD01-2421</t>
  </si>
  <si>
    <t>V32-128</t>
  </si>
  <si>
    <t>MD95-2037</t>
  </si>
  <si>
    <t>MD01-2444/MD01-2443</t>
  </si>
  <si>
    <t>MD95-2042</t>
  </si>
  <si>
    <t>V21-146</t>
  </si>
  <si>
    <t>KS 205</t>
  </si>
  <si>
    <t>MD95-2040</t>
  </si>
  <si>
    <t>C9001</t>
  </si>
  <si>
    <t>D117</t>
  </si>
  <si>
    <t>Y72-11-1</t>
  </si>
  <si>
    <t>SU90/08</t>
  </si>
  <si>
    <t>V20-120</t>
  </si>
  <si>
    <t>K708-001</t>
  </si>
  <si>
    <t>ODP 145-882</t>
  </si>
  <si>
    <t>V27-116</t>
  </si>
  <si>
    <t>V23-82</t>
  </si>
  <si>
    <t>K708-7</t>
  </si>
  <si>
    <t>M23414</t>
  </si>
  <si>
    <t>V27-20</t>
  </si>
  <si>
    <t>ODP Site 980</t>
  </si>
  <si>
    <t>MD03-2664</t>
  </si>
  <si>
    <t xml:space="preserve">P-013 </t>
  </si>
  <si>
    <t>AMK-4442</t>
  </si>
  <si>
    <t>AMK-4438</t>
  </si>
  <si>
    <t>EW9302- 8JPC</t>
  </si>
  <si>
    <t>V27-86</t>
  </si>
  <si>
    <t>M23323</t>
  </si>
  <si>
    <t>V28-56</t>
  </si>
  <si>
    <t>PS1243</t>
  </si>
  <si>
    <t>M23352</t>
  </si>
  <si>
    <t>V27-60</t>
  </si>
  <si>
    <t>***Drift correction could not be applied to four sites in a land box when located using OFES.</t>
  </si>
  <si>
    <t>PS1754-1</t>
  </si>
  <si>
    <t>GeoB 1710-3</t>
  </si>
  <si>
    <t>GeoB 1401-4</t>
  </si>
  <si>
    <t>Y9</t>
  </si>
  <si>
    <t>GeoB 1016-3</t>
  </si>
  <si>
    <t>MD03-2616</t>
  </si>
  <si>
    <t>MD05-2896/7</t>
  </si>
  <si>
    <t xml:space="preserve">MD06-3052 </t>
  </si>
  <si>
    <t>V28-304</t>
  </si>
  <si>
    <t>SO201-2-85KL</t>
  </si>
  <si>
    <t>M17732 (also known as GIK17732-1)</t>
  </si>
  <si>
    <t>References</t>
  </si>
  <si>
    <t xml:space="preserve">Ningaloo Reef </t>
  </si>
  <si>
    <t>Huon Peninsula</t>
  </si>
  <si>
    <t xml:space="preserve"> Planktonic Foraminifera Assemblage  (Modern Analogue Technique)</t>
  </si>
  <si>
    <t xml:space="preserve"> Planktonic Foraminifera Assemblage  (Random Forest Model)</t>
  </si>
  <si>
    <t xml:space="preserve"> Planktonic Foraminifera Assemblage  (Mean of Modern Analogue Technique, Revised Analogue Method and Artificial Neural Network)</t>
  </si>
  <si>
    <t xml:space="preserve"> Planktonic Foraminifera Assemblage  (Transfer Function)</t>
  </si>
  <si>
    <t>Planktonic Foraminifera Assemblage (Artificial Neural Network)</t>
  </si>
  <si>
    <t xml:space="preserve"> Planktonic Foraminifera Assemblage (Modern Analogue Technique)</t>
  </si>
  <si>
    <r>
      <t>TEX</t>
    </r>
    <r>
      <rPr>
        <b/>
        <vertAlign val="subscript"/>
        <sz val="10"/>
        <rFont val="Arial"/>
        <family val="2"/>
      </rPr>
      <t>86</t>
    </r>
  </si>
  <si>
    <t>Radiolaria   Assemblage  (Transfer Function)</t>
  </si>
  <si>
    <t>Radiolaria (Modern Analogue Technique)</t>
  </si>
  <si>
    <t>Coccolithophore Assemblage  (Transfer Function)</t>
  </si>
  <si>
    <t>Coral Sr/Ca</t>
  </si>
  <si>
    <t>RC13-110</t>
  </si>
  <si>
    <t>Diatoms (Td' ratio)</t>
  </si>
  <si>
    <t>Annual LIG temperature anomaly (no drift), ˚C</t>
  </si>
  <si>
    <t>Annual LIG temperature anomaly (30 day drift), ˚C</t>
  </si>
  <si>
    <t>MD90963</t>
  </si>
  <si>
    <t>Longitude (decimal)</t>
  </si>
  <si>
    <t>LIG DJF temp estimate</t>
  </si>
  <si>
    <t>SST 1981-2010 DJF ('Modern')</t>
  </si>
  <si>
    <t xml:space="preserve">DJF LIG - modern (no drift) </t>
  </si>
  <si>
    <t>PS2305-6</t>
  </si>
  <si>
    <t>PS2603-3</t>
  </si>
  <si>
    <t>PS2276-4</t>
  </si>
  <si>
    <t>PS2102-2</t>
  </si>
  <si>
    <t>ODP 177 Site 1094</t>
  </si>
  <si>
    <t>ODP 177 Site 1089 / TN057-21 &amp; PS2821</t>
  </si>
  <si>
    <t>PS1778-5</t>
  </si>
  <si>
    <t>PS1752-1</t>
  </si>
  <si>
    <t>PS2082-1 (PS18/238)</t>
  </si>
  <si>
    <t>LIG JJA temp estimate</t>
  </si>
  <si>
    <t>SST 1981-2010 JJA ('Modern')</t>
  </si>
  <si>
    <t xml:space="preserve">JJA LIG - modern (no drift) </t>
  </si>
  <si>
    <t>MD96-2085</t>
  </si>
  <si>
    <t>JPC37</t>
  </si>
  <si>
    <t>SU90-03</t>
  </si>
  <si>
    <t>NEAP18K</t>
  </si>
  <si>
    <t>NA87-25</t>
  </si>
  <si>
    <t>Note, that we have assumed a thermal equator of 5 degrees North, where sites above this latitude 'Summer' = JJA, and 'Winter' = DJF</t>
  </si>
  <si>
    <t>Sites south of this line have 'Summer' (warmer temps) = DJF and 'Winter' (cooler temps) = JJA</t>
  </si>
  <si>
    <t>SST estimates for the Last Interglacial (129-116 ka BP) during the months of December, January and February.</t>
  </si>
  <si>
    <t>SST estimates for the Last Interglacial (129-116 ka BP) during the months of June, July and August.</t>
  </si>
  <si>
    <t xml:space="preserve">Sea Surface Temperature estimates for the Last Interglacial (129-116 ka BP) </t>
  </si>
  <si>
    <t>Diatoms (Transfer Function)</t>
  </si>
  <si>
    <t>PS1768-8</t>
  </si>
  <si>
    <t xml:space="preserve"> Planktonic Foraminifera Assemblage  (Revised Analog Method)</t>
  </si>
  <si>
    <t>CH69-09</t>
  </si>
  <si>
    <t xml:space="preserve">ODP 975 </t>
  </si>
  <si>
    <t>ODP 975</t>
  </si>
  <si>
    <t>Dinoflagellate Cyst Assemblage (Transfer Function)</t>
  </si>
  <si>
    <t>PS58/271-1</t>
  </si>
  <si>
    <t>GeoB 10038-4</t>
  </si>
  <si>
    <r>
      <t>Ho, S. L.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Sea surface temperature variability in the Pacific sector of the Southern Ocean over the past 700 kyr.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27</t>
    </r>
    <r>
      <rPr>
        <sz val="10"/>
        <color theme="1"/>
        <rFont val="Arial"/>
        <family val="2"/>
      </rPr>
      <t>, doi: 10.1029/2012PA002317 (2012).</t>
    </r>
  </si>
  <si>
    <r>
      <t>Hayes, C. T.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A stagnation event in the deep South Atlantic during the last interglacial period. </t>
    </r>
    <r>
      <rPr>
        <i/>
        <sz val="10"/>
        <color theme="1"/>
        <rFont val="Arial"/>
        <family val="2"/>
      </rPr>
      <t>Science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346</t>
    </r>
    <r>
      <rPr>
        <sz val="10"/>
        <color theme="1"/>
        <rFont val="Arial"/>
        <family val="2"/>
      </rPr>
      <t>, 1514-1517 (2014).</t>
    </r>
  </si>
  <si>
    <t>Brathauer, U. Rekonstruktion quartärer Klimaänderungen im atlantischen Sektor des Südpolarmeeres anhand von Radiolarien= Radiolarians as indicators for Quaternary climatic changes in the Southern Ocean (Atlantic sector), Universität Bremen, (1996).</t>
  </si>
  <si>
    <r>
      <t>Cortese, G.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Southwest Pacific Ocean response to a warmer world: Insights from Marine Isotope Stage 5e.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28</t>
    </r>
    <r>
      <rPr>
        <sz val="10"/>
        <color theme="1"/>
        <rFont val="Arial"/>
        <family val="2"/>
      </rPr>
      <t>, 585-598 (2013)</t>
    </r>
  </si>
  <si>
    <r>
      <t xml:space="preserve">Panitz, S., Cortese, G., Neil, H. L. &amp; Diekmann, B. A radiolarian-based palaeoclimate history of Core Y9 (Northeast of Campbell Plateau, New Zealand) for the last 160 kyr. </t>
    </r>
    <r>
      <rPr>
        <i/>
        <sz val="10"/>
        <color theme="1"/>
        <rFont val="Arial"/>
        <family val="2"/>
      </rPr>
      <t>Marine Micropaleontology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116</t>
    </r>
    <r>
      <rPr>
        <sz val="10"/>
        <color theme="1"/>
        <rFont val="Arial"/>
        <family val="2"/>
      </rPr>
      <t>, 1-14 (2015)</t>
    </r>
  </si>
  <si>
    <r>
      <t>Ikehara, M.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Alkenone sea surface temperature in the Southern Ocean for the last two deglaciations. </t>
    </r>
    <r>
      <rPr>
        <i/>
        <sz val="10"/>
        <color theme="1"/>
        <rFont val="Arial"/>
        <family val="2"/>
      </rPr>
      <t>Geophysical Research Letters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24</t>
    </r>
    <r>
      <rPr>
        <sz val="10"/>
        <color theme="1"/>
        <rFont val="Arial"/>
        <family val="2"/>
      </rPr>
      <t>, 679-682 (1997)</t>
    </r>
  </si>
  <si>
    <r>
      <t xml:space="preserve">Niebler, H. S. Reconstruction of paleo-environmental parameters using stable isotopes and faunal assemblages of planktonic foraminifera in the South Atlantic Ocean. </t>
    </r>
    <r>
      <rPr>
        <i/>
        <sz val="10"/>
        <color theme="1"/>
        <rFont val="Arial"/>
        <family val="2"/>
      </rPr>
      <t>Ber. Polarforschung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167</t>
    </r>
    <r>
      <rPr>
        <sz val="10"/>
        <color theme="1"/>
        <rFont val="Arial"/>
        <family val="2"/>
      </rPr>
      <t>, 1-198 (1995)</t>
    </r>
  </si>
  <si>
    <r>
      <t xml:space="preserve">Barrows, T. T., Juggins, S., De Deckkker, P., Calvo, E. &amp; Pelejero, C. Long-term sea surface temperature and climate change in the Australian–New Zealand region.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22</t>
    </r>
    <r>
      <rPr>
        <sz val="10"/>
        <color theme="1"/>
        <rFont val="Arial"/>
        <family val="2"/>
      </rPr>
      <t>, doi:10.1029/2006PA001328 (2007)</t>
    </r>
  </si>
  <si>
    <r>
      <t xml:space="preserve">Pahnke, K., Zahn, R., Elderfield, H. &amp; Schulz, M. 340,000-year centennial-scale marine record of Southern Hemisphere climatic oscillation. </t>
    </r>
    <r>
      <rPr>
        <i/>
        <sz val="10"/>
        <color theme="1"/>
        <rFont val="Arial"/>
        <family val="2"/>
      </rPr>
      <t>Science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301</t>
    </r>
    <r>
      <rPr>
        <sz val="10"/>
        <color theme="1"/>
        <rFont val="Arial"/>
        <family val="2"/>
      </rPr>
      <t>, 948-952 (2003)</t>
    </r>
  </si>
  <si>
    <r>
      <t xml:space="preserve">Cortese, G. et al. Southwest Pacific Ocean response to a warmer world: Insights from Marine Isotope Stage 5e. Paleoceanography 28, 585-598 (2013); Moy, A. D., Howard, W. R. &amp; Gagan, M. K. Late Quaternary palaeoceanography of the Circumpolar Deep Water from the South Tasman Rise. </t>
    </r>
    <r>
      <rPr>
        <i/>
        <sz val="10"/>
        <color theme="1"/>
        <rFont val="Arial"/>
        <family val="2"/>
      </rPr>
      <t>Journal of Quaternary Science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21</t>
    </r>
    <r>
      <rPr>
        <sz val="10"/>
        <color theme="1"/>
        <rFont val="Arial"/>
        <family val="2"/>
      </rPr>
      <t>, 763-777 (2006)</t>
    </r>
  </si>
  <si>
    <r>
      <t xml:space="preserve">CLIMAP. The Last Interglacial ocean. </t>
    </r>
    <r>
      <rPr>
        <i/>
        <sz val="10"/>
        <color theme="1"/>
        <rFont val="Arial"/>
        <family val="2"/>
      </rPr>
      <t>Quaternary Research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21</t>
    </r>
    <r>
      <rPr>
        <sz val="10"/>
        <color theme="1"/>
        <rFont val="Arial"/>
        <family val="2"/>
      </rPr>
      <t>, 123-224 (1984)</t>
    </r>
  </si>
  <si>
    <r>
      <t xml:space="preserve">Pelejero, C., Calvo, E., Barrows, T. T., Logan, G. A. &amp; De Deckker, P. South Tasman Sea alkenone palaeothermometry over the last four glacial/interglacial cycles. </t>
    </r>
    <r>
      <rPr>
        <i/>
        <sz val="10"/>
        <color theme="1"/>
        <rFont val="Arial"/>
        <family val="2"/>
      </rPr>
      <t>Marine Geology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230</t>
    </r>
    <r>
      <rPr>
        <sz val="10"/>
        <color theme="1"/>
        <rFont val="Arial"/>
        <family val="2"/>
      </rPr>
      <t>, 73-86 (2006)</t>
    </r>
  </si>
  <si>
    <r>
      <t xml:space="preserve">McIntyre, A., Ruddiman, W. F., Karlin, K. &amp; Mix, A. C. Surface water response of the equatorial Atlantic Ocean to orbital forcing.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, 19-55 (1989); Imbrie, J., McIntyre, A. &amp; Mix, A. in Climate and Geo-sciences, 121-164 (Springer, 1989)</t>
    </r>
  </si>
  <si>
    <r>
      <t xml:space="preserve">Martínez-Garcia, A., Rosell-Melé, A., McClymont, E. L., Gersonde, R. &amp; Haug, G. H. Subpolar link to the emergence of the modern equatorial Pacific cold tongue. </t>
    </r>
    <r>
      <rPr>
        <i/>
        <sz val="10"/>
        <color theme="1"/>
        <rFont val="Arial"/>
        <family val="2"/>
      </rPr>
      <t>Science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328</t>
    </r>
    <r>
      <rPr>
        <sz val="10"/>
        <color theme="1"/>
        <rFont val="Arial"/>
        <family val="2"/>
      </rPr>
      <t>, 1550-1553 (2010)</t>
    </r>
  </si>
  <si>
    <r>
      <t>McClymont, E. L.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Pliocene-Pleistocene evolution of sea surface and intermediate water temperatures from the southwest Pacific.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31</t>
    </r>
    <r>
      <rPr>
        <sz val="10"/>
        <color theme="1"/>
        <rFont val="Arial"/>
        <family val="2"/>
      </rPr>
      <t>, 895-913 (2016)</t>
    </r>
  </si>
  <si>
    <r>
      <t xml:space="preserve">Pahnke, K. &amp; Sachs, J. P. Sea surface temperatures of southern midlatitudes 0-160 kyr B.P.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21</t>
    </r>
    <r>
      <rPr>
        <sz val="10"/>
        <color theme="1"/>
        <rFont val="Arial"/>
        <family val="2"/>
      </rPr>
      <t>, doi: 10.1029/2005PA001191 (2006)</t>
    </r>
  </si>
  <si>
    <r>
      <t xml:space="preserve">Méndez, G. M. </t>
    </r>
    <r>
      <rPr>
        <i/>
        <sz val="10"/>
        <color theme="1"/>
        <rFont val="Arial"/>
        <family val="2"/>
      </rPr>
      <t>Surface and Deep Circulation off South Africa: Agulhas Leakage Influence on the Meridional Overturning Circulation During the Last 345 kyr</t>
    </r>
    <r>
      <rPr>
        <sz val="10"/>
        <color theme="1"/>
        <rFont val="Arial"/>
        <family val="2"/>
      </rPr>
      <t>, Universitat Autònoma de Barcelona, (2008)</t>
    </r>
  </si>
  <si>
    <r>
      <t xml:space="preserve">Hale, W. &amp; Pflaumann, U. in </t>
    </r>
    <r>
      <rPr>
        <i/>
        <sz val="10"/>
        <color theme="1"/>
        <rFont val="Arial"/>
        <family val="2"/>
      </rPr>
      <t>Use of Proxies in Paleoceanography</t>
    </r>
    <r>
      <rPr>
        <sz val="10"/>
        <color theme="1"/>
        <rFont val="Arial"/>
        <family val="2"/>
      </rPr>
      <t xml:space="preserve">     69-90 (Springer, 1999)</t>
    </r>
  </si>
  <si>
    <r>
      <t xml:space="preserve">Jahn, B. </t>
    </r>
    <r>
      <rPr>
        <i/>
        <sz val="10"/>
        <color theme="1"/>
        <rFont val="Arial"/>
        <family val="2"/>
      </rPr>
      <t>Mid to Late Pleistocene variations of marine productivity in and terrigenous input to the southeast Atlantic</t>
    </r>
    <r>
      <rPr>
        <sz val="10"/>
        <color theme="1"/>
        <rFont val="Arial"/>
        <family val="2"/>
      </rPr>
      <t>, Universität Bremen, (2002)</t>
    </r>
  </si>
  <si>
    <r>
      <t xml:space="preserve">Kirst, G. J., Schneider, R. R., P.J., M., von Storch, I. &amp; Wefer, G. Late Quaternary temperature variability in the Benguela Current system derived from alkenones. </t>
    </r>
    <r>
      <rPr>
        <i/>
        <sz val="10"/>
        <color theme="1"/>
        <rFont val="Arial"/>
        <family val="2"/>
      </rPr>
      <t>Quaternary Research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52</t>
    </r>
    <r>
      <rPr>
        <sz val="10"/>
        <color theme="1"/>
        <rFont val="Arial"/>
        <family val="2"/>
      </rPr>
      <t>, 92-103 (1999)</t>
    </r>
  </si>
  <si>
    <r>
      <t xml:space="preserve">Tachikawa, K., Vidal, L., Sonzogni, C. &amp; Bard, E. Glacial/interglacial sea surface temperature changes in the Southwest Pacific ocean over the past 360ka. </t>
    </r>
    <r>
      <rPr>
        <i/>
        <sz val="10"/>
        <color theme="1"/>
        <rFont val="Arial"/>
        <family val="2"/>
      </rPr>
      <t>Quaternary Science Reviews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28</t>
    </r>
    <r>
      <rPr>
        <sz val="10"/>
        <color theme="1"/>
        <rFont val="Arial"/>
        <family val="2"/>
      </rPr>
      <t>, 1160-1170 (2009)</t>
    </r>
  </si>
  <si>
    <r>
      <t xml:space="preserve">McCulloch, M. T. &amp; Esat, T. The coral record of last interglacial sea levels and sea surface temperatures. </t>
    </r>
    <r>
      <rPr>
        <i/>
        <sz val="10"/>
        <color theme="1"/>
        <rFont val="Arial"/>
        <family val="2"/>
      </rPr>
      <t>Chemical Geology (Isotope Geoscience Section)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169</t>
    </r>
    <r>
      <rPr>
        <sz val="10"/>
        <color theme="1"/>
        <rFont val="Arial"/>
        <family val="2"/>
      </rPr>
      <t>, 107-129- (2000)</t>
    </r>
  </si>
  <si>
    <r>
      <t xml:space="preserve">Calvo, E., Pelejero, C., Herguera, J. C., Palanques, A. &amp; Grimalt, J. O. Insolation dependence of the southeastern Subtropical Pacific sea surface temperature over the last 400 kyrs. </t>
    </r>
    <r>
      <rPr>
        <i/>
        <sz val="10"/>
        <color theme="1"/>
        <rFont val="Arial"/>
        <family val="2"/>
      </rPr>
      <t>Geophysical Research Letters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28</t>
    </r>
    <r>
      <rPr>
        <sz val="10"/>
        <color theme="1"/>
        <rFont val="Arial"/>
        <family val="2"/>
      </rPr>
      <t>, 2481-2484 (2001)</t>
    </r>
  </si>
  <si>
    <r>
      <t xml:space="preserve">Lawrence, K. T. &amp; Herbert, T. D. Late Quaternary sea-surface temperatures in the western Coral Sea: Implications for the growth of the Australian Great Barrier Reef. </t>
    </r>
    <r>
      <rPr>
        <i/>
        <sz val="10"/>
        <color theme="1"/>
        <rFont val="Arial"/>
        <family val="2"/>
      </rPr>
      <t>Geology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33</t>
    </r>
    <r>
      <rPr>
        <sz val="10"/>
        <color theme="1"/>
        <rFont val="Arial"/>
        <family val="2"/>
      </rPr>
      <t>, 677-680 (2005)</t>
    </r>
  </si>
  <si>
    <r>
      <t xml:space="preserve">Pisias, N. G. &amp; Mix, A. C. Spatial and temporal oceanographic variability of the eastern equatorial Pacific during the late Pleistocene: Evidence from Radiolaria microfossils.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12</t>
    </r>
    <r>
      <rPr>
        <sz val="10"/>
        <color theme="1"/>
        <rFont val="Arial"/>
        <family val="2"/>
      </rPr>
      <t>, 381-393 (1997)</t>
    </r>
  </si>
  <si>
    <r>
      <t xml:space="preserve">Xu, J., Kuhnt, W., Holbourn, A., Andersen, N. &amp; Bartoli, G. Changes in the vertical profile of the Indonesian Throughflow during Termination II: Evidence from the Timor Sea.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21</t>
    </r>
    <r>
      <rPr>
        <sz val="10"/>
        <color theme="1"/>
        <rFont val="Arial"/>
        <family val="2"/>
      </rPr>
      <t>, doi: 10.1029/2006PA001278 (2006)</t>
    </r>
  </si>
  <si>
    <r>
      <t>Ruhland, G. Alkenones and sea surface temperature of sediment core GeoB1401-4. </t>
    </r>
    <r>
      <rPr>
        <i/>
        <sz val="10"/>
        <color theme="1"/>
        <rFont val="Arial"/>
        <family val="2"/>
      </rPr>
      <t>PANGAEA</t>
    </r>
    <r>
      <rPr>
        <sz val="10"/>
        <color theme="1"/>
        <rFont val="Arial"/>
        <family val="2"/>
      </rPr>
      <t>, doi: 10.1594/PANGAEA.57988, (2004)</t>
    </r>
  </si>
  <si>
    <r>
      <t xml:space="preserve">Schneider, R. R., Müller, P. J. &amp; Ruhland, G. Late Quaternary surface circulation in the east equatorial South Atlantic: Evidence from alkenone sea surface temperatures.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, 197-219 (1995)</t>
    </r>
  </si>
  <si>
    <r>
      <t>Mohtadi, M., Lückge, A., Steinke, S., Groeneveld, J., Hebbeln, D., &amp; Westphal, N. Late Pleistocene surface and thermocline conditions of the eastern tropical Indian Ocean. </t>
    </r>
    <r>
      <rPr>
        <i/>
        <sz val="10"/>
        <color rgb="FF222222"/>
        <rFont val="Arial"/>
        <family val="2"/>
      </rPr>
      <t>Quaternary Science Reviews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29</t>
    </r>
    <r>
      <rPr>
        <sz val="10"/>
        <color rgb="FF222222"/>
        <rFont val="Arial"/>
        <family val="2"/>
      </rPr>
      <t xml:space="preserve">(7-8), 887-896 (2010). </t>
    </r>
  </si>
  <si>
    <r>
      <t>Nürnberg, D., Müller, A. &amp; Schneider, R. R. Paleo‐sea surface temperature calculations in the equatorial east Atlantic from Mg/Ca ratios in planktic foraminifera: A comparison to sea surface temperature estimates from U</t>
    </r>
    <r>
      <rPr>
        <vertAlign val="subscript"/>
        <sz val="10"/>
        <color theme="1"/>
        <rFont val="Arial"/>
        <family val="2"/>
      </rPr>
      <t>37</t>
    </r>
    <r>
      <rPr>
        <vertAlign val="superscript"/>
        <sz val="10"/>
        <color theme="1"/>
        <rFont val="Arial"/>
        <family val="2"/>
      </rPr>
      <t>K′</t>
    </r>
    <r>
      <rPr>
        <sz val="10"/>
        <color theme="1"/>
        <rFont val="Arial"/>
        <family val="2"/>
      </rPr>
      <t xml:space="preserve">, oxygen isotopes, and foraminiferal transfer function.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15</t>
    </r>
    <r>
      <rPr>
        <sz val="10"/>
        <color theme="1"/>
        <rFont val="Arial"/>
        <family val="2"/>
      </rPr>
      <t>, 124-134 (2000)</t>
    </r>
  </si>
  <si>
    <r>
      <t xml:space="preserve">Visser, K., Thunell, R. &amp; Stott, L. Magnitude and timing of temperature change in the Indo-Pacific warm pool during deglaciation. </t>
    </r>
    <r>
      <rPr>
        <i/>
        <sz val="10"/>
        <color theme="1"/>
        <rFont val="Arial"/>
        <family val="2"/>
      </rPr>
      <t>Nature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421</t>
    </r>
    <r>
      <rPr>
        <sz val="10"/>
        <color theme="1"/>
        <rFont val="Arial"/>
        <family val="2"/>
      </rPr>
      <t>, 152-155 (2003)</t>
    </r>
  </si>
  <si>
    <r>
      <t>Rincón-Martínez, D.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More humid interglacials in Ecuador during the past 500 kyr linked to latitudinal shifts of the equatorial front and the Intertropical Convergence Zone in the eastern tropical Pacific.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25</t>
    </r>
    <r>
      <rPr>
        <sz val="10"/>
        <color theme="1"/>
        <rFont val="Arial"/>
        <family val="2"/>
      </rPr>
      <t>, doi: 10.1029/2009PA001868 (2010)</t>
    </r>
  </si>
  <si>
    <r>
      <t xml:space="preserve">Medina-Elizalde, M. &amp; Lea, D. W. Mid-Pleistocene transition in the tropical Pacific. </t>
    </r>
    <r>
      <rPr>
        <i/>
        <sz val="10"/>
        <color theme="1"/>
        <rFont val="Arial"/>
        <family val="2"/>
      </rPr>
      <t>Science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310</t>
    </r>
    <r>
      <rPr>
        <sz val="10"/>
        <color theme="1"/>
        <rFont val="Arial"/>
        <family val="2"/>
      </rPr>
      <t>, 1009-1012 (2005)</t>
    </r>
  </si>
  <si>
    <r>
      <t xml:space="preserve">Bard, E., Rostek, F. &amp; Sonzogni, C. Interhemispheric synchrony of the last deglaciation inferred from alkenone palaeothermometry. </t>
    </r>
    <r>
      <rPr>
        <i/>
        <sz val="10"/>
        <color theme="1"/>
        <rFont val="Arial"/>
        <family val="2"/>
      </rPr>
      <t>Nature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385</t>
    </r>
    <r>
      <rPr>
        <sz val="10"/>
        <color theme="1"/>
        <rFont val="Arial"/>
        <family val="2"/>
      </rPr>
      <t>, 707-710 (1997)</t>
    </r>
  </si>
  <si>
    <r>
      <t>Lea, D. W.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Paleoclimate history of Galápagos surface waters over the last 135,000 yr. </t>
    </r>
    <r>
      <rPr>
        <i/>
        <sz val="10"/>
        <color theme="1"/>
        <rFont val="Arial"/>
        <family val="2"/>
      </rPr>
      <t>Quaternary Science Reviews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25</t>
    </r>
    <r>
      <rPr>
        <sz val="10"/>
        <color theme="1"/>
        <rFont val="Arial"/>
        <family val="2"/>
      </rPr>
      <t>, 1152-1167 (2006)</t>
    </r>
  </si>
  <si>
    <r>
      <t xml:space="preserve">Jasper, J. P., Hayes, J., Mix, A. C. &amp; Prahl, F. G. Photosynthetic fractionation of </t>
    </r>
    <r>
      <rPr>
        <vertAlign val="superscript"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C and concentrations of dissolved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in the central equatorial Pacific during the last 255,000 years.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>, 781-798 (1994)</t>
    </r>
  </si>
  <si>
    <r>
      <t xml:space="preserve">Lea, D. W. The 100 000-yr cycle in tropical SST, greenhouse forcing, and climate sensitivity. </t>
    </r>
    <r>
      <rPr>
        <i/>
        <sz val="10"/>
        <color theme="1"/>
        <rFont val="Arial"/>
        <family val="2"/>
      </rPr>
      <t>Journal of Climate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17</t>
    </r>
    <r>
      <rPr>
        <sz val="10"/>
        <color theme="1"/>
        <rFont val="Arial"/>
        <family val="2"/>
      </rPr>
      <t>, 2170-2179 (2004)</t>
    </r>
  </si>
  <si>
    <r>
      <t xml:space="preserve">Weldeab, S., Lea, D. W., Schneider, R. R. &amp; Andersen, N. 155,000 years of West African monsoon and ocean thermal evolution. </t>
    </r>
    <r>
      <rPr>
        <i/>
        <sz val="10"/>
        <color theme="1"/>
        <rFont val="Arial"/>
        <family val="2"/>
      </rPr>
      <t>Science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316</t>
    </r>
    <r>
      <rPr>
        <sz val="10"/>
        <color theme="1"/>
        <rFont val="Arial"/>
        <family val="2"/>
      </rPr>
      <t>, 1303-1307 (2007)</t>
    </r>
  </si>
  <si>
    <r>
      <t xml:space="preserve">Saraswat, R., Nigam, R., Weldeab, S., Mackensen, A. &amp; Naidu, P. The tropical warm pool in the Indian Ocean and its influence on ENSO over the past 137,000 yrs BP. </t>
    </r>
    <r>
      <rPr>
        <i/>
        <sz val="10"/>
        <color theme="1"/>
        <rFont val="Arial"/>
        <family val="2"/>
      </rPr>
      <t>Current Science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92</t>
    </r>
    <r>
      <rPr>
        <sz val="10"/>
        <color theme="1"/>
        <rFont val="Arial"/>
        <family val="2"/>
      </rPr>
      <t>, 1153-1156 (2007)</t>
    </r>
  </si>
  <si>
    <r>
      <t xml:space="preserve">Budziak, D. </t>
    </r>
    <r>
      <rPr>
        <i/>
        <sz val="10"/>
        <color theme="1"/>
        <rFont val="Arial"/>
        <family val="2"/>
      </rPr>
      <t>Late Quaternary monsoonal climate and related variations in paleoproductivity and alkenone-derived sea-surface temperatures in the western Arabian Sea</t>
    </r>
    <r>
      <rPr>
        <sz val="10"/>
        <color theme="1"/>
        <rFont val="Arial"/>
        <family val="2"/>
      </rPr>
      <t>, Universität Bremen, (2001)</t>
    </r>
  </si>
  <si>
    <r>
      <t xml:space="preserve">CLIMAP. The Last Interglacial ocean. </t>
    </r>
    <r>
      <rPr>
        <i/>
        <sz val="10"/>
        <color rgb="FF000000"/>
        <rFont val="Arial"/>
        <family val="2"/>
      </rPr>
      <t>Quaternary Research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21</t>
    </r>
    <r>
      <rPr>
        <sz val="10"/>
        <color rgb="FF000000"/>
        <rFont val="Arial"/>
        <family val="2"/>
      </rPr>
      <t>, 123-224 (1984)</t>
    </r>
  </si>
  <si>
    <r>
      <t>Rama-Corredor, O.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Parallelisms between sea surface temperature changes in the western tropical Atlantic (Guiana Basin) and high latitude climate signals over the last 140 000 years. </t>
    </r>
    <r>
      <rPr>
        <i/>
        <sz val="10"/>
        <color theme="1"/>
        <rFont val="Arial"/>
        <family val="2"/>
      </rPr>
      <t>Climate of the Past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>, 1297 (2015)</t>
    </r>
  </si>
  <si>
    <r>
      <t>Leduc, G.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Moisture transport across Central America as a positive feedback on abrupt climatic changes. </t>
    </r>
    <r>
      <rPr>
        <i/>
        <sz val="10"/>
        <color theme="1"/>
        <rFont val="Arial"/>
        <family val="2"/>
      </rPr>
      <t>Nature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445</t>
    </r>
    <r>
      <rPr>
        <sz val="10"/>
        <color theme="1"/>
        <rFont val="Arial"/>
        <family val="2"/>
      </rPr>
      <t>, 908-911 (2007)</t>
    </r>
  </si>
  <si>
    <r>
      <t xml:space="preserve">Pelejero, C., Grimalt, J. O., Sarnthein, M., Wang, L. &amp; Flores, J.-A. Molecular biomarker record of sea surface temperature and climatic change in the South China Sea during the last 140,000 years. </t>
    </r>
    <r>
      <rPr>
        <i/>
        <sz val="10"/>
        <color theme="1"/>
        <rFont val="Arial"/>
        <family val="2"/>
      </rPr>
      <t>Marine Geology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156</t>
    </r>
    <r>
      <rPr>
        <sz val="10"/>
        <color theme="1"/>
        <rFont val="Arial"/>
        <family val="2"/>
      </rPr>
      <t>, 109-121 (1999)</t>
    </r>
  </si>
  <si>
    <r>
      <t xml:space="preserve">Dong, L., Li, L., Li, Q., Wang, H. &amp; Zhang, C. L. Hydroclimate implications of thermocline variability in the southern South China Sea over the past 180,000 yr. </t>
    </r>
    <r>
      <rPr>
        <i/>
        <sz val="10"/>
        <color theme="1"/>
        <rFont val="Arial"/>
        <family val="2"/>
      </rPr>
      <t>Quaternary Research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83</t>
    </r>
    <r>
      <rPr>
        <sz val="10"/>
        <color theme="1"/>
        <rFont val="Arial"/>
        <family val="2"/>
      </rPr>
      <t>, 370-377 (2015)</t>
    </r>
  </si>
  <si>
    <r>
      <t xml:space="preserve">Herbert, T. D. &amp; Schuffert, J. D. in </t>
    </r>
    <r>
      <rPr>
        <i/>
        <sz val="10"/>
        <color theme="1"/>
        <rFont val="Arial"/>
        <family val="2"/>
      </rPr>
      <t>Proceedings of the Ocean Drilling Program, Scientific Results.</t>
    </r>
    <r>
      <rPr>
        <sz val="10"/>
        <color theme="1"/>
        <rFont val="Arial"/>
        <family val="2"/>
      </rPr>
      <t xml:space="preserve">  239-247 (2000)</t>
    </r>
  </si>
  <si>
    <r>
      <t>Chen, M.-T.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500 000-Year records of carbonate, organic carbon, and foraminiferal sea-surface temperature from the southeastern South China Sea (near Palawan Island). </t>
    </r>
    <r>
      <rPr>
        <i/>
        <sz val="10"/>
        <color theme="1"/>
        <rFont val="Arial"/>
        <family val="2"/>
      </rPr>
      <t>Palaeogeography, Palaeoclimatology, Palaeoecology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197</t>
    </r>
    <r>
      <rPr>
        <sz val="10"/>
        <color theme="1"/>
        <rFont val="Arial"/>
        <family val="2"/>
      </rPr>
      <t>, 113-131 (2003)</t>
    </r>
  </si>
  <si>
    <r>
      <t xml:space="preserve">Martinez, J. I., Mora, G. &amp; Barrows, T. T. Paleoceanographic conditions in the western Caribbean Sea for the last 560 kyr as inferred from planktonic foraminifera. </t>
    </r>
    <r>
      <rPr>
        <i/>
        <sz val="10"/>
        <color theme="1"/>
        <rFont val="Arial"/>
        <family val="2"/>
      </rPr>
      <t>Marine Micropaleontology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64</t>
    </r>
    <r>
      <rPr>
        <sz val="10"/>
        <color theme="1"/>
        <rFont val="Arial"/>
        <family val="2"/>
      </rPr>
      <t>, 177-188 (2007)</t>
    </r>
  </si>
  <si>
    <r>
      <t>Qiu, X.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Sea surface temperature and salinity reconstruction based on stable isotopes and Mg/Ca of planktonic foraminifera in the Western Pacific Warm Pool during the last 155 ka. </t>
    </r>
    <r>
      <rPr>
        <i/>
        <sz val="10"/>
        <color theme="1"/>
        <rFont val="Arial"/>
        <family val="2"/>
      </rPr>
      <t>Chinese Journal of Oceanology and Limnology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32</t>
    </r>
    <r>
      <rPr>
        <sz val="10"/>
        <color theme="1"/>
        <rFont val="Arial"/>
        <family val="2"/>
      </rPr>
      <t>, 187-200 (2014)</t>
    </r>
  </si>
  <si>
    <r>
      <t xml:space="preserve">Hüls, M. &amp; Zahn, R. Millennial‐scale sea surface temperature variability in the western tropical North Atlantic from planktonic foraminiferal census counts.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15</t>
    </r>
    <r>
      <rPr>
        <sz val="10"/>
        <color theme="1"/>
        <rFont val="Arial"/>
        <family val="2"/>
      </rPr>
      <t>, 659-678 (2000)</t>
    </r>
  </si>
  <si>
    <r>
      <t xml:space="preserve">Ten Haven, H. L. &amp; Kroon, D. in </t>
    </r>
    <r>
      <rPr>
        <i/>
        <sz val="10"/>
        <color theme="1"/>
        <rFont val="Arial"/>
        <family val="2"/>
      </rPr>
      <t>Proceedings of Ocean Drilling Program, Scientific Results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117</t>
    </r>
    <r>
      <rPr>
        <sz val="10"/>
        <color theme="1"/>
        <rFont val="Arial"/>
        <family val="2"/>
      </rPr>
      <t>, 445-452 (1991)</t>
    </r>
  </si>
  <si>
    <r>
      <t>Wang, M.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U K′ 37 temperature estimates from Eemian marine sediments in the southern coast of Hainan Island, tropical China. </t>
    </r>
    <r>
      <rPr>
        <i/>
        <sz val="10"/>
        <color theme="1"/>
        <rFont val="Arial"/>
        <family val="2"/>
      </rPr>
      <t>Journal of Asian Earth Sciences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127</t>
    </r>
    <r>
      <rPr>
        <sz val="10"/>
        <color theme="1"/>
        <rFont val="Arial"/>
        <family val="2"/>
      </rPr>
      <t>, 91-99 (2016)</t>
    </r>
  </si>
  <si>
    <r>
      <t xml:space="preserve">He, J., Zhao, M. X., Li, L., Wang, P. X. &amp; Ge, H. M. Sea surface temperature and terrestrial biomarker records of the last 260 ka of core MD05-2904 from the northern South China Sea. </t>
    </r>
    <r>
      <rPr>
        <i/>
        <sz val="10"/>
        <color theme="1"/>
        <rFont val="Arial"/>
        <family val="2"/>
      </rPr>
      <t>Chinese Science Bulletin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53</t>
    </r>
    <r>
      <rPr>
        <sz val="10"/>
        <color theme="1"/>
        <rFont val="Arial"/>
        <family val="2"/>
      </rPr>
      <t>, 2376-2384 (2008)</t>
    </r>
  </si>
  <si>
    <r>
      <t xml:space="preserve">Oppo, D. W. &amp; Sun, Y. Amplitude and timing of sea-surface temperature change in the northern South China Sea: Dynamic link to the East Asian monsoon. </t>
    </r>
    <r>
      <rPr>
        <i/>
        <sz val="10"/>
        <color theme="1"/>
        <rFont val="Arial"/>
        <family val="2"/>
      </rPr>
      <t>Geology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33</t>
    </r>
    <r>
      <rPr>
        <sz val="10"/>
        <color theme="1"/>
        <rFont val="Arial"/>
        <family val="2"/>
      </rPr>
      <t>, 785-788 (2005)</t>
    </r>
  </si>
  <si>
    <r>
      <t xml:space="preserve">Wei, G., Deng, W., Liu, Y. &amp; Li, X. High-resolution sea surface temperature records derived from foraminiferal Mg/Ca ratios during the last 260 ka in the northern South China Sea. </t>
    </r>
    <r>
      <rPr>
        <i/>
        <sz val="10"/>
        <color theme="1"/>
        <rFont val="Arial"/>
        <family val="2"/>
      </rPr>
      <t>Palaeogeography, Palaeoclimatology, Palaeoecology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250</t>
    </r>
    <r>
      <rPr>
        <sz val="10"/>
        <color theme="1"/>
        <rFont val="Arial"/>
        <family val="2"/>
      </rPr>
      <t>, 126-138 (2007)</t>
    </r>
  </si>
  <si>
    <r>
      <t>Herbert, T. D.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Collapse of the California Current during the glacial maxima linked to climate change on land. </t>
    </r>
    <r>
      <rPr>
        <i/>
        <sz val="10"/>
        <color theme="1"/>
        <rFont val="Arial"/>
        <family val="2"/>
      </rPr>
      <t>Science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293</t>
    </r>
    <r>
      <rPr>
        <sz val="10"/>
        <color theme="1"/>
        <rFont val="Arial"/>
        <family val="2"/>
      </rPr>
      <t>, 71-76 (2001)</t>
    </r>
  </si>
  <si>
    <r>
      <t>Sicre, M.-A.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Biomarker stratigraphic records over the last 150 kyears off the NW African coast at 25 N. </t>
    </r>
    <r>
      <rPr>
        <i/>
        <sz val="10"/>
        <color theme="1"/>
        <rFont val="Arial"/>
        <family val="2"/>
      </rPr>
      <t>Organic Geochemistry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31</t>
    </r>
    <r>
      <rPr>
        <sz val="10"/>
        <color theme="1"/>
        <rFont val="Arial"/>
        <family val="2"/>
      </rPr>
      <t>, 577-588 (2000)</t>
    </r>
  </si>
  <si>
    <r>
      <t xml:space="preserve">Li, X., Zong, Y., Zheng, Z., Huang, G. &amp; Xiong, H. Marine deposition and sea surface temperature changes during the last and present interglacials in the west coast of Taiwan Strait. </t>
    </r>
    <r>
      <rPr>
        <i/>
        <sz val="10"/>
        <color theme="1"/>
        <rFont val="Arial"/>
        <family val="2"/>
      </rPr>
      <t>Quaternary International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440</t>
    </r>
    <r>
      <rPr>
        <sz val="10"/>
        <color theme="1"/>
        <rFont val="Arial"/>
        <family val="2"/>
      </rPr>
      <t>, 91-101 (2017)</t>
    </r>
  </si>
  <si>
    <r>
      <t xml:space="preserve">Kiefer, T. </t>
    </r>
    <r>
      <rPr>
        <i/>
        <sz val="10"/>
        <color theme="1"/>
        <rFont val="Arial"/>
        <family val="2"/>
      </rPr>
      <t>Produktivität und Temperaturen im subtropischen Nordatlantik: zyklische und abrupte Veränderungen im späten Quartär</t>
    </r>
    <r>
      <rPr>
        <sz val="10"/>
        <color theme="1"/>
        <rFont val="Arial"/>
        <family val="2"/>
      </rPr>
      <t xml:space="preserve"> PhD thesis, Christian-Albrechts-Universität (1998)</t>
    </r>
  </si>
  <si>
    <r>
      <t>Zhou, H.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Sea surface temperature reconstruction for the middle Okinawa Trough during the last glacial–interglacial cycle using C</t>
    </r>
    <r>
      <rPr>
        <vertAlign val="subscript"/>
        <sz val="10"/>
        <color theme="1"/>
        <rFont val="Arial"/>
        <family val="2"/>
      </rPr>
      <t>37</t>
    </r>
    <r>
      <rPr>
        <sz val="10"/>
        <color theme="1"/>
        <rFont val="Arial"/>
        <family val="2"/>
      </rPr>
      <t xml:space="preserve"> unsaturated alkenones. </t>
    </r>
    <r>
      <rPr>
        <i/>
        <sz val="10"/>
        <color theme="1"/>
        <rFont val="Arial"/>
        <family val="2"/>
      </rPr>
      <t>Palaeogeography, Palaeoclimatology, Palaeoecology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246</t>
    </r>
    <r>
      <rPr>
        <sz val="10"/>
        <color theme="1"/>
        <rFont val="Arial"/>
        <family val="2"/>
      </rPr>
      <t>, 440-453 (2007)</t>
    </r>
  </si>
  <si>
    <r>
      <t xml:space="preserve">Yamamoto, M., Yamamuro, M. &amp; Tanaka, Y. The California current system during the last 136,000 years: response of the North Paciﬁc High to precessional forcing. </t>
    </r>
    <r>
      <rPr>
        <i/>
        <sz val="10"/>
        <color theme="1"/>
        <rFont val="Arial"/>
        <family val="2"/>
      </rPr>
      <t>Quaternary Science Reviews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26</t>
    </r>
    <r>
      <rPr>
        <sz val="10"/>
        <color theme="1"/>
        <rFont val="Arial"/>
        <family val="2"/>
      </rPr>
      <t>, 405-414 (2007)</t>
    </r>
  </si>
  <si>
    <r>
      <t xml:space="preserve">Evans, H. K., Hall, I. R., Bianchi, G. G. &amp; Oppo, D. W. Intermediate water links to Deep Western Boundary Current variability in the subtropical NW Atlantic during marine isotope stages 5 and 4.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22</t>
    </r>
    <r>
      <rPr>
        <sz val="10"/>
        <color theme="1"/>
        <rFont val="Arial"/>
        <family val="2"/>
      </rPr>
      <t>(3), PA3209 (2007)</t>
    </r>
  </si>
  <si>
    <r>
      <t>Rohling, E. J.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African monsoon variability during the  previous interglacial maximum. </t>
    </r>
    <r>
      <rPr>
        <i/>
        <sz val="10"/>
        <color theme="1"/>
        <rFont val="Arial"/>
        <family val="2"/>
      </rPr>
      <t>Earth and Planetary Science Letters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202</t>
    </r>
    <r>
      <rPr>
        <sz val="10"/>
        <color theme="1"/>
        <rFont val="Arial"/>
        <family val="2"/>
      </rPr>
      <t>, 61-75 (2002)</t>
    </r>
  </si>
  <si>
    <r>
      <t xml:space="preserve">Mangelsdorf, K., Güntner, U. &amp; Rullkötter, J. Climatic and oceanographic variations on the California continental margin during the last 160 kyr. </t>
    </r>
    <r>
      <rPr>
        <i/>
        <sz val="10"/>
        <color theme="1"/>
        <rFont val="Arial"/>
        <family val="2"/>
      </rPr>
      <t>Organic Geochemistry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31</t>
    </r>
    <r>
      <rPr>
        <sz val="10"/>
        <color theme="1"/>
        <rFont val="Arial"/>
        <family val="2"/>
      </rPr>
      <t>, 829-846 (2000)</t>
    </r>
  </si>
  <si>
    <r>
      <t xml:space="preserve">Koizumi, I., Irino, T. &amp; Oba, T. Paleoceanography during the last 150 kyr off central Japan based on diatom floras. </t>
    </r>
    <r>
      <rPr>
        <i/>
        <sz val="10"/>
        <color theme="1"/>
        <rFont val="Arial"/>
        <family val="2"/>
      </rPr>
      <t>Marine Micropaleontology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53</t>
    </r>
    <r>
      <rPr>
        <sz val="10"/>
        <color theme="1"/>
        <rFont val="Arial"/>
        <family val="2"/>
      </rPr>
      <t>, 293-365 (2004)</t>
    </r>
  </si>
  <si>
    <r>
      <t>Martrat, B.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Four climate cycles of recurring deep and surface water destabilizations on the Iberian margin. </t>
    </r>
    <r>
      <rPr>
        <i/>
        <sz val="10"/>
        <color theme="1"/>
        <rFont val="Arial"/>
        <family val="2"/>
      </rPr>
      <t>Science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317</t>
    </r>
    <r>
      <rPr>
        <sz val="10"/>
        <color theme="1"/>
        <rFont val="Arial"/>
        <family val="2"/>
      </rPr>
      <t>, 502-507 (2007)</t>
    </r>
  </si>
  <si>
    <r>
      <t xml:space="preserve">González-Donoso, J. M., Serrano, F. &amp; Linares, D. Sea surface temperature during the Quaternary at ODP Sites 976 and 975 (western Mediterranean). </t>
    </r>
    <r>
      <rPr>
        <i/>
        <sz val="10"/>
        <color theme="1"/>
        <rFont val="Arial"/>
        <family val="2"/>
      </rPr>
      <t>Palaeogeography, Palaeoclimatology, Palaeoecology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162</t>
    </r>
    <r>
      <rPr>
        <sz val="10"/>
        <color theme="1"/>
        <rFont val="Arial"/>
        <family val="2"/>
      </rPr>
      <t>, 17-44 (2000)</t>
    </r>
  </si>
  <si>
    <r>
      <t xml:space="preserve">Heusser, L. &amp; Morley, J. Monsoon fluctuation over the past 350 kyr: High-resolution evidence from northeast Asia/northwest Pacific climate proxies (marine pollen and radiolarians). </t>
    </r>
    <r>
      <rPr>
        <i/>
        <sz val="10"/>
        <color theme="1"/>
        <rFont val="Arial"/>
        <family val="2"/>
      </rPr>
      <t>Quaternary Science Reviews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16</t>
    </r>
    <r>
      <rPr>
        <sz val="10"/>
        <color theme="1"/>
        <rFont val="Arial"/>
        <family val="2"/>
      </rPr>
      <t>, 565-581 (1997)</t>
    </r>
  </si>
  <si>
    <r>
      <t xml:space="preserve">Pailler, D. &amp; Bard, E. High frequency palaeoceanographic changes during the past 140 000 yr recorded by the organic matter in sediments of the Iberian Margin. Palaeogeography, Palaeoclimatology, Palaeoecology 181, 431-452 (2002); Shackleton, N. J., Sánchez-Goñi, M. F., Pailler, D. &amp; Lancelot, Y. Marine Isotope Substage 5e and the Eemian Interglacial. </t>
    </r>
    <r>
      <rPr>
        <i/>
        <sz val="10"/>
        <color theme="1"/>
        <rFont val="Arial"/>
        <family val="2"/>
      </rPr>
      <t>Global and Planetary Change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36</t>
    </r>
    <r>
      <rPr>
        <sz val="10"/>
        <color theme="1"/>
        <rFont val="Arial"/>
        <family val="2"/>
      </rPr>
      <t>, 151-155 (2003)</t>
    </r>
  </si>
  <si>
    <r>
      <t xml:space="preserve">Pailler, D. &amp; Bard, E. High frequency palaeoceanographic changes during the past 140 000 yr recorded by the organic matter in sediments of the Iberian Margin. </t>
    </r>
    <r>
      <rPr>
        <i/>
        <sz val="10"/>
        <color theme="1"/>
        <rFont val="Arial"/>
        <family val="2"/>
      </rPr>
      <t>Palaeogeography, Palaeoclimatology, Palaeoecology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181</t>
    </r>
    <r>
      <rPr>
        <sz val="10"/>
        <color theme="1"/>
        <rFont val="Arial"/>
        <family val="2"/>
      </rPr>
      <t>, 431-452 (2002)</t>
    </r>
  </si>
  <si>
    <r>
      <t xml:space="preserve">Bashirova, L. D., Kandiano, E. S., Sivkov, V. V. &amp; Bauch, H. A. Migrations of the North Atlantic Polar front during the last 300 ka: Evidence from planktic foraminiferal data. </t>
    </r>
    <r>
      <rPr>
        <i/>
        <sz val="10"/>
        <color theme="1"/>
        <rFont val="Arial"/>
        <family val="2"/>
      </rPr>
      <t>Oceanology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54</t>
    </r>
    <r>
      <rPr>
        <sz val="10"/>
        <color theme="1"/>
        <rFont val="Arial"/>
        <family val="2"/>
      </rPr>
      <t>, 798-807 (2014)</t>
    </r>
  </si>
  <si>
    <r>
      <t>Irvalı, N.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Evidence for regional cooling, frontal advances, and East Greenland Ice Sheet changes during the demise of the last interglacial. </t>
    </r>
    <r>
      <rPr>
        <i/>
        <sz val="10"/>
        <color theme="1"/>
        <rFont val="Arial"/>
        <family val="2"/>
      </rPr>
      <t>Quaternary Science Reviews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150</t>
    </r>
    <r>
      <rPr>
        <sz val="10"/>
        <color theme="1"/>
        <rFont val="Arial"/>
        <family val="2"/>
      </rPr>
      <t>, 184-199 (2016)</t>
    </r>
  </si>
  <si>
    <r>
      <t>Max, L.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Rapid shifts in subarctic Pacific climate between 138 and 70 ka. </t>
    </r>
    <r>
      <rPr>
        <i/>
        <sz val="10"/>
        <color theme="1"/>
        <rFont val="Arial"/>
        <family val="2"/>
      </rPr>
      <t>Geology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42</t>
    </r>
    <r>
      <rPr>
        <sz val="10"/>
        <color theme="1"/>
        <rFont val="Arial"/>
        <family val="2"/>
      </rPr>
      <t>, 899-902 (2014)</t>
    </r>
  </si>
  <si>
    <r>
      <t xml:space="preserve">Hillaire-Marcel, C., de Vernal, A., Bilodeau, G. &amp; Weaver, A. J. Absence of deep-water formation in the Labrador Sea during the last interglacial period. </t>
    </r>
    <r>
      <rPr>
        <i/>
        <sz val="10"/>
        <color theme="1"/>
        <rFont val="Arial"/>
        <family val="2"/>
      </rPr>
      <t>Nature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410</t>
    </r>
    <r>
      <rPr>
        <sz val="10"/>
        <color theme="1"/>
        <rFont val="Arial"/>
        <family val="2"/>
      </rPr>
      <t>, 1073-1077 (2001)</t>
    </r>
  </si>
  <si>
    <r>
      <t xml:space="preserve">Lukashina, N. P. &amp; Bashirova, L. D. Deep water masses in the Iceland Basin during the Last Interglacial (MIS 5e): Evidence from benthic foraminiferal data. </t>
    </r>
    <r>
      <rPr>
        <i/>
        <sz val="10"/>
        <color theme="1"/>
        <rFont val="Arial"/>
        <family val="2"/>
      </rPr>
      <t>Oceanologia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57</t>
    </r>
    <r>
      <rPr>
        <sz val="10"/>
        <color theme="1"/>
        <rFont val="Arial"/>
        <family val="2"/>
      </rPr>
      <t>, 212-221 (2015)</t>
    </r>
  </si>
  <si>
    <r>
      <t>Bauch, H. A.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Climatic bisection of the last interglacial warm period in the Polar North Atlantic. </t>
    </r>
    <r>
      <rPr>
        <i/>
        <sz val="10"/>
        <color theme="1"/>
        <rFont val="Arial"/>
        <family val="2"/>
      </rPr>
      <t>Quaternary Science Reviews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30</t>
    </r>
    <r>
      <rPr>
        <sz val="10"/>
        <color theme="1"/>
        <rFont val="Arial"/>
        <family val="2"/>
      </rPr>
      <t>, 1813-1818 (2011)</t>
    </r>
  </si>
  <si>
    <r>
      <t>Bauch, H. A.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Evidence for a steeper Eemian than Holocene sea surface temperature gradient between Arctic and sub-Arctic regions. </t>
    </r>
    <r>
      <rPr>
        <i/>
        <sz val="10"/>
        <color theme="1"/>
        <rFont val="Arial"/>
        <family val="2"/>
      </rPr>
      <t>Palaeogeography, Palaeoclimatology, Palaeoecology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145</t>
    </r>
    <r>
      <rPr>
        <sz val="10"/>
        <color theme="1"/>
        <rFont val="Arial"/>
        <family val="2"/>
      </rPr>
      <t>, 95-117 (1999)</t>
    </r>
  </si>
  <si>
    <r>
      <t xml:space="preserve">Esper, O., &amp; Gersonde, R. New tools for the reconstruction of Pleistocene Antarctic sea ice. </t>
    </r>
    <r>
      <rPr>
        <i/>
        <sz val="10"/>
        <color theme="1"/>
        <rFont val="Arial"/>
        <family val="2"/>
      </rPr>
      <t>Palaeogeography, Palaeoclimatology, Palaeoecology</t>
    </r>
    <r>
      <rPr>
        <sz val="10"/>
        <color theme="1"/>
        <rFont val="Arial"/>
        <family val="2"/>
      </rPr>
      <t xml:space="preserve">, </t>
    </r>
    <r>
      <rPr>
        <b/>
        <sz val="10"/>
        <color theme="1"/>
        <rFont val="Arial"/>
        <family val="2"/>
      </rPr>
      <t>399,</t>
    </r>
    <r>
      <rPr>
        <sz val="10"/>
        <color theme="1"/>
        <rFont val="Arial"/>
        <family val="2"/>
      </rPr>
      <t xml:space="preserve"> 260-283 (2014)</t>
    </r>
  </si>
  <si>
    <r>
      <t xml:space="preserve">Bianchi, C. &amp; Gersonde, R. The Southern Ocean surface between Marine Isotope Stages 6 and 5d: Shape and timing of climate changes. </t>
    </r>
    <r>
      <rPr>
        <i/>
        <sz val="10"/>
        <color rgb="FF000000"/>
        <rFont val="Arial"/>
        <family val="2"/>
      </rPr>
      <t>Palaeogeography, Palaeoclimatology, Palaeoecology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187,</t>
    </r>
    <r>
      <rPr>
        <sz val="10"/>
        <color rgb="FF000000"/>
        <rFont val="Arial"/>
        <family val="2"/>
      </rPr>
      <t xml:space="preserve"> 151-177 (2002)</t>
    </r>
  </si>
  <si>
    <r>
      <t xml:space="preserve">Pichon, J. J. et al. Surface water temperature changes in the high latitudes of the southern hemisphere over the Last Glacial-Interglacial Cycle.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7,</t>
    </r>
    <r>
      <rPr>
        <sz val="10"/>
        <color theme="1"/>
        <rFont val="Arial"/>
        <family val="2"/>
      </rPr>
      <t xml:space="preserve"> 289-318 (1992).</t>
    </r>
  </si>
  <si>
    <r>
      <t xml:space="preserve">Brathauer, U. &amp; Abelmann, A. Late Quaternary variations in sea surface temperatures and their relationship to orbital forcing recorded in the Southern Ocean (Atlantic sector).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14,</t>
    </r>
    <r>
      <rPr>
        <sz val="10"/>
        <color theme="1"/>
        <rFont val="Arial"/>
        <family val="2"/>
      </rPr>
      <t xml:space="preserve"> 135-148 (1999)</t>
    </r>
  </si>
  <si>
    <r>
      <t xml:space="preserve">Howard, W. R. &amp; Prell, W. L. Late Quaternary CaCO3 production and preservation in the Southern Ocean: Implications for oceanic and atmospheric carbon cycling.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9,</t>
    </r>
    <r>
      <rPr>
        <sz val="10"/>
        <color theme="1"/>
        <rFont val="Arial"/>
        <family val="2"/>
      </rPr>
      <t xml:space="preserve"> 453-482 (1994); Howard, W. R. &amp; Prell, W. L. Late Quaternary surface circulation of the southern Indian Ocean and its relationship to orbital variations.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7,</t>
    </r>
    <r>
      <rPr>
        <sz val="10"/>
        <color theme="1"/>
        <rFont val="Arial"/>
        <family val="2"/>
      </rPr>
      <t xml:space="preserve"> 79-117 (1992).</t>
    </r>
  </si>
  <si>
    <r>
      <t xml:space="preserve">Niebler, H. S. Reconstruction of paleo-environmental parameters using stable isotopes and faunal assemblages of planktonic foraminifera in the South Atlantic Ocean. </t>
    </r>
    <r>
      <rPr>
        <i/>
        <sz val="10"/>
        <color rgb="FF000000"/>
        <rFont val="Arial"/>
        <family val="2"/>
      </rPr>
      <t>Ber. Polarforschung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167,</t>
    </r>
    <r>
      <rPr>
        <sz val="10"/>
        <color rgb="FF000000"/>
        <rFont val="Arial"/>
        <family val="2"/>
      </rPr>
      <t xml:space="preserve"> 1-198 (1995)</t>
    </r>
  </si>
  <si>
    <r>
      <t xml:space="preserve">Brathauer, U. &amp; Abelmann, A. Late Quaternary variations in sea surface temperatures and their relationship to orbital forcing recorded in the Southern Ocean (Atlantic sector).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14,</t>
    </r>
    <r>
      <rPr>
        <sz val="10"/>
        <color theme="1"/>
        <rFont val="Arial"/>
        <family val="2"/>
      </rPr>
      <t xml:space="preserve"> 135-148 (1999); Brathauer, U. Rekonstruktion quartärer Klimaänderungen im atlantischen Sektor des Südpolarmeeres anhand von Radiolarien= Radiolarians as indicators for Quaternary climatic changes in the Southern Ocean (Atlantic sector), Universität Bremen, (1996).</t>
    </r>
  </si>
  <si>
    <r>
      <t>Becquey, S. &amp; Gersonde, R. Past hydrographic and climatic changes in the Subantarctic Zone of the South Atlantic – The Pleistocene record from ODP Site 1090.</t>
    </r>
    <r>
      <rPr>
        <i/>
        <sz val="10"/>
        <color rgb="FF000000"/>
        <rFont val="Arial"/>
        <family val="2"/>
      </rPr>
      <t xml:space="preserve"> Palaeogeography, Palaeoclimatology, Palaeoecology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182,</t>
    </r>
    <r>
      <rPr>
        <sz val="10"/>
        <color rgb="FF000000"/>
        <rFont val="Arial"/>
        <family val="2"/>
      </rPr>
      <t xml:space="preserve"> 221-239 (2002); Becquey, S. &amp; Gersonde, R. A 0.55-Ma paleotemperature record from the Subantarctic zone: Implications for Antarctic Circumpolar Current development. </t>
    </r>
    <r>
      <rPr>
        <i/>
        <sz val="10"/>
        <color rgb="FF000000"/>
        <rFont val="Arial"/>
        <family val="2"/>
      </rPr>
      <t>Paleoceanography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18,</t>
    </r>
    <r>
      <rPr>
        <sz val="10"/>
        <color rgb="FF000000"/>
        <rFont val="Arial"/>
        <family val="2"/>
      </rPr>
      <t xml:space="preserve"> doi: 10.1029/2000PA000576 (2003)</t>
    </r>
  </si>
  <si>
    <r>
      <t xml:space="preserve">Cortese, G., Abelmann, A. &amp; Gersonde, R. The last five glacial-interglacial transitions: A high-resolution 450,000-year record from the subantarctic Atlantic.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22,</t>
    </r>
    <r>
      <rPr>
        <sz val="10"/>
        <color theme="1"/>
        <rFont val="Arial"/>
        <family val="2"/>
      </rPr>
      <t xml:space="preserve"> PA4203 (2007)</t>
    </r>
  </si>
  <si>
    <r>
      <t>Petro, S. M., Pivel, M. A. G. &amp; Coimbra, J. C. Paleoceanographic changes through the last 130 ka in the western South Atlantic based on planktonic foraminfera.</t>
    </r>
    <r>
      <rPr>
        <i/>
        <sz val="10"/>
        <color rgb="FF000000"/>
        <rFont val="Arial"/>
        <family val="2"/>
      </rPr>
      <t xml:space="preserve"> Revista Brasileira de Paleontologia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19,</t>
    </r>
    <r>
      <rPr>
        <sz val="10"/>
        <color rgb="FF000000"/>
        <rFont val="Arial"/>
        <family val="2"/>
      </rPr>
      <t xml:space="preserve"> 3-14 (2016)</t>
    </r>
  </si>
  <si>
    <r>
      <t xml:space="preserve">Waelbroeck, C., Labeyrie, L., Duplessy, J. C., Guiot, J., Labracherie, M., Leclaire, H., &amp; Duprat, J. Improving past sea surface temperature estimates based on planktonic fossil faunas. </t>
    </r>
    <r>
      <rPr>
        <i/>
        <sz val="10"/>
        <color theme="1"/>
        <rFont val="Arial"/>
        <family val="2"/>
      </rPr>
      <t>Paleoceanography and Paleoclimatology</t>
    </r>
    <r>
      <rPr>
        <sz val="10"/>
        <color theme="1"/>
        <rFont val="Arial"/>
        <family val="2"/>
      </rPr>
      <t xml:space="preserve">, </t>
    </r>
    <r>
      <rPr>
        <b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(3), 272-283 (1998)</t>
    </r>
  </si>
  <si>
    <r>
      <t>Wang, L.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East Asian monsoon climate during the Late Pleistocene: high-resolution sediment records from the South China Sea. </t>
    </r>
    <r>
      <rPr>
        <i/>
        <sz val="10"/>
        <color theme="1"/>
        <rFont val="Arial"/>
        <family val="2"/>
      </rPr>
      <t>Marine Geology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156</t>
    </r>
    <r>
      <rPr>
        <sz val="10"/>
        <color theme="1"/>
        <rFont val="Arial"/>
        <family val="2"/>
      </rPr>
      <t>, 245-284 (1999)</t>
    </r>
  </si>
  <si>
    <r>
      <t xml:space="preserve">Eglinton, G. et al. Molecular record of secular sea surface temperature changes on 100-year timescales for glacial terminations I, II and IV. </t>
    </r>
    <r>
      <rPr>
        <i/>
        <sz val="10"/>
        <color rgb="FF000000"/>
        <rFont val="Arial"/>
        <family val="2"/>
      </rPr>
      <t>Nature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356,</t>
    </r>
    <r>
      <rPr>
        <sz val="10"/>
        <color rgb="FF000000"/>
        <rFont val="Arial"/>
        <family val="2"/>
      </rPr>
      <t xml:space="preserve"> 423-426 (1992)</t>
    </r>
  </si>
  <si>
    <r>
      <t xml:space="preserve">Waelbroeck, C., Labeyrie, L., Duplessy, J. C., Guiot, J., Labracherie, M., Leclaire, H., &amp; Duprat, J. Improving past sea surface temperature estimates based on planktonic fossil faunas. </t>
    </r>
    <r>
      <rPr>
        <i/>
        <sz val="10"/>
        <color theme="1"/>
        <rFont val="Arial"/>
        <family val="2"/>
      </rPr>
      <t>Paleoceanography and Paleoclimatolog</t>
    </r>
    <r>
      <rPr>
        <sz val="10"/>
        <color theme="1"/>
        <rFont val="Arial"/>
        <family val="2"/>
      </rPr>
      <t xml:space="preserve">y, </t>
    </r>
    <r>
      <rPr>
        <b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(3), 272-283 (1998)</t>
    </r>
  </si>
  <si>
    <r>
      <t xml:space="preserve">Oppo, D. W., Horowitz, M. &amp; Lehman, S. J. Marine core evidence for reduced deep water production during Termination II followed by a relatively stable substage 5e (Eemian).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12</t>
    </r>
    <r>
      <rPr>
        <sz val="10"/>
        <color theme="1"/>
        <rFont val="Arial"/>
        <family val="2"/>
      </rPr>
      <t>, 51-63 (1997)</t>
    </r>
  </si>
  <si>
    <r>
      <t>Niebler, H. S. Reconstruction of paleo-environmental parameters using stable isotopes and faunal assemblages of planktonic foraminifera in the South Atlantic Ocean.</t>
    </r>
    <r>
      <rPr>
        <i/>
        <sz val="10"/>
        <color rgb="FF000000"/>
        <rFont val="Arial"/>
        <family val="2"/>
      </rPr>
      <t xml:space="preserve"> Ber. Polarforschung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167,</t>
    </r>
    <r>
      <rPr>
        <sz val="10"/>
        <color rgb="FF000000"/>
        <rFont val="Arial"/>
        <family val="2"/>
      </rPr>
      <t xml:space="preserve"> 1-198 (1995)</t>
    </r>
  </si>
  <si>
    <r>
      <t xml:space="preserve">Petro, S. M., Pivel, M. A. G. &amp; Coimbra, J. C. Paleoceanographic changes through the last 130 ka in the western South Atlantic based on planktonic foraminfera. </t>
    </r>
    <r>
      <rPr>
        <i/>
        <sz val="10"/>
        <color rgb="FF000000"/>
        <rFont val="Arial"/>
        <family val="2"/>
      </rPr>
      <t>Revista Brasileira de Paleontologia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19,</t>
    </r>
    <r>
      <rPr>
        <sz val="10"/>
        <color rgb="FF000000"/>
        <rFont val="Arial"/>
        <family val="2"/>
      </rPr>
      <t xml:space="preserve"> 3-14 (2016).</t>
    </r>
  </si>
  <si>
    <r>
      <t xml:space="preserve">Chen, M.-T. et al. 500 000-Year records of carbonate, organic carbon, and foraminiferal sea-surface temperature from the southeastern South China Sea (near Palawan Island). </t>
    </r>
    <r>
      <rPr>
        <i/>
        <sz val="10"/>
        <color theme="1"/>
        <rFont val="Arial"/>
        <family val="2"/>
      </rPr>
      <t>Palaeogeography, Palaeoclimatology, Palaeoecology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197,</t>
    </r>
    <r>
      <rPr>
        <sz val="10"/>
        <color theme="1"/>
        <rFont val="Arial"/>
        <family val="2"/>
      </rPr>
      <t xml:space="preserve"> 113-131 (2003).</t>
    </r>
  </si>
  <si>
    <r>
      <t xml:space="preserve">Wang, L. et al. East Asian monsoon climate during the Late Pleistocene: highresolution sediment records from the South China Sea. </t>
    </r>
    <r>
      <rPr>
        <i/>
        <sz val="10"/>
        <color rgb="FF000000"/>
        <rFont val="Arial"/>
        <family val="2"/>
      </rPr>
      <t>Marine Geology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156,</t>
    </r>
    <r>
      <rPr>
        <sz val="10"/>
        <color rgb="FF000000"/>
        <rFont val="Arial"/>
        <family val="2"/>
      </rPr>
      <t xml:space="preserve"> 245-284 (1999).</t>
    </r>
  </si>
  <si>
    <r>
      <t xml:space="preserve">Cortijo, E. et al. Changes in meridional temperature and salinity gradients in the North Atlantic Ocean (30°-72°N) during the last interglacial period. </t>
    </r>
    <r>
      <rPr>
        <i/>
        <sz val="10"/>
        <color rgb="FF000000"/>
        <rFont val="Arial"/>
        <family val="2"/>
      </rPr>
      <t>Paleoceanography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14,</t>
    </r>
    <r>
      <rPr>
        <sz val="10"/>
        <color rgb="FF000000"/>
        <rFont val="Arial"/>
        <family val="2"/>
      </rPr>
      <t xml:space="preserve"> 23-33 (1999).</t>
    </r>
  </si>
  <si>
    <r>
      <t>González-Donoso, J. M., Serrano, F. &amp; Linares, D. Sea surface temperature during the Quaternary at ODP Sites 976 and 975 (western Mediterranean).</t>
    </r>
    <r>
      <rPr>
        <i/>
        <sz val="10"/>
        <color theme="1"/>
        <rFont val="Arial"/>
        <family val="2"/>
      </rPr>
      <t xml:space="preserve"> Palaeogeography, Palaeoclimatology, Palaeoecology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162,</t>
    </r>
    <r>
      <rPr>
        <sz val="10"/>
        <color theme="1"/>
        <rFont val="Arial"/>
        <family val="2"/>
      </rPr>
      <t xml:space="preserve"> 17-44 (2000).</t>
    </r>
  </si>
  <si>
    <r>
      <t xml:space="preserve">Cortijo, E. et al. Changes in meridional temperature and salinity gradients in the North Atlantic Ocean (30°-72°N) during the last interglacial period.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14,</t>
    </r>
    <r>
      <rPr>
        <sz val="10"/>
        <color theme="1"/>
        <rFont val="Arial"/>
        <family val="2"/>
      </rPr>
      <t xml:space="preserve"> 23-33 (1999).</t>
    </r>
  </si>
  <si>
    <r>
      <t xml:space="preserve">Howard, W. R. &amp; Prell, W. L. Late Quaternary surface circulation of the southern Indian Ocean and its relationship to orbital variations.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7,</t>
    </r>
    <r>
      <rPr>
        <sz val="10"/>
        <color theme="1"/>
        <rFont val="Arial"/>
        <family val="2"/>
      </rPr>
      <t xml:space="preserve"> 79-117 (1992); Howard, W. R. &amp; Prell, W. L. Late Quaternary CaCO3 production and preservation in the Southern Ocean: Implications for oceanic and atmospheric carbon cycling.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9,</t>
    </r>
    <r>
      <rPr>
        <sz val="10"/>
        <color theme="1"/>
        <rFont val="Arial"/>
        <family val="2"/>
      </rPr>
      <t xml:space="preserve"> 453-482 (1994)</t>
    </r>
  </si>
  <si>
    <r>
      <t xml:space="preserve">Fietz, S., Ho, S. L., Huguet, C., Rosell-Melé, A. &amp; Martínez-García, A. Appraising GDGT-based seawater temperature indices in the Southern Ocean. Organic Geochemistry 102, 93-105 (2016); Martínez-Garcia, A. et al. Links between iron supply, marine productivity, sea surface temperature, and CO2 over the last 1.1 Ma.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24,</t>
    </r>
    <r>
      <rPr>
        <sz val="10"/>
        <color theme="1"/>
        <rFont val="Arial"/>
        <family val="2"/>
      </rPr>
      <t xml:space="preserve"> doi: 10.1029/2008PA001657 (2009)</t>
    </r>
  </si>
  <si>
    <r>
      <t>Cortese, G.</t>
    </r>
    <r>
      <rPr>
        <i/>
        <sz val="10"/>
        <color theme="1"/>
        <rFont val="Arial"/>
        <family val="2"/>
      </rPr>
      <t xml:space="preserve"> et al.</t>
    </r>
    <r>
      <rPr>
        <sz val="10"/>
        <color theme="1"/>
        <rFont val="Arial"/>
        <family val="2"/>
      </rPr>
      <t xml:space="preserve"> Southwest Pacific Ocean response to a warmer world: Insights from Marine Isotope Stage 5e. Paleoceanography 28, 585-598 (2013); Hall, I. R., McCave, I. N., Shackleton, N. J., Weedon, G. P. &amp; Harris, S. E. Intensified deep Pacific inflow and ventiliation in Pleistocene glacial times. </t>
    </r>
    <r>
      <rPr>
        <i/>
        <sz val="10"/>
        <color theme="1"/>
        <rFont val="Arial"/>
        <family val="2"/>
      </rPr>
      <t>Nature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412,</t>
    </r>
    <r>
      <rPr>
        <sz val="10"/>
        <color theme="1"/>
        <rFont val="Arial"/>
        <family val="2"/>
      </rPr>
      <t xml:space="preserve"> 809-812 (2001)</t>
    </r>
  </si>
  <si>
    <r>
      <t xml:space="preserve">Schneider, R. R., Müller, P. J. &amp; Acheson, R. in </t>
    </r>
    <r>
      <rPr>
        <i/>
        <sz val="10"/>
        <color theme="1"/>
        <rFont val="Arial"/>
        <family val="2"/>
      </rPr>
      <t>Reconstructing Ocean History: A Window into the Future</t>
    </r>
    <r>
      <rPr>
        <sz val="10"/>
        <color theme="1"/>
        <rFont val="Arial"/>
        <family val="2"/>
      </rPr>
      <t xml:space="preserve"> 33-55 (Kluwer Academic/Plenum Publishers, 1999)</t>
    </r>
  </si>
  <si>
    <r>
      <t xml:space="preserve">Hale, W. &amp; Pflaumann, U. in </t>
    </r>
    <r>
      <rPr>
        <i/>
        <sz val="10"/>
        <color theme="1"/>
        <rFont val="Arial"/>
        <family val="2"/>
      </rPr>
      <t>Use of Proxies in Paleoceanography</t>
    </r>
    <r>
      <rPr>
        <sz val="10"/>
        <color theme="1"/>
        <rFont val="Arial"/>
        <family val="2"/>
      </rPr>
      <t xml:space="preserve"> 69-90 (Springer, 1999)</t>
    </r>
  </si>
  <si>
    <t xml:space="preserve"> CLIMAP. The Last Interglacial ocean. Quaternary Research 21, 123-224 (1984)</t>
  </si>
  <si>
    <r>
      <t xml:space="preserve">Wolff, T., Grieger, B., Hale, W., Dürkoop, A., Mulitza, S., Pätzold, J., &amp; Wefer, G. On the reconstruction of paleosalinities. In </t>
    </r>
    <r>
      <rPr>
        <i/>
        <sz val="10"/>
        <color rgb="FF000000"/>
        <rFont val="Arial"/>
        <family val="2"/>
      </rPr>
      <t>Use of Proxies in Paleoceanography</t>
    </r>
    <r>
      <rPr>
        <sz val="10"/>
        <color rgb="FF000000"/>
        <rFont val="Arial"/>
        <family val="2"/>
      </rPr>
      <t xml:space="preserve"> (pp. 207-228). Springer, Berlin, Heidelberg (1999)</t>
    </r>
  </si>
  <si>
    <r>
      <t xml:space="preserve">Rostek, F., Bard, E., Beaufort, L., Sonzogni, C., &amp; Ganssen, G. Sea surface temperature and productivity records for the past 240 kyr in the Arabian Sea. </t>
    </r>
    <r>
      <rPr>
        <i/>
        <sz val="10"/>
        <color theme="1"/>
        <rFont val="Arial"/>
        <family val="2"/>
      </rPr>
      <t>Deep Sea Research Part II: Topical Studies in Oceanography</t>
    </r>
    <r>
      <rPr>
        <sz val="10"/>
        <color theme="1"/>
        <rFont val="Arial"/>
        <family val="2"/>
      </rPr>
      <t xml:space="preserve">, </t>
    </r>
    <r>
      <rPr>
        <b/>
        <sz val="10"/>
        <color theme="1"/>
        <rFont val="Arial"/>
        <family val="2"/>
      </rPr>
      <t>44</t>
    </r>
    <r>
      <rPr>
        <sz val="10"/>
        <color theme="1"/>
        <rFont val="Arial"/>
        <family val="2"/>
      </rPr>
      <t>(6-7), 1461-1480 (1997)</t>
    </r>
  </si>
  <si>
    <r>
      <t xml:space="preserve">Wang, L., Sarnthein, M., Erlenkeuser, H., Grimalt, J., Grootes, P., Heilig, S., Ivanova, E., Kienast, M., Pelejero, C. and Pflaumann, U. East Asian monsoon climate during the Late Pleistocene: high-resolution sediment records from the South China Sea. </t>
    </r>
    <r>
      <rPr>
        <i/>
        <sz val="10"/>
        <color theme="1"/>
        <rFont val="Arial"/>
        <family val="2"/>
      </rPr>
      <t>Marine Geology</t>
    </r>
    <r>
      <rPr>
        <sz val="10"/>
        <color theme="1"/>
        <rFont val="Arial"/>
        <family val="2"/>
      </rPr>
      <t xml:space="preserve">, </t>
    </r>
    <r>
      <rPr>
        <b/>
        <sz val="10"/>
        <color theme="1"/>
        <rFont val="Arial"/>
        <family val="2"/>
      </rPr>
      <t>156</t>
    </r>
    <r>
      <rPr>
        <sz val="10"/>
        <color theme="1"/>
        <rFont val="Arial"/>
        <family val="2"/>
      </rPr>
      <t>(1-4), 245-284 (1999).</t>
    </r>
  </si>
  <si>
    <r>
      <t xml:space="preserve">McIntyre, A., Ruddiman, W. F., Karlin, K. &amp; Mix, A. C. Surface water response of the equatorial Atlantic Ocean to orbital forcing.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, 19-55 (1989); Imbrie, J., McIntyre, A. &amp; Mix, A. in </t>
    </r>
    <r>
      <rPr>
        <i/>
        <sz val="10"/>
        <color theme="1"/>
        <rFont val="Arial"/>
        <family val="2"/>
      </rPr>
      <t>Climate and Geo-sciences</t>
    </r>
    <r>
      <rPr>
        <sz val="10"/>
        <color theme="1"/>
        <rFont val="Arial"/>
        <family val="2"/>
      </rPr>
      <t>, 121-164 (Springer, 1989)</t>
    </r>
  </si>
  <si>
    <r>
      <t xml:space="preserve">Eglinton, G. et al. Molecular record of secular sea surface temperature changes on 100-year timescales for glacial terminations I, II and IV. </t>
    </r>
    <r>
      <rPr>
        <i/>
        <sz val="10"/>
        <color theme="1"/>
        <rFont val="Arial"/>
        <family val="2"/>
      </rPr>
      <t>Nature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356,</t>
    </r>
    <r>
      <rPr>
        <sz val="10"/>
        <color theme="1"/>
        <rFont val="Arial"/>
        <family val="2"/>
      </rPr>
      <t xml:space="preserve"> 423-426 (1992)</t>
    </r>
  </si>
  <si>
    <r>
      <t xml:space="preserve">Heusser, L. &amp; Morley, J. Monsoon fluctuation over the past 350 kyr: High-resolution evidence from northeast Asia/northwest Pacific climate proxies (marine pollen and radiolarians). </t>
    </r>
    <r>
      <rPr>
        <i/>
        <sz val="10"/>
        <color theme="1"/>
        <rFont val="Arial"/>
        <family val="2"/>
      </rPr>
      <t>Quaternary Science Reviews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16,</t>
    </r>
    <r>
      <rPr>
        <sz val="10"/>
        <color theme="1"/>
        <rFont val="Arial"/>
        <family val="2"/>
      </rPr>
      <t xml:space="preserve"> 565-581 (1997)</t>
    </r>
  </si>
  <si>
    <r>
      <t xml:space="preserve">Waelbroeck, C., Labeyrie, L., Duplessy, J. C., Guiot, J., Labracherie, M., Leclaire, H., &amp; Duprat, J. Improving past sea surface temperature estimates based on planktonic fossil faunas. </t>
    </r>
    <r>
      <rPr>
        <i/>
        <sz val="10"/>
        <color rgb="FF000000"/>
        <rFont val="Arial"/>
        <family val="2"/>
      </rPr>
      <t>Paleoceanography and Paleoclimatology</t>
    </r>
    <r>
      <rPr>
        <sz val="10"/>
        <color rgb="FF000000"/>
        <rFont val="Arial"/>
        <family val="2"/>
      </rPr>
      <t xml:space="preserve">, </t>
    </r>
    <r>
      <rPr>
        <b/>
        <sz val="10"/>
        <color rgb="FF000000"/>
        <rFont val="Arial"/>
        <family val="2"/>
      </rPr>
      <t>13</t>
    </r>
    <r>
      <rPr>
        <sz val="10"/>
        <color rgb="FF000000"/>
        <rFont val="Arial"/>
        <family val="2"/>
      </rPr>
      <t>(3), 272-283 (1998)</t>
    </r>
  </si>
  <si>
    <r>
      <t xml:space="preserve">CLIMAP. The Last Interglacial ocean. </t>
    </r>
    <r>
      <rPr>
        <i/>
        <sz val="10"/>
        <color rgb="FF000000"/>
        <rFont val="Arial"/>
        <family val="2"/>
      </rPr>
      <t>Quaternary Research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21</t>
    </r>
    <r>
      <rPr>
        <sz val="10"/>
        <color rgb="FF000000"/>
        <rFont val="Arial"/>
        <family val="2"/>
      </rPr>
      <t xml:space="preserve">, 123-224 (1984); McIntyre, A., Ruddiman, W. F., Karlin, K. &amp; Mix, A. C. Surface water response of the equatorial Atlantic Ocean to orbital forcing. </t>
    </r>
    <r>
      <rPr>
        <i/>
        <sz val="10"/>
        <color rgb="FF000000"/>
        <rFont val="Arial"/>
        <family val="2"/>
      </rPr>
      <t>Paleoceanography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4,</t>
    </r>
    <r>
      <rPr>
        <sz val="10"/>
        <color rgb="FF000000"/>
        <rFont val="Arial"/>
        <family val="2"/>
      </rPr>
      <t xml:space="preserve"> 19-55 (1989); Imbrie, J., McIntyre, A. &amp; Mix, A. in </t>
    </r>
    <r>
      <rPr>
        <i/>
        <sz val="10"/>
        <color rgb="FF000000"/>
        <rFont val="Arial"/>
        <family val="2"/>
      </rPr>
      <t>Climate and Geo-sciences</t>
    </r>
    <r>
      <rPr>
        <sz val="10"/>
        <color rgb="FF000000"/>
        <rFont val="Arial"/>
        <family val="2"/>
      </rPr>
      <t>, 121-164 (Springer, 1989)</t>
    </r>
  </si>
  <si>
    <r>
      <t xml:space="preserve">Oppo, D. W., McManus, J. F. &amp; Cullen, J. L. Evolution and demise of the Last Interglacial warmth in the subpolar North Atlantic. </t>
    </r>
    <r>
      <rPr>
        <i/>
        <sz val="10"/>
        <color theme="1"/>
        <rFont val="Arial"/>
        <family val="2"/>
      </rPr>
      <t>Quaternary Science Reviews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25,</t>
    </r>
    <r>
      <rPr>
        <sz val="10"/>
        <color theme="1"/>
        <rFont val="Arial"/>
        <family val="2"/>
      </rPr>
      <t xml:space="preserve"> 3268-3277 (2006)</t>
    </r>
  </si>
  <si>
    <r>
      <t xml:space="preserve">Hale, W. &amp; Pflaumann, U. in </t>
    </r>
    <r>
      <rPr>
        <i/>
        <sz val="10"/>
        <color rgb="FF000000"/>
        <rFont val="Arial"/>
        <family val="2"/>
      </rPr>
      <t>Use of Proxies in Paleoceanography</t>
    </r>
    <r>
      <rPr>
        <sz val="10"/>
        <color rgb="FF000000"/>
        <rFont val="Arial"/>
        <family val="2"/>
      </rPr>
      <t xml:space="preserve"> 69-90, Springer (1999)</t>
    </r>
  </si>
  <si>
    <r>
      <t xml:space="preserve">Chen, M.-T. et al. Late Quaternary sea-surface temperature variations in the southeast Atlantic: a planktic foraminifer faunal record of the past 600 000 yr (IMAGES II MD962085). </t>
    </r>
    <r>
      <rPr>
        <i/>
        <sz val="10"/>
        <color theme="1"/>
        <rFont val="Arial"/>
        <family val="2"/>
      </rPr>
      <t>Marine Geology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180,</t>
    </r>
    <r>
      <rPr>
        <sz val="10"/>
        <color theme="1"/>
        <rFont val="Arial"/>
        <family val="2"/>
      </rPr>
      <t xml:space="preserve"> 163-181 (2002)</t>
    </r>
  </si>
  <si>
    <t xml:space="preserve"> Planktonic Foraminifera (G. sacculifer) Mg/Ca</t>
  </si>
  <si>
    <r>
      <t xml:space="preserve"> Planktonic Foraminifera (</t>
    </r>
    <r>
      <rPr>
        <b/>
        <i/>
        <sz val="10"/>
        <rFont val="Arial"/>
        <family val="2"/>
      </rPr>
      <t>G. ruber</t>
    </r>
    <r>
      <rPr>
        <b/>
        <sz val="10"/>
        <rFont val="Arial"/>
        <family val="2"/>
      </rPr>
      <t>) Mg/Ca</t>
    </r>
  </si>
  <si>
    <r>
      <t xml:space="preserve"> Planktonic Foraminifera (</t>
    </r>
    <r>
      <rPr>
        <b/>
        <i/>
        <sz val="10"/>
        <rFont val="Arial"/>
        <family val="2"/>
      </rPr>
      <t>G. bulloides</t>
    </r>
    <r>
      <rPr>
        <b/>
        <sz val="10"/>
        <rFont val="Arial"/>
        <family val="2"/>
      </rPr>
      <t>) Mg/Ca</t>
    </r>
  </si>
  <si>
    <r>
      <t xml:space="preserve"> Planktonic Foraminifera (</t>
    </r>
    <r>
      <rPr>
        <b/>
        <i/>
        <sz val="10"/>
        <rFont val="Arial"/>
        <family val="2"/>
      </rPr>
      <t>G. rube</t>
    </r>
    <r>
      <rPr>
        <b/>
        <sz val="10"/>
        <rFont val="Arial"/>
        <family val="2"/>
      </rPr>
      <t>r) Mg/Ca</t>
    </r>
  </si>
  <si>
    <r>
      <t xml:space="preserve"> Planktonic Foraminifera (</t>
    </r>
    <r>
      <rPr>
        <b/>
        <i/>
        <sz val="10"/>
        <rFont val="Arial"/>
        <family val="2"/>
      </rPr>
      <t>G. sacculifer</t>
    </r>
    <r>
      <rPr>
        <b/>
        <sz val="10"/>
        <rFont val="Arial"/>
        <family val="2"/>
      </rPr>
      <t>) Mg/Ca</t>
    </r>
  </si>
  <si>
    <t>Uncorrected</t>
  </si>
  <si>
    <t>Uncertainty (1sd)</t>
  </si>
  <si>
    <t>30-day drift</t>
  </si>
  <si>
    <t>Global Average SST</t>
  </si>
  <si>
    <t>Tropics (-23.5 to 23.5˚)</t>
  </si>
  <si>
    <t>North of 45˚N</t>
  </si>
  <si>
    <t>South of 45˚S</t>
  </si>
  <si>
    <t>North of 50˚N</t>
  </si>
  <si>
    <t>South of 50˚S</t>
  </si>
  <si>
    <t xml:space="preserve">Annual SSTs, ˚C </t>
  </si>
  <si>
    <t>Early LIG maximum annual temperature estimate</t>
  </si>
  <si>
    <r>
      <t xml:space="preserve">Kandiano, E., Bauch, H. A., and Fahl, K.: Last interglacial surface water structure in the western Mediterranean (Balearic) Sea: Climatic variability and link between low and high latitudes. </t>
    </r>
    <r>
      <rPr>
        <i/>
        <sz val="10"/>
        <color theme="1"/>
        <rFont val="Arial"/>
        <family val="2"/>
      </rPr>
      <t>Global and Planetary Change</t>
    </r>
    <r>
      <rPr>
        <sz val="10"/>
        <color theme="1"/>
        <rFont val="Arial"/>
        <family val="2"/>
      </rPr>
      <t xml:space="preserve">, </t>
    </r>
    <r>
      <rPr>
        <b/>
        <sz val="10"/>
        <color theme="1"/>
        <rFont val="Arial"/>
        <family val="2"/>
      </rPr>
      <t>123</t>
    </r>
    <r>
      <rPr>
        <sz val="10"/>
        <color theme="1"/>
        <rFont val="Arial"/>
        <family val="2"/>
      </rPr>
      <t>, 67-76 (2014).</t>
    </r>
  </si>
  <si>
    <t>Kandiano, E., Bauch, H. A., and Fahl, K.: Last interglacial surface water structure in the western Mediterranean (Balearic) Sea: Climatic variability and link between low and high latitudes. Global and Planetary Change, 123, 67-76 (2014).</t>
  </si>
  <si>
    <t>ODP 177-1094</t>
  </si>
  <si>
    <r>
      <t xml:space="preserve">Pisias, N. G. &amp; Mix, A. C. Spatial and temporal oceanographic variability of the eastern equatorial Pacific during the late Pleistocene: Evidence from radiolaria microfossils.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12</t>
    </r>
    <r>
      <rPr>
        <sz val="10"/>
        <color theme="1"/>
        <rFont val="Arial"/>
        <family val="2"/>
      </rPr>
      <t>, 381-393 (1997)</t>
    </r>
  </si>
  <si>
    <r>
      <t>Nürnberg, D., Müller, A., and Schneider, R. R.: Paleo‐sea surface temperature calculations in the equatorial east Atlantic from Mg/Ca ratios in planktic foraminifera: A comparison to sea surface temperature estimates from U</t>
    </r>
    <r>
      <rPr>
        <vertAlign val="subscript"/>
        <sz val="10"/>
        <color rgb="FF000000"/>
        <rFont val="Arial"/>
        <family val="2"/>
      </rPr>
      <t>37</t>
    </r>
    <r>
      <rPr>
        <vertAlign val="superscript"/>
        <sz val="10"/>
        <color rgb="FF000000"/>
        <rFont val="Arial"/>
        <family val="2"/>
      </rPr>
      <t>K′</t>
    </r>
    <r>
      <rPr>
        <sz val="10"/>
        <color rgb="FF000000"/>
        <rFont val="Arial"/>
        <family val="2"/>
      </rPr>
      <t xml:space="preserve">, oxygen isotopes, and foraminiferal transfer function. </t>
    </r>
    <r>
      <rPr>
        <i/>
        <sz val="10"/>
        <color rgb="FF000000"/>
        <rFont val="Arial"/>
        <family val="2"/>
      </rPr>
      <t>Paleoceanography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15</t>
    </r>
    <r>
      <rPr>
        <sz val="10"/>
        <color rgb="FF000000"/>
        <rFont val="Arial"/>
        <family val="2"/>
      </rPr>
      <t>, 124-134 (2000)</t>
    </r>
  </si>
  <si>
    <r>
      <t xml:space="preserve">Rickaby, R. &amp; Elderfield, H. Planktonic foraminiferal Cd/Ca: paleonutrients or paleotemperature? </t>
    </r>
    <r>
      <rPr>
        <i/>
        <sz val="10"/>
        <color rgb="FF000000"/>
        <rFont val="Arial"/>
        <family val="2"/>
      </rPr>
      <t>Paleoceanography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14</t>
    </r>
    <r>
      <rPr>
        <sz val="10"/>
        <color rgb="FF000000"/>
        <rFont val="Arial"/>
        <family val="2"/>
      </rPr>
      <t>, 293-303 (1999)</t>
    </r>
  </si>
  <si>
    <t>ODP 1002C (Cariaco Basin)</t>
  </si>
  <si>
    <t>ODP 820</t>
  </si>
  <si>
    <t>TSP-2PC</t>
  </si>
  <si>
    <r>
      <t xml:space="preserve">Zhao, M., Huang, C.-Y., Wang, C.-C. &amp; Wei, G. A millennial-scale U37K′ sea-surface temperature record from the South China Sea (8°N) over the last 150 kyr: Monsoon and sea-level influence. </t>
    </r>
    <r>
      <rPr>
        <i/>
        <sz val="10"/>
        <color theme="1"/>
        <rFont val="Arial"/>
        <family val="2"/>
      </rPr>
      <t>Palaeogeography, Palaeoclimatology, Palaeoecology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236,</t>
    </r>
    <r>
      <rPr>
        <sz val="10"/>
        <color theme="1"/>
        <rFont val="Arial"/>
        <family val="2"/>
      </rPr>
      <t xml:space="preserve"> 39-55 (2006)</t>
    </r>
  </si>
  <si>
    <t>GIK17954</t>
  </si>
  <si>
    <t>ODP 1012</t>
  </si>
  <si>
    <t>ODP 1020C/D</t>
  </si>
  <si>
    <t>ODP 893</t>
  </si>
  <si>
    <t>ODP 167-1017B</t>
  </si>
  <si>
    <t>ODP 161-977A</t>
  </si>
  <si>
    <r>
      <t xml:space="preserve">Vogelsang, E., Sarnthein, M., Pflaumann, U., 2001. </t>
    </r>
    <r>
      <rPr>
        <i/>
        <sz val="10"/>
        <color theme="1"/>
        <rFont val="Arial"/>
        <family val="2"/>
      </rPr>
      <t>δ18O stratigraphy, chronology, and sea surface temperatures of Atlantic sediment records (GLAMAP-2000 Kiel)</t>
    </r>
    <r>
      <rPr>
        <sz val="10"/>
        <color theme="1"/>
        <rFont val="Arial"/>
        <family val="2"/>
      </rPr>
      <t xml:space="preserve">, Universität Kiel, Kiel, Germany </t>
    </r>
    <r>
      <rPr>
        <b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, p. 244</t>
    </r>
  </si>
  <si>
    <r>
      <t xml:space="preserve">Cortijo, E. et al. Changes in meridional temperature and salinity gradients in the North Atlantic Ocean (30°-72°N) during the last interglacial period. </t>
    </r>
    <r>
      <rPr>
        <i/>
        <sz val="10"/>
        <color rgb="FF000000"/>
        <rFont val="Arial"/>
        <family val="2"/>
      </rPr>
      <t>Paleoceanography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14,</t>
    </r>
    <r>
      <rPr>
        <sz val="10"/>
        <color rgb="FF000000"/>
        <rFont val="Arial"/>
        <family val="2"/>
      </rPr>
      <t xml:space="preserve"> 23-33 (1999)</t>
    </r>
  </si>
  <si>
    <t>***Drift correction has not been applied to the two coral sites.</t>
  </si>
  <si>
    <t xml:space="preserve">Early max annual SSTs, ˚C </t>
  </si>
  <si>
    <t>Sheet 1: Summary early and average LIG annual SST anomalies (global and laititudinal averages)</t>
  </si>
  <si>
    <t>Ocean thermal expansion, m</t>
  </si>
  <si>
    <t>Max annual SST, early LIG</t>
  </si>
  <si>
    <t>Mean annual SST</t>
  </si>
  <si>
    <t xml:space="preserve">Early and average LIG annual sea surface temperatures (global and latitudinal averages) and thermal expansion contribution to Global Mean Sea Level </t>
  </si>
  <si>
    <r>
      <t xml:space="preserve">Calvo, E., J. Villanueva, J. O. Grimalt, A. Boelaert, &amp; L. Labeyrie. 2001. New insights into the glacial latitudinal temperature gradients in the North Atlantic. Results from UK′ 37 sea surface temperatures and terrigenous inputs. </t>
    </r>
    <r>
      <rPr>
        <i/>
        <sz val="10"/>
        <color rgb="FF000000"/>
        <rFont val="Arial"/>
        <family val="2"/>
      </rPr>
      <t>Earth and Planetary Science Letters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188, </t>
    </r>
    <r>
      <rPr>
        <sz val="10"/>
        <color rgb="FF000000"/>
        <rFont val="Arial"/>
        <family val="2"/>
      </rPr>
      <t>509-519.</t>
    </r>
  </si>
  <si>
    <r>
      <t xml:space="preserve">Oppo, D. W., M. Horowitz, and S. J. Lehman. 1997. Marine core evidence for reduced deep water production during Termination II followed by a relatively stable substage 5e (Eemian).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12</t>
    </r>
    <r>
      <rPr>
        <sz val="10"/>
        <color theme="1"/>
        <rFont val="Arial"/>
        <family val="2"/>
      </rPr>
      <t>, 51-63.</t>
    </r>
  </si>
  <si>
    <t>SST 1981-2010 'Modern' Annual (Jan-Dec)</t>
  </si>
  <si>
    <t>Version: 14 October 2020</t>
  </si>
  <si>
    <t>Sheet 5: December-February (DJF; 99 sites)</t>
  </si>
  <si>
    <t>Sheet 6: June-August (JJA; 92 sites)</t>
  </si>
  <si>
    <t>Temperature gradient, (Max LIG- late Stage 6)</t>
  </si>
  <si>
    <t>Number of datapoints contributing to SST estimate</t>
  </si>
  <si>
    <t>Sheet 3: Maximum annual SST estimates during the early LIG (129-124 ka; 189 sites)</t>
  </si>
  <si>
    <t>Sheet 2: Annual SST estimates from the LIG (189 sites)</t>
  </si>
  <si>
    <t>E49-17 /ELT49.017-PC</t>
  </si>
  <si>
    <t>Late MIS 6 annual temperature estimate</t>
  </si>
  <si>
    <t>V18-68</t>
  </si>
  <si>
    <r>
      <t xml:space="preserve">Phillips, M. P. &amp; Harwood, D. M. Marine diatom assemblage variation across Pleistocene glacial-interglacial transitions from Integrated Ocean Drilling Program Site C9001, Northwest Pacific. </t>
    </r>
    <r>
      <rPr>
        <i/>
        <sz val="10"/>
        <color theme="1"/>
        <rFont val="Arial"/>
        <family val="2"/>
      </rPr>
      <t xml:space="preserve">Palaeogeography, Palaeoclimatology, Palaeoecology </t>
    </r>
    <r>
      <rPr>
        <b/>
        <sz val="10"/>
        <color theme="1"/>
        <rFont val="Arial"/>
        <family val="2"/>
      </rPr>
      <t xml:space="preserve">483, </t>
    </r>
    <r>
      <rPr>
        <sz val="10"/>
        <color theme="1"/>
        <rFont val="Arial"/>
        <family val="2"/>
      </rPr>
      <t>172-187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(2017)</t>
    </r>
  </si>
  <si>
    <r>
      <t xml:space="preserve">Phillips, M. P. &amp; Harwood, D. M. Marine diatom assemblage variation across Pleistocene glacial-interglacial transitions from Integrated Ocean Drilling Program Site C9001, Northwest Pacific. </t>
    </r>
    <r>
      <rPr>
        <i/>
        <sz val="10"/>
        <color rgb="FF000000"/>
        <rFont val="Arial"/>
        <family val="2"/>
      </rPr>
      <t xml:space="preserve">Palaeogeography, Palaeoclimatology, Palaeoecology </t>
    </r>
    <r>
      <rPr>
        <b/>
        <sz val="10"/>
        <color rgb="FF000000"/>
        <rFont val="Arial"/>
        <family val="2"/>
      </rPr>
      <t xml:space="preserve">483, </t>
    </r>
    <r>
      <rPr>
        <sz val="10"/>
        <color rgb="FF000000"/>
        <rFont val="Arial"/>
        <family val="2"/>
      </rPr>
      <t>172-187</t>
    </r>
    <r>
      <rPr>
        <i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(2017)</t>
    </r>
  </si>
  <si>
    <t>MD97-2106</t>
  </si>
  <si>
    <t>RC11-120</t>
  </si>
  <si>
    <t>MD73-025</t>
  </si>
  <si>
    <t>RC8-39</t>
  </si>
  <si>
    <t>RC15-61</t>
  </si>
  <si>
    <t>RC12-294</t>
  </si>
  <si>
    <t>MD97-2121</t>
  </si>
  <si>
    <t>RC11-86</t>
  </si>
  <si>
    <t>RC17-69</t>
  </si>
  <si>
    <t>MD97-2125</t>
  </si>
  <si>
    <t>RC13-228</t>
  </si>
  <si>
    <t>RC17-98</t>
  </si>
  <si>
    <t>MD01-2378</t>
  </si>
  <si>
    <t>RC13-205</t>
  </si>
  <si>
    <t>RC13-115</t>
  </si>
  <si>
    <t>RC10-62</t>
  </si>
  <si>
    <t>RC10-65</t>
  </si>
  <si>
    <t>17961-2</t>
  </si>
  <si>
    <t>RC12-339</t>
  </si>
  <si>
    <t>ODP165-999A</t>
  </si>
  <si>
    <t>TR126-23</t>
  </si>
  <si>
    <t>TR126-29</t>
  </si>
  <si>
    <t>M12392-1</t>
  </si>
  <si>
    <t>RC8-145</t>
  </si>
  <si>
    <t>RC14-99</t>
  </si>
  <si>
    <t>RC14-105</t>
  </si>
  <si>
    <t>V30-97</t>
  </si>
  <si>
    <t>ODP 167-1019C</t>
  </si>
  <si>
    <t>V29-179</t>
  </si>
  <si>
    <t>V28-14</t>
  </si>
  <si>
    <t>Sheet 4: Annual SST estimates from the late Marine Isotope Stage 6 (140-135 kyr) and comparison to the early LIG (54 sites)</t>
  </si>
  <si>
    <r>
      <t xml:space="preserve">Cortijo, E. et al. Changes in meridional temperature and salinity gradients in the North Atlantic Ocean (30°-72°N) during the last interglacial period. </t>
    </r>
    <r>
      <rPr>
        <i/>
        <sz val="10"/>
        <color theme="1"/>
        <rFont val="Arial"/>
        <family val="2"/>
      </rPr>
      <t xml:space="preserve">Paleoceanography </t>
    </r>
    <r>
      <rPr>
        <b/>
        <sz val="10"/>
        <color theme="1"/>
        <rFont val="Arial"/>
        <family val="2"/>
      </rPr>
      <t>14</t>
    </r>
    <r>
      <rPr>
        <sz val="10"/>
        <color theme="1"/>
        <rFont val="Arial"/>
        <family val="2"/>
      </rPr>
      <t>, 23-33 (1999)</t>
    </r>
  </si>
  <si>
    <t>LIG annual temperature estimate</t>
  </si>
  <si>
    <t>SST 1981-2010 'Modern' annual (Jan-Dec)</t>
  </si>
  <si>
    <t>Annual LIG temperature anomaly (30-day drift), ˚C</t>
  </si>
  <si>
    <t>DJF LIG - modern - 30-day drift</t>
  </si>
  <si>
    <t>JJA LIG - modern - 30-day drift</t>
  </si>
  <si>
    <t>ODP 976</t>
  </si>
  <si>
    <t>EW9302-JPC8</t>
  </si>
  <si>
    <t>EW9302-8JPC</t>
  </si>
  <si>
    <r>
      <t xml:space="preserve">Imbrie, J., McIntyre, A. &amp; Mix, A. in </t>
    </r>
    <r>
      <rPr>
        <i/>
        <sz val="10"/>
        <color theme="1"/>
        <rFont val="Arial"/>
        <family val="2"/>
      </rPr>
      <t>Climate and Geosciences</t>
    </r>
    <r>
      <rPr>
        <sz val="10"/>
        <color theme="1"/>
        <rFont val="Arial"/>
        <family val="2"/>
      </rPr>
      <t>, 121-164 (Springer, 1989)</t>
    </r>
  </si>
  <si>
    <r>
      <t xml:space="preserve">CLIMAP. The Last Interglacial ocean. Quaternary Research 21, 123-224 (1984); McIntyre, A., Ruddiman, W. F., Karlin, K. &amp; Mix, A. C. Surface water response of the equatorial Atlantic Ocean to orbital forcing.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, 19-55 (1989); Imbrie, J., McIntyre, A. &amp; Mix, A. in </t>
    </r>
    <r>
      <rPr>
        <i/>
        <sz val="10"/>
        <color theme="1"/>
        <rFont val="Arial"/>
        <family val="2"/>
      </rPr>
      <t>Climate and Geosciences</t>
    </r>
    <r>
      <rPr>
        <sz val="10"/>
        <color theme="1"/>
        <rFont val="Arial"/>
        <family val="2"/>
      </rPr>
      <t>, 121-164 (Springer, 1989)</t>
    </r>
  </si>
  <si>
    <r>
      <t xml:space="preserve">McIntyre, A., Ruddiman, W. F., Karlin, K. &amp; Mix, A. C. Surface water response of the equatorial Atlantic Ocean to orbital forcing. </t>
    </r>
    <r>
      <rPr>
        <i/>
        <sz val="10"/>
        <color rgb="FF000000"/>
        <rFont val="Arial"/>
        <family val="2"/>
      </rPr>
      <t>Paleoceanography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 xml:space="preserve">, 19-55 (1989); Imbrie, J., McIntyre, A. &amp; Mix, A. in </t>
    </r>
    <r>
      <rPr>
        <i/>
        <sz val="10"/>
        <color rgb="FF000000"/>
        <rFont val="Arial"/>
        <family val="2"/>
      </rPr>
      <t>Climate and Geosciences</t>
    </r>
    <r>
      <rPr>
        <sz val="10"/>
        <color rgb="FF000000"/>
        <rFont val="Arial"/>
        <family val="2"/>
      </rPr>
      <t>, 121-164 (Springer, 1989)</t>
    </r>
  </si>
  <si>
    <r>
      <t xml:space="preserve">McIntyre, A., Ruddiman, W. F., Karlin, K. &amp; Mix, A. C. Surface water response of the equatorial Atlantic Ocean to orbital forcing.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, 19-55 (1989); Imbrie, J., McIntyre, A. &amp; Mix, A. in </t>
    </r>
    <r>
      <rPr>
        <i/>
        <sz val="10"/>
        <color theme="1"/>
        <rFont val="Arial"/>
        <family val="2"/>
      </rPr>
      <t>Climate and Geosciences</t>
    </r>
    <r>
      <rPr>
        <sz val="10"/>
        <color theme="1"/>
        <rFont val="Arial"/>
        <family val="2"/>
      </rPr>
      <t>, 121-164 (Springer, 1989)</t>
    </r>
  </si>
  <si>
    <r>
      <t xml:space="preserve">CLIMAP. The Last Interglacial ocean. </t>
    </r>
    <r>
      <rPr>
        <i/>
        <sz val="10"/>
        <color rgb="FF000000"/>
        <rFont val="Arial"/>
        <family val="2"/>
      </rPr>
      <t>Quaternary Research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21</t>
    </r>
    <r>
      <rPr>
        <sz val="10"/>
        <color rgb="FF000000"/>
        <rFont val="Arial"/>
        <family val="2"/>
      </rPr>
      <t xml:space="preserve">, 123-224 (1984); McIntyre, A., Ruddiman, W. F., Karlin, K. &amp; Mix, A. C. Surface water response of the equatorial Atlantic Ocean to orbital forcing. </t>
    </r>
    <r>
      <rPr>
        <i/>
        <sz val="10"/>
        <color rgb="FF000000"/>
        <rFont val="Arial"/>
        <family val="2"/>
      </rPr>
      <t>Paleoceanography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4,</t>
    </r>
    <r>
      <rPr>
        <sz val="10"/>
        <color rgb="FF000000"/>
        <rFont val="Arial"/>
        <family val="2"/>
      </rPr>
      <t xml:space="preserve"> 19-55 (1989); Imbrie, J., McIntyre, A. &amp; Mix, A. in </t>
    </r>
    <r>
      <rPr>
        <i/>
        <sz val="10"/>
        <color rgb="FF000000"/>
        <rFont val="Arial"/>
        <family val="2"/>
      </rPr>
      <t>Climate and Geosciences</t>
    </r>
    <r>
      <rPr>
        <sz val="10"/>
        <color rgb="FF000000"/>
        <rFont val="Arial"/>
        <family val="2"/>
      </rPr>
      <t>, 121-164 (Springer, 1989)</t>
    </r>
  </si>
  <si>
    <r>
      <t xml:space="preserve">McIntyre, A., Ruddiman, W. F., Karlin, K. &amp; Mix, A. C. Surface water response of the equatorial Atlantic Ocean to orbital forcing. </t>
    </r>
    <r>
      <rPr>
        <i/>
        <sz val="10"/>
        <color rgb="FF000000"/>
        <rFont val="Arial"/>
        <family val="2"/>
      </rPr>
      <t>Paleoceanography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 xml:space="preserve">, 19-55 (1989); Imbrie, J., McIntyre, A. &amp; Mix, A. in </t>
    </r>
    <r>
      <rPr>
        <i/>
        <sz val="10"/>
        <color rgb="FF000000"/>
        <rFont val="Arial"/>
        <family val="2"/>
      </rPr>
      <t>Climate and Geosciences,</t>
    </r>
    <r>
      <rPr>
        <sz val="10"/>
        <color rgb="FF000000"/>
        <rFont val="Arial"/>
        <family val="2"/>
      </rPr>
      <t xml:space="preserve"> 121-164 (Springer, 1989)</t>
    </r>
  </si>
  <si>
    <r>
      <t xml:space="preserve">McIntyre, A., Ruddiman, W. F., Karlin, K. &amp; Mix, A. C. Surface water response of the equatorial Atlantic Ocean to orbital forcing. </t>
    </r>
    <r>
      <rPr>
        <i/>
        <sz val="10"/>
        <color theme="1"/>
        <rFont val="Arial"/>
        <family val="2"/>
      </rPr>
      <t>Paleoceanography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, 19-55 (1989); Imbrie, J., McIntyre, A. &amp; Mix, A. in </t>
    </r>
    <r>
      <rPr>
        <i/>
        <sz val="10"/>
        <color theme="1"/>
        <rFont val="Arial"/>
        <family val="2"/>
      </rPr>
      <t>Climate and Geosciences,</t>
    </r>
    <r>
      <rPr>
        <sz val="10"/>
        <color theme="1"/>
        <rFont val="Arial"/>
        <family val="2"/>
      </rPr>
      <t xml:space="preserve"> 121-164 (Springer, 1989)</t>
    </r>
  </si>
  <si>
    <r>
      <t xml:space="preserve">Imbrie, J., McIntyre, A. &amp; Mix, A. in </t>
    </r>
    <r>
      <rPr>
        <i/>
        <sz val="10"/>
        <color rgb="FF000000"/>
        <rFont val="Arial"/>
        <family val="2"/>
      </rPr>
      <t>Climate and Geosciences</t>
    </r>
    <r>
      <rPr>
        <sz val="10"/>
        <color rgb="FF000000"/>
        <rFont val="Arial"/>
        <family val="2"/>
      </rPr>
      <t>, 121-164 (Springer, 1989)</t>
    </r>
  </si>
  <si>
    <t>MD84-527</t>
  </si>
  <si>
    <t>MD84-551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</si>
</sst>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FF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  <font>
      <b/>
      <sz val="10"/>
      <color rgb="FF0433FF"/>
      <name val="Arial"/>
      <family val="2"/>
    </font>
    <font>
      <b/>
      <sz val="11"/>
      <color rgb="FF2D303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vertAlign val="sub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0"/>
      <color theme="1"/>
      <name val="Arial 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center" vertical="top" wrapText="1"/>
    </xf>
    <xf numFmtId="0" fontId="0" fillId="0" borderId="0" xfId="0" applyFill="1"/>
    <xf numFmtId="0" fontId="2" fillId="2" borderId="1" xfId="0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0" fillId="0" borderId="0" xfId="0" applyFont="1"/>
    <xf numFmtId="15" fontId="0" fillId="0" borderId="0" xfId="0" applyNumberFormat="1"/>
    <xf numFmtId="0" fontId="2" fillId="0" borderId="1" xfId="0" applyFont="1" applyFill="1" applyBorder="1" applyAlignment="1">
      <alignment horizontal="center" vertical="top" wrapText="1"/>
    </xf>
    <xf numFmtId="165" fontId="2" fillId="2" borderId="1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12" fillId="0" borderId="0" xfId="0" applyFont="1" applyAlignment="1">
      <alignment vertical="top" wrapText="1"/>
    </xf>
    <xf numFmtId="0" fontId="21" fillId="0" borderId="0" xfId="0" applyFont="1"/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NumberFormat="1" applyFont="1" applyFill="1" applyBorder="1" applyAlignment="1">
      <alignment horizontal="center" vertical="top" wrapText="1"/>
    </xf>
    <xf numFmtId="2" fontId="3" fillId="2" borderId="2" xfId="0" applyNumberFormat="1" applyFont="1" applyFill="1" applyBorder="1" applyAlignment="1">
      <alignment horizontal="center" vertical="top" wrapText="1"/>
    </xf>
    <xf numFmtId="165" fontId="2" fillId="2" borderId="2" xfId="0" applyNumberFormat="1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wrapText="1"/>
    </xf>
    <xf numFmtId="0" fontId="6" fillId="2" borderId="2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0" fontId="16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165" fontId="2" fillId="0" borderId="2" xfId="0" applyNumberFormat="1" applyFont="1" applyFill="1" applyBorder="1" applyAlignment="1">
      <alignment horizontal="center" vertical="top" wrapText="1"/>
    </xf>
    <xf numFmtId="0" fontId="17" fillId="0" borderId="2" xfId="0" applyFont="1" applyBorder="1" applyAlignment="1">
      <alignment vertical="top" wrapText="1"/>
    </xf>
    <xf numFmtId="0" fontId="12" fillId="0" borderId="2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64" fontId="3" fillId="2" borderId="2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horizontal="center" vertical="top" wrapText="1"/>
    </xf>
    <xf numFmtId="0" fontId="21" fillId="3" borderId="2" xfId="0" applyFont="1" applyFill="1" applyBorder="1"/>
    <xf numFmtId="0" fontId="21" fillId="3" borderId="2" xfId="0" applyFont="1" applyFill="1" applyBorder="1" applyAlignment="1">
      <alignment horizontal="center"/>
    </xf>
    <xf numFmtId="0" fontId="21" fillId="0" borderId="2" xfId="0" applyFont="1" applyBorder="1"/>
    <xf numFmtId="0" fontId="20" fillId="0" borderId="2" xfId="0" applyFont="1" applyBorder="1" applyAlignment="1">
      <alignment horizontal="center"/>
    </xf>
    <xf numFmtId="49" fontId="16" fillId="0" borderId="2" xfId="0" applyNumberFormat="1" applyFont="1" applyBorder="1" applyAlignment="1">
      <alignment wrapText="1"/>
    </xf>
    <xf numFmtId="0" fontId="6" fillId="0" borderId="2" xfId="0" applyFont="1" applyFill="1" applyBorder="1" applyAlignment="1">
      <alignment horizontal="center" vertical="top"/>
    </xf>
    <xf numFmtId="0" fontId="10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12" fillId="0" borderId="2" xfId="0" applyNumberFormat="1" applyFont="1" applyBorder="1" applyAlignment="1">
      <alignment horizontal="center" vertical="top"/>
    </xf>
    <xf numFmtId="165" fontId="20" fillId="0" borderId="2" xfId="0" applyNumberFormat="1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" fillId="0" borderId="0" xfId="0" applyFont="1" applyFill="1"/>
    <xf numFmtId="15" fontId="0" fillId="0" borderId="0" xfId="0" applyNumberFormat="1" applyFill="1"/>
    <xf numFmtId="0" fontId="0" fillId="0" borderId="0" xfId="0" applyFont="1" applyFill="1"/>
    <xf numFmtId="0" fontId="2" fillId="2" borderId="3" xfId="0" applyFont="1" applyFill="1" applyBorder="1" applyAlignment="1">
      <alignment horizontal="center" vertical="top" wrapText="1"/>
    </xf>
    <xf numFmtId="165" fontId="24" fillId="0" borderId="2" xfId="0" applyNumberFormat="1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center" vertical="top" wrapText="1"/>
    </xf>
    <xf numFmtId="165" fontId="2" fillId="0" borderId="5" xfId="0" applyNumberFormat="1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" fontId="2" fillId="0" borderId="5" xfId="0" applyNumberFormat="1" applyFont="1" applyBorder="1" applyAlignment="1">
      <alignment horizontal="center" vertical="top" wrapText="1"/>
    </xf>
    <xf numFmtId="1" fontId="25" fillId="0" borderId="2" xfId="0" applyNumberFormat="1" applyFont="1" applyBorder="1" applyAlignment="1">
      <alignment horizontal="center" vertical="top" wrapText="1"/>
    </xf>
    <xf numFmtId="1" fontId="25" fillId="0" borderId="1" xfId="0" applyNumberFormat="1" applyFont="1" applyBorder="1" applyAlignment="1">
      <alignment horizontal="center" vertical="top" wrapText="1"/>
    </xf>
    <xf numFmtId="1" fontId="25" fillId="0" borderId="1" xfId="0" applyNumberFormat="1" applyFont="1" applyFill="1" applyBorder="1" applyAlignment="1">
      <alignment horizontal="center" vertical="top" wrapText="1"/>
    </xf>
    <xf numFmtId="1" fontId="12" fillId="0" borderId="2" xfId="0" applyNumberFormat="1" applyFont="1" applyFill="1" applyBorder="1" applyAlignment="1">
      <alignment horizontal="center" vertical="top"/>
    </xf>
    <xf numFmtId="1" fontId="25" fillId="0" borderId="2" xfId="0" applyNumberFormat="1" applyFont="1" applyFill="1" applyBorder="1" applyAlignment="1">
      <alignment horizontal="center" vertical="top" wrapText="1"/>
    </xf>
    <xf numFmtId="165" fontId="12" fillId="0" borderId="1" xfId="0" applyNumberFormat="1" applyFont="1" applyBorder="1" applyAlignment="1">
      <alignment horizontal="center" vertical="top"/>
    </xf>
    <xf numFmtId="165" fontId="12" fillId="0" borderId="1" xfId="0" applyNumberFormat="1" applyFont="1" applyFill="1" applyBorder="1" applyAlignment="1">
      <alignment horizontal="center" vertical="top"/>
    </xf>
    <xf numFmtId="165" fontId="26" fillId="0" borderId="2" xfId="0" applyNumberFormat="1" applyFont="1" applyBorder="1" applyAlignment="1">
      <alignment horizontal="center" vertical="top"/>
    </xf>
    <xf numFmtId="165" fontId="26" fillId="0" borderId="2" xfId="0" applyNumberFormat="1" applyFont="1" applyFill="1" applyBorder="1" applyAlignment="1">
      <alignment horizontal="center" vertical="top"/>
    </xf>
    <xf numFmtId="165" fontId="12" fillId="0" borderId="2" xfId="0" applyNumberFormat="1" applyFont="1" applyFill="1" applyBorder="1" applyAlignment="1">
      <alignment horizontal="center" vertical="top"/>
    </xf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zoomScale="125" workbookViewId="0">
      <selection activeCell="A10" sqref="A10"/>
    </sheetView>
  </sheetViews>
  <sheetFormatPr baseColWidth="10" defaultRowHeight="16"/>
  <sheetData>
    <row r="1" spans="1:1">
      <c r="A1" s="1" t="s">
        <v>194</v>
      </c>
    </row>
    <row r="2" spans="1:1">
      <c r="A2" s="12" t="s">
        <v>364</v>
      </c>
    </row>
    <row r="3" spans="1:1">
      <c r="A3" s="12"/>
    </row>
    <row r="4" spans="1:1">
      <c r="A4" s="63" t="s">
        <v>356</v>
      </c>
    </row>
    <row r="5" spans="1:1">
      <c r="A5" s="5"/>
    </row>
    <row r="6" spans="1:1">
      <c r="A6" s="63" t="s">
        <v>370</v>
      </c>
    </row>
    <row r="7" spans="1:1">
      <c r="A7" s="63"/>
    </row>
    <row r="8" spans="1:1">
      <c r="A8" s="63" t="s">
        <v>369</v>
      </c>
    </row>
    <row r="9" spans="1:1">
      <c r="A9" s="64"/>
    </row>
    <row r="10" spans="1:1">
      <c r="A10" s="63" t="s">
        <v>406</v>
      </c>
    </row>
    <row r="11" spans="1:1">
      <c r="A11" s="5"/>
    </row>
    <row r="12" spans="1:1">
      <c r="A12" s="63" t="s">
        <v>365</v>
      </c>
    </row>
    <row r="13" spans="1:1">
      <c r="A13" s="65" t="s">
        <v>192</v>
      </c>
    </row>
    <row r="14" spans="1:1">
      <c r="A14" s="65" t="s">
        <v>190</v>
      </c>
    </row>
    <row r="15" spans="1:1">
      <c r="A15" s="65" t="s">
        <v>191</v>
      </c>
    </row>
    <row r="16" spans="1:1">
      <c r="A16" s="63"/>
    </row>
    <row r="17" spans="1:1">
      <c r="A17" s="63" t="s">
        <v>366</v>
      </c>
    </row>
    <row r="18" spans="1:1">
      <c r="A18" s="11" t="s">
        <v>193</v>
      </c>
    </row>
    <row r="20" spans="1:1">
      <c r="A20" t="s">
        <v>354</v>
      </c>
    </row>
    <row r="21" spans="1:1">
      <c r="A21" t="s">
        <v>138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BE5-D3D3-3C4E-9A25-5DDB1727EBE6}">
  <dimension ref="A1:G16"/>
  <sheetViews>
    <sheetView workbookViewId="0">
      <selection activeCell="K20" sqref="K20"/>
    </sheetView>
  </sheetViews>
  <sheetFormatPr baseColWidth="10" defaultRowHeight="16"/>
  <cols>
    <col min="1" max="1" width="28.83203125" style="1" customWidth="1"/>
    <col min="2" max="2" width="26.1640625" style="24" customWidth="1"/>
    <col min="3" max="3" width="22.1640625" style="24" customWidth="1"/>
    <col min="4" max="4" width="14.33203125" style="24" customWidth="1"/>
    <col min="5" max="5" width="14.1640625" style="24" customWidth="1"/>
    <col min="6" max="6" width="14.5" style="24" customWidth="1"/>
    <col min="7" max="7" width="14" style="24" customWidth="1"/>
  </cols>
  <sheetData>
    <row r="1" spans="1:7">
      <c r="A1" s="22" t="s">
        <v>360</v>
      </c>
    </row>
    <row r="2" spans="1:7">
      <c r="A2" s="22"/>
    </row>
    <row r="3" spans="1:7" s="1" customFormat="1">
      <c r="A3" s="51" t="s">
        <v>355</v>
      </c>
      <c r="B3" s="52" t="s">
        <v>328</v>
      </c>
      <c r="C3" s="52" t="s">
        <v>329</v>
      </c>
      <c r="D3" s="52" t="s">
        <v>330</v>
      </c>
      <c r="E3" s="52" t="s">
        <v>331</v>
      </c>
      <c r="F3" s="52" t="s">
        <v>332</v>
      </c>
      <c r="G3" s="52" t="s">
        <v>333</v>
      </c>
    </row>
    <row r="4" spans="1:7">
      <c r="A4" s="53" t="s">
        <v>325</v>
      </c>
      <c r="B4" s="54">
        <v>0.9</v>
      </c>
      <c r="C4" s="54">
        <v>0.1</v>
      </c>
      <c r="D4" s="54">
        <v>3.2</v>
      </c>
      <c r="E4" s="54">
        <v>1.5</v>
      </c>
      <c r="F4" s="54">
        <v>3.8</v>
      </c>
      <c r="G4" s="54">
        <v>3.7</v>
      </c>
    </row>
    <row r="5" spans="1:7">
      <c r="A5" s="53" t="s">
        <v>327</v>
      </c>
      <c r="B5" s="54">
        <v>0.9</v>
      </c>
      <c r="C5" s="54">
        <v>0.1</v>
      </c>
      <c r="D5" s="54">
        <v>2.8</v>
      </c>
      <c r="E5" s="54">
        <v>2.1</v>
      </c>
      <c r="F5" s="54">
        <v>3.2</v>
      </c>
      <c r="G5" s="54">
        <v>3.7</v>
      </c>
    </row>
    <row r="6" spans="1:7">
      <c r="A6" s="53" t="s">
        <v>326</v>
      </c>
      <c r="B6" s="54">
        <v>0.1</v>
      </c>
      <c r="C6" s="54">
        <v>0.2</v>
      </c>
      <c r="D6" s="54">
        <v>0.4</v>
      </c>
      <c r="E6" s="54">
        <v>0.3</v>
      </c>
      <c r="F6" s="54">
        <v>0.4</v>
      </c>
      <c r="G6" s="54">
        <v>1.1000000000000001</v>
      </c>
    </row>
    <row r="7" spans="1:7">
      <c r="A7" s="22"/>
      <c r="B7" s="23"/>
      <c r="C7" s="23"/>
      <c r="D7" s="23"/>
      <c r="E7" s="23"/>
      <c r="F7" s="23"/>
      <c r="G7" s="23"/>
    </row>
    <row r="8" spans="1:7">
      <c r="A8" s="51" t="s">
        <v>334</v>
      </c>
      <c r="B8" s="52" t="s">
        <v>328</v>
      </c>
      <c r="C8" s="52" t="s">
        <v>329</v>
      </c>
      <c r="D8" s="52" t="s">
        <v>330</v>
      </c>
      <c r="E8" s="52" t="s">
        <v>331</v>
      </c>
      <c r="F8" s="52" t="s">
        <v>332</v>
      </c>
      <c r="G8" s="52" t="s">
        <v>333</v>
      </c>
    </row>
    <row r="9" spans="1:7">
      <c r="A9" s="53" t="s">
        <v>325</v>
      </c>
      <c r="B9" s="54">
        <v>0.2</v>
      </c>
      <c r="C9" s="54">
        <v>-0.3</v>
      </c>
      <c r="D9" s="60">
        <v>2</v>
      </c>
      <c r="E9" s="54">
        <v>0.2</v>
      </c>
      <c r="F9" s="54">
        <v>2.8</v>
      </c>
      <c r="G9" s="54">
        <v>2.7</v>
      </c>
    </row>
    <row r="10" spans="1:7">
      <c r="A10" s="53" t="s">
        <v>327</v>
      </c>
      <c r="B10" s="54">
        <v>0.2</v>
      </c>
      <c r="C10" s="54">
        <v>-0.3</v>
      </c>
      <c r="D10" s="54">
        <v>1.5</v>
      </c>
      <c r="E10" s="54">
        <v>0.8</v>
      </c>
      <c r="F10" s="54">
        <v>2.2999999999999998</v>
      </c>
      <c r="G10" s="54">
        <v>2.7</v>
      </c>
    </row>
    <row r="11" spans="1:7">
      <c r="A11" s="53" t="s">
        <v>326</v>
      </c>
      <c r="B11" s="54">
        <v>0.1</v>
      </c>
      <c r="C11" s="54">
        <v>0.2</v>
      </c>
      <c r="D11" s="54">
        <v>0.4</v>
      </c>
      <c r="E11" s="54">
        <v>0.3</v>
      </c>
      <c r="F11" s="54">
        <v>0.4</v>
      </c>
      <c r="G11" s="54">
        <v>1.1000000000000001</v>
      </c>
    </row>
    <row r="13" spans="1:7">
      <c r="A13" s="51" t="s">
        <v>357</v>
      </c>
      <c r="B13" s="52" t="s">
        <v>358</v>
      </c>
      <c r="C13" s="52" t="s">
        <v>359</v>
      </c>
      <c r="D13"/>
      <c r="E13"/>
      <c r="F13"/>
      <c r="G13"/>
    </row>
    <row r="14" spans="1:7">
      <c r="A14" s="53" t="s">
        <v>325</v>
      </c>
      <c r="B14" s="54">
        <v>0.36</v>
      </c>
      <c r="C14" s="61">
        <v>0.05</v>
      </c>
      <c r="D14"/>
      <c r="E14"/>
      <c r="F14"/>
      <c r="G14"/>
    </row>
    <row r="15" spans="1:7">
      <c r="A15" s="53" t="s">
        <v>327</v>
      </c>
      <c r="B15" s="54">
        <v>0.39</v>
      </c>
      <c r="C15" s="54">
        <v>0.08</v>
      </c>
      <c r="D15"/>
      <c r="E15"/>
      <c r="F15"/>
      <c r="G15"/>
    </row>
    <row r="16" spans="1:7">
      <c r="A16" s="53" t="s">
        <v>326</v>
      </c>
      <c r="B16" s="61">
        <v>0.1</v>
      </c>
      <c r="C16" s="61">
        <v>0.1</v>
      </c>
      <c r="D16"/>
      <c r="E16"/>
      <c r="F16"/>
      <c r="G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0"/>
  <sheetViews>
    <sheetView zoomScale="164" zoomScaleNormal="164" workbookViewId="0">
      <pane ySplit="1" topLeftCell="A36" activePane="bottomLeft" state="frozen"/>
      <selection pane="bottomLeft" activeCell="H155" sqref="H155"/>
    </sheetView>
  </sheetViews>
  <sheetFormatPr baseColWidth="10" defaultColWidth="14.1640625" defaultRowHeight="16"/>
  <cols>
    <col min="4" max="4" width="15.1640625" customWidth="1"/>
    <col min="5" max="7" width="14.1640625" customWidth="1"/>
    <col min="8" max="8" width="19" style="15" customWidth="1"/>
    <col min="9" max="9" width="14.1640625" style="15" customWidth="1"/>
    <col min="10" max="13" width="14.1640625" customWidth="1"/>
    <col min="14" max="14" width="56.83203125" style="21" customWidth="1"/>
  </cols>
  <sheetData>
    <row r="1" spans="1:14" ht="57">
      <c r="A1" s="25" t="s">
        <v>0</v>
      </c>
      <c r="B1" s="26" t="s">
        <v>1</v>
      </c>
      <c r="C1" s="26" t="s">
        <v>2</v>
      </c>
      <c r="D1" s="25" t="s">
        <v>3</v>
      </c>
      <c r="E1" s="25" t="s">
        <v>408</v>
      </c>
      <c r="F1" s="25" t="s">
        <v>4</v>
      </c>
      <c r="G1" s="66" t="s">
        <v>368</v>
      </c>
      <c r="H1" s="27" t="s">
        <v>5</v>
      </c>
      <c r="I1" s="27" t="s">
        <v>409</v>
      </c>
      <c r="J1" s="28" t="s">
        <v>166</v>
      </c>
      <c r="K1" s="28" t="s">
        <v>4</v>
      </c>
      <c r="L1" s="28" t="s">
        <v>410</v>
      </c>
      <c r="M1" s="28" t="s">
        <v>4</v>
      </c>
      <c r="N1" s="29" t="s">
        <v>150</v>
      </c>
    </row>
    <row r="2" spans="1:14" ht="56">
      <c r="A2" s="30" t="s">
        <v>373</v>
      </c>
      <c r="B2" s="31">
        <v>-54.55</v>
      </c>
      <c r="C2" s="31">
        <v>-77.849999999999994</v>
      </c>
      <c r="D2" s="30" t="s">
        <v>160</v>
      </c>
      <c r="E2" s="32">
        <v>7.6</v>
      </c>
      <c r="F2" s="32">
        <v>1.25</v>
      </c>
      <c r="G2" s="74">
        <v>3</v>
      </c>
      <c r="H2" s="59">
        <v>0.31</v>
      </c>
      <c r="I2" s="59">
        <v>7.1825778539999998</v>
      </c>
      <c r="J2" s="33">
        <f>E2-I2</f>
        <v>0.41742214599999983</v>
      </c>
      <c r="K2" s="33">
        <f t="shared" ref="K2:K33" si="0">F2</f>
        <v>1.25</v>
      </c>
      <c r="L2" s="33">
        <f>(E2-H2)-I2</f>
        <v>0.10742214600000022</v>
      </c>
      <c r="M2" s="33">
        <f t="shared" ref="M2:M33" si="1">F2</f>
        <v>1.25</v>
      </c>
      <c r="N2" s="34" t="s">
        <v>244</v>
      </c>
    </row>
    <row r="3" spans="1:14" ht="42">
      <c r="A3" s="30" t="s">
        <v>6</v>
      </c>
      <c r="B3" s="31">
        <v>-54.37</v>
      </c>
      <c r="C3" s="31">
        <v>-80.08</v>
      </c>
      <c r="D3" s="30" t="s">
        <v>7</v>
      </c>
      <c r="E3" s="32">
        <v>9.6999999999999993</v>
      </c>
      <c r="F3" s="32">
        <v>1.5</v>
      </c>
      <c r="G3" s="74">
        <v>6</v>
      </c>
      <c r="H3" s="59">
        <v>0.16</v>
      </c>
      <c r="I3" s="59">
        <v>6.8620068429999996</v>
      </c>
      <c r="J3" s="33">
        <f t="shared" ref="J3:J66" si="2">E3-I3</f>
        <v>2.8379931569999997</v>
      </c>
      <c r="K3" s="33">
        <f t="shared" si="0"/>
        <v>1.5</v>
      </c>
      <c r="L3" s="33">
        <f t="shared" ref="L3:L66" si="3">(E3-H3)-I3</f>
        <v>2.6779931569999995</v>
      </c>
      <c r="M3" s="33">
        <f t="shared" si="1"/>
        <v>1.5</v>
      </c>
      <c r="N3" s="35" t="s">
        <v>204</v>
      </c>
    </row>
    <row r="4" spans="1:14" ht="28">
      <c r="A4" s="30" t="s">
        <v>338</v>
      </c>
      <c r="B4" s="31">
        <v>-53.2</v>
      </c>
      <c r="C4" s="31">
        <v>5.0999999999999996</v>
      </c>
      <c r="D4" s="30" t="s">
        <v>159</v>
      </c>
      <c r="E4" s="32">
        <v>5.9337499999999999</v>
      </c>
      <c r="F4" s="32">
        <v>2.8</v>
      </c>
      <c r="G4" s="74">
        <v>12</v>
      </c>
      <c r="H4" s="59">
        <v>-0.6</v>
      </c>
      <c r="I4" s="59">
        <v>1.149589567</v>
      </c>
      <c r="J4" s="33">
        <f t="shared" si="2"/>
        <v>4.7841604330000003</v>
      </c>
      <c r="K4" s="33">
        <f t="shared" si="0"/>
        <v>2.8</v>
      </c>
      <c r="L4" s="33">
        <f t="shared" si="3"/>
        <v>5.3841604329999999</v>
      </c>
      <c r="M4" s="33">
        <f t="shared" si="1"/>
        <v>2.8</v>
      </c>
      <c r="N4" s="35" t="s">
        <v>205</v>
      </c>
    </row>
    <row r="5" spans="1:14" ht="70">
      <c r="A5" s="30" t="s">
        <v>8</v>
      </c>
      <c r="B5" s="31">
        <v>-48.5</v>
      </c>
      <c r="C5" s="31">
        <v>149.51666666666668</v>
      </c>
      <c r="D5" s="30" t="s">
        <v>154</v>
      </c>
      <c r="E5" s="32">
        <v>12.36</v>
      </c>
      <c r="F5" s="32">
        <v>1.08</v>
      </c>
      <c r="G5" s="74">
        <v>5</v>
      </c>
      <c r="H5" s="81">
        <v>-1.17</v>
      </c>
      <c r="I5" s="81">
        <v>9.9565833730000008</v>
      </c>
      <c r="J5" s="33">
        <f t="shared" si="2"/>
        <v>2.4034166269999986</v>
      </c>
      <c r="K5" s="33">
        <f t="shared" si="0"/>
        <v>1.08</v>
      </c>
      <c r="L5" s="33">
        <f t="shared" si="3"/>
        <v>3.5734166269999985</v>
      </c>
      <c r="M5" s="33">
        <f t="shared" si="1"/>
        <v>1.08</v>
      </c>
      <c r="N5" s="35" t="s">
        <v>207</v>
      </c>
    </row>
    <row r="6" spans="1:14" ht="84">
      <c r="A6" s="30" t="s">
        <v>371</v>
      </c>
      <c r="B6" s="31">
        <v>-48.283329999999999</v>
      </c>
      <c r="C6" s="31">
        <v>-90.25</v>
      </c>
      <c r="D6" s="30" t="s">
        <v>153</v>
      </c>
      <c r="E6" s="32">
        <v>8.1999999999999993</v>
      </c>
      <c r="F6" s="32">
        <v>1.8</v>
      </c>
      <c r="G6" s="74">
        <v>4</v>
      </c>
      <c r="H6" s="81">
        <v>-0.45</v>
      </c>
      <c r="I6" s="81">
        <v>8.7977706779999991</v>
      </c>
      <c r="J6" s="33">
        <f t="shared" si="2"/>
        <v>-0.59777067799999983</v>
      </c>
      <c r="K6" s="33">
        <f t="shared" si="0"/>
        <v>1.8</v>
      </c>
      <c r="L6" s="33">
        <f t="shared" si="3"/>
        <v>-0.14777067800000054</v>
      </c>
      <c r="M6" s="33">
        <f t="shared" si="1"/>
        <v>1.8</v>
      </c>
      <c r="N6" s="35" t="s">
        <v>303</v>
      </c>
    </row>
    <row r="7" spans="1:14" ht="68" customHeight="1">
      <c r="A7" s="30" t="s">
        <v>142</v>
      </c>
      <c r="B7" s="31">
        <v>-48.236833330000003</v>
      </c>
      <c r="C7" s="31">
        <v>177.34450000000001</v>
      </c>
      <c r="D7" s="30" t="s">
        <v>161</v>
      </c>
      <c r="E7" s="32">
        <v>9.4749999999999996</v>
      </c>
      <c r="F7" s="32">
        <v>1.5</v>
      </c>
      <c r="G7" s="74">
        <v>5</v>
      </c>
      <c r="H7" s="81">
        <v>-1.03</v>
      </c>
      <c r="I7" s="81">
        <v>9.4087529780000008</v>
      </c>
      <c r="J7" s="33">
        <f t="shared" si="2"/>
        <v>6.6247021999998879E-2</v>
      </c>
      <c r="K7" s="33">
        <f t="shared" si="0"/>
        <v>1.5</v>
      </c>
      <c r="L7" s="33">
        <f t="shared" si="3"/>
        <v>1.0962470219999982</v>
      </c>
      <c r="M7" s="33">
        <f t="shared" si="1"/>
        <v>1.5</v>
      </c>
      <c r="N7" s="35" t="s">
        <v>208</v>
      </c>
    </row>
    <row r="8" spans="1:14" ht="42">
      <c r="A8" s="30" t="s">
        <v>344</v>
      </c>
      <c r="B8" s="31">
        <v>-48.136333333333333</v>
      </c>
      <c r="C8" s="31">
        <v>146.87416666666667</v>
      </c>
      <c r="D8" s="30" t="s">
        <v>7</v>
      </c>
      <c r="E8" s="32">
        <v>15.4</v>
      </c>
      <c r="F8" s="32">
        <v>1.5</v>
      </c>
      <c r="G8" s="74">
        <v>3</v>
      </c>
      <c r="H8" s="81">
        <v>-0.88</v>
      </c>
      <c r="I8" s="81">
        <v>9.8253557600000008</v>
      </c>
      <c r="J8" s="33">
        <f t="shared" si="2"/>
        <v>5.5746442399999996</v>
      </c>
      <c r="K8" s="33">
        <f t="shared" si="0"/>
        <v>1.5</v>
      </c>
      <c r="L8" s="33">
        <f t="shared" si="3"/>
        <v>6.4546442400000004</v>
      </c>
      <c r="M8" s="33">
        <f t="shared" si="1"/>
        <v>1.5</v>
      </c>
      <c r="N8" s="35" t="s">
        <v>209</v>
      </c>
    </row>
    <row r="9" spans="1:14" ht="84">
      <c r="A9" s="30" t="s">
        <v>139</v>
      </c>
      <c r="B9" s="31">
        <v>-46.771000000000001</v>
      </c>
      <c r="C9" s="31">
        <v>7.6123000000000003</v>
      </c>
      <c r="D9" s="30" t="s">
        <v>153</v>
      </c>
      <c r="E9" s="32">
        <v>4</v>
      </c>
      <c r="F9" s="32">
        <v>1.2</v>
      </c>
      <c r="G9" s="74">
        <v>4</v>
      </c>
      <c r="H9" s="81">
        <v>-1.26</v>
      </c>
      <c r="I9" s="81">
        <v>6.5426358210000002</v>
      </c>
      <c r="J9" s="33">
        <f t="shared" si="2"/>
        <v>-2.5426358210000002</v>
      </c>
      <c r="K9" s="33">
        <f t="shared" si="0"/>
        <v>1.2</v>
      </c>
      <c r="L9" s="33">
        <f t="shared" si="3"/>
        <v>-1.2826358210000004</v>
      </c>
      <c r="M9" s="33">
        <f t="shared" si="1"/>
        <v>1.2</v>
      </c>
      <c r="N9" s="35" t="s">
        <v>210</v>
      </c>
    </row>
    <row r="10" spans="1:14" ht="70">
      <c r="A10" s="30" t="s">
        <v>10</v>
      </c>
      <c r="B10" s="10">
        <v>-46.05</v>
      </c>
      <c r="C10" s="31">
        <v>-90.166669999999996</v>
      </c>
      <c r="D10" s="30" t="s">
        <v>156</v>
      </c>
      <c r="E10" s="32">
        <v>9.6</v>
      </c>
      <c r="F10" s="32">
        <v>1.25</v>
      </c>
      <c r="G10" s="74">
        <v>4</v>
      </c>
      <c r="H10" s="81">
        <v>-0.64</v>
      </c>
      <c r="I10" s="81">
        <v>10.3719669</v>
      </c>
      <c r="J10" s="33">
        <f>E10-I10</f>
        <v>-0.77196690000000068</v>
      </c>
      <c r="K10" s="33">
        <f>F10</f>
        <v>1.25</v>
      </c>
      <c r="L10" s="33">
        <f>(E10-H10)-I10</f>
        <v>-0.13196690000000011</v>
      </c>
      <c r="M10" s="33">
        <f>F10</f>
        <v>1.25</v>
      </c>
      <c r="N10" s="35" t="s">
        <v>214</v>
      </c>
    </row>
    <row r="11" spans="1:14" ht="131" customHeight="1">
      <c r="A11" s="30" t="s">
        <v>9</v>
      </c>
      <c r="B11" s="31">
        <v>-46.016666666666666</v>
      </c>
      <c r="C11" s="31">
        <v>96.45</v>
      </c>
      <c r="D11" s="30" t="s">
        <v>155</v>
      </c>
      <c r="E11" s="32">
        <v>9.5</v>
      </c>
      <c r="F11" s="32">
        <v>0.8</v>
      </c>
      <c r="G11" s="74">
        <v>14</v>
      </c>
      <c r="H11" s="81">
        <v>-1.07</v>
      </c>
      <c r="I11" s="81">
        <v>8.0774790000000003</v>
      </c>
      <c r="J11" s="33">
        <f t="shared" si="2"/>
        <v>1.4225209999999997</v>
      </c>
      <c r="K11" s="33">
        <f t="shared" si="0"/>
        <v>0.8</v>
      </c>
      <c r="L11" s="33">
        <f t="shared" si="3"/>
        <v>2.492521</v>
      </c>
      <c r="M11" s="33">
        <f t="shared" si="1"/>
        <v>0.8</v>
      </c>
      <c r="N11" s="35" t="s">
        <v>211</v>
      </c>
    </row>
    <row r="12" spans="1:14" ht="69" customHeight="1">
      <c r="A12" s="30" t="s">
        <v>12</v>
      </c>
      <c r="B12" s="31">
        <v>-45.534333333333336</v>
      </c>
      <c r="C12" s="31">
        <v>174.93083333333334</v>
      </c>
      <c r="D12" s="30" t="s">
        <v>322</v>
      </c>
      <c r="E12" s="32">
        <v>13.7</v>
      </c>
      <c r="F12" s="32">
        <v>0.8</v>
      </c>
      <c r="G12" s="74">
        <v>11</v>
      </c>
      <c r="H12" s="81">
        <v>-0.71</v>
      </c>
      <c r="I12" s="81">
        <v>11.14947065</v>
      </c>
      <c r="J12" s="33">
        <f t="shared" si="2"/>
        <v>2.5505293499999997</v>
      </c>
      <c r="K12" s="33">
        <f t="shared" si="0"/>
        <v>0.8</v>
      </c>
      <c r="L12" s="33">
        <f t="shared" si="3"/>
        <v>3.2605293500000005</v>
      </c>
      <c r="M12" s="33">
        <f t="shared" si="1"/>
        <v>0.8</v>
      </c>
      <c r="N12" s="35" t="s">
        <v>212</v>
      </c>
    </row>
    <row r="13" spans="1:14" ht="133" customHeight="1">
      <c r="A13" s="30" t="s">
        <v>11</v>
      </c>
      <c r="B13" s="31">
        <v>-45.528055555555554</v>
      </c>
      <c r="C13" s="31">
        <v>174.95777777777778</v>
      </c>
      <c r="D13" s="30" t="s">
        <v>155</v>
      </c>
      <c r="E13" s="32">
        <v>12.03</v>
      </c>
      <c r="F13" s="32">
        <v>0.8</v>
      </c>
      <c r="G13" s="74">
        <v>3</v>
      </c>
      <c r="H13" s="81">
        <v>-0.65</v>
      </c>
      <c r="I13" s="81">
        <v>11.14947065</v>
      </c>
      <c r="J13" s="33">
        <f t="shared" si="2"/>
        <v>0.88052934999999977</v>
      </c>
      <c r="K13" s="33">
        <f t="shared" si="0"/>
        <v>0.8</v>
      </c>
      <c r="L13" s="33">
        <f t="shared" si="3"/>
        <v>1.5305293500000001</v>
      </c>
      <c r="M13" s="33">
        <f t="shared" si="1"/>
        <v>0.8</v>
      </c>
      <c r="N13" s="35" t="s">
        <v>211</v>
      </c>
    </row>
    <row r="14" spans="1:14" ht="69" customHeight="1">
      <c r="A14" s="30" t="s">
        <v>376</v>
      </c>
      <c r="B14" s="31">
        <v>-45.148166670000002</v>
      </c>
      <c r="C14" s="31">
        <v>146.28533329999999</v>
      </c>
      <c r="D14" s="30" t="s">
        <v>154</v>
      </c>
      <c r="E14" s="32">
        <v>13.872200000000001</v>
      </c>
      <c r="F14" s="32">
        <v>1.08</v>
      </c>
      <c r="G14" s="74">
        <v>9</v>
      </c>
      <c r="H14" s="81">
        <v>0.42</v>
      </c>
      <c r="I14" s="81">
        <v>12.12792803</v>
      </c>
      <c r="J14" s="33">
        <f t="shared" si="2"/>
        <v>1.7442719700000016</v>
      </c>
      <c r="K14" s="33">
        <f t="shared" si="0"/>
        <v>1.08</v>
      </c>
      <c r="L14" s="33">
        <f t="shared" si="3"/>
        <v>1.3242719700000016</v>
      </c>
      <c r="M14" s="33">
        <f t="shared" si="1"/>
        <v>1.08</v>
      </c>
      <c r="N14" s="35" t="s">
        <v>213</v>
      </c>
    </row>
    <row r="15" spans="1:14" ht="84">
      <c r="A15" s="30" t="s">
        <v>13</v>
      </c>
      <c r="B15" s="31">
        <v>-44.883339999999997</v>
      </c>
      <c r="C15" s="31">
        <v>-106.5167</v>
      </c>
      <c r="D15" s="30" t="s">
        <v>153</v>
      </c>
      <c r="E15" s="32">
        <v>8.4</v>
      </c>
      <c r="F15" s="32">
        <v>1.8</v>
      </c>
      <c r="G15" s="74">
        <v>3</v>
      </c>
      <c r="H15" s="81">
        <v>-0.71</v>
      </c>
      <c r="I15" s="81">
        <v>10.94174855</v>
      </c>
      <c r="J15" s="33">
        <f t="shared" si="2"/>
        <v>-2.5417485499999994</v>
      </c>
      <c r="K15" s="33">
        <f t="shared" si="0"/>
        <v>1.8</v>
      </c>
      <c r="L15" s="33">
        <f t="shared" si="3"/>
        <v>-1.8317485500000004</v>
      </c>
      <c r="M15" s="33">
        <f t="shared" si="1"/>
        <v>1.8</v>
      </c>
      <c r="N15" s="35" t="s">
        <v>303</v>
      </c>
    </row>
    <row r="16" spans="1:14" ht="42">
      <c r="A16" s="30" t="s">
        <v>14</v>
      </c>
      <c r="B16" s="31">
        <v>-44.25</v>
      </c>
      <c r="C16" s="31">
        <v>149.97999999999999</v>
      </c>
      <c r="D16" s="30" t="s">
        <v>7</v>
      </c>
      <c r="E16" s="32">
        <v>14.4</v>
      </c>
      <c r="F16" s="32">
        <v>1.5</v>
      </c>
      <c r="G16" s="74">
        <v>3</v>
      </c>
      <c r="H16" s="81">
        <v>0.24</v>
      </c>
      <c r="I16" s="81">
        <v>13.22583886</v>
      </c>
      <c r="J16" s="33">
        <f t="shared" si="2"/>
        <v>1.1741611400000007</v>
      </c>
      <c r="K16" s="33">
        <f t="shared" si="0"/>
        <v>1.5</v>
      </c>
      <c r="L16" s="33">
        <f t="shared" si="3"/>
        <v>0.9341611400000005</v>
      </c>
      <c r="M16" s="33">
        <f t="shared" si="1"/>
        <v>1.5</v>
      </c>
      <c r="N16" s="35" t="s">
        <v>215</v>
      </c>
    </row>
    <row r="17" spans="1:14" ht="43">
      <c r="A17" s="40" t="s">
        <v>377</v>
      </c>
      <c r="B17" s="31">
        <v>-43.866666666666667</v>
      </c>
      <c r="C17" s="31">
        <v>80.45</v>
      </c>
      <c r="D17" s="30" t="s">
        <v>322</v>
      </c>
      <c r="E17" s="32">
        <v>11.1</v>
      </c>
      <c r="F17" s="32">
        <v>0.8</v>
      </c>
      <c r="G17" s="74">
        <v>9</v>
      </c>
      <c r="H17" s="81">
        <v>-1.32</v>
      </c>
      <c r="I17" s="81">
        <v>11.196373790000001</v>
      </c>
      <c r="J17" s="33">
        <f t="shared" si="2"/>
        <v>-9.6373790000001236E-2</v>
      </c>
      <c r="K17" s="33">
        <f t="shared" si="0"/>
        <v>0.8</v>
      </c>
      <c r="L17" s="33">
        <f t="shared" si="3"/>
        <v>1.223626209999999</v>
      </c>
      <c r="M17" s="33">
        <f t="shared" si="1"/>
        <v>0.8</v>
      </c>
      <c r="N17" s="55" t="s">
        <v>341</v>
      </c>
    </row>
    <row r="18" spans="1:14" ht="56">
      <c r="A18" s="40" t="s">
        <v>378</v>
      </c>
      <c r="B18" s="31">
        <v>-43.81666666666667</v>
      </c>
      <c r="C18" s="31">
        <v>50.31666666666667</v>
      </c>
      <c r="D18" s="30" t="s">
        <v>160</v>
      </c>
      <c r="E18" s="32">
        <v>5.6</v>
      </c>
      <c r="F18" s="32">
        <v>1.25</v>
      </c>
      <c r="G18" s="74">
        <v>13</v>
      </c>
      <c r="H18" s="81">
        <v>-1.91</v>
      </c>
      <c r="I18" s="81">
        <v>8.5666631609999992</v>
      </c>
      <c r="J18" s="33">
        <f t="shared" si="2"/>
        <v>-2.9666631609999996</v>
      </c>
      <c r="K18" s="33">
        <f t="shared" si="0"/>
        <v>1.25</v>
      </c>
      <c r="L18" s="33">
        <f t="shared" si="3"/>
        <v>-1.0566631609999995</v>
      </c>
      <c r="M18" s="33">
        <f t="shared" si="1"/>
        <v>1.25</v>
      </c>
      <c r="N18" s="35" t="s">
        <v>214</v>
      </c>
    </row>
    <row r="19" spans="1:14" ht="70">
      <c r="A19" s="30" t="s">
        <v>16</v>
      </c>
      <c r="B19" s="31">
        <v>-43.448500000000003</v>
      </c>
      <c r="C19" s="31">
        <v>167.9</v>
      </c>
      <c r="D19" s="30" t="s">
        <v>154</v>
      </c>
      <c r="E19" s="32">
        <v>14.9</v>
      </c>
      <c r="F19" s="32">
        <v>1.43</v>
      </c>
      <c r="G19" s="74">
        <v>6</v>
      </c>
      <c r="H19" s="81">
        <v>-0.16</v>
      </c>
      <c r="I19" s="81">
        <v>14.256685539999999</v>
      </c>
      <c r="J19" s="33">
        <f t="shared" si="2"/>
        <v>0.64331446000000092</v>
      </c>
      <c r="K19" s="33">
        <f t="shared" si="0"/>
        <v>1.43</v>
      </c>
      <c r="L19" s="33">
        <f t="shared" si="3"/>
        <v>0.80331446000000106</v>
      </c>
      <c r="M19" s="33">
        <f t="shared" si="1"/>
        <v>1.43</v>
      </c>
      <c r="N19" s="35" t="s">
        <v>207</v>
      </c>
    </row>
    <row r="20" spans="1:14" ht="56">
      <c r="A20" s="30" t="s">
        <v>15</v>
      </c>
      <c r="B20" s="31">
        <v>-43.18333333333333</v>
      </c>
      <c r="C20" s="31">
        <v>-3.25</v>
      </c>
      <c r="D20" s="30" t="s">
        <v>160</v>
      </c>
      <c r="E20" s="32">
        <v>10.199999999999999</v>
      </c>
      <c r="F20" s="32">
        <v>1.25</v>
      </c>
      <c r="G20" s="74">
        <v>10</v>
      </c>
      <c r="H20" s="81">
        <v>-0.91</v>
      </c>
      <c r="I20" s="81">
        <v>9.7033208329999994</v>
      </c>
      <c r="J20" s="33">
        <f t="shared" si="2"/>
        <v>0.49667916699999992</v>
      </c>
      <c r="K20" s="33">
        <f t="shared" si="0"/>
        <v>1.25</v>
      </c>
      <c r="L20" s="33">
        <f t="shared" si="3"/>
        <v>1.4066791670000001</v>
      </c>
      <c r="M20" s="33">
        <f t="shared" si="1"/>
        <v>1.25</v>
      </c>
      <c r="N20" s="35" t="s">
        <v>214</v>
      </c>
    </row>
    <row r="21" spans="1:14" ht="42">
      <c r="A21" s="30" t="s">
        <v>17</v>
      </c>
      <c r="B21" s="31">
        <v>-42.91</v>
      </c>
      <c r="C21" s="31">
        <v>8.9</v>
      </c>
      <c r="D21" s="30" t="s">
        <v>7</v>
      </c>
      <c r="E21" s="32">
        <v>15.53</v>
      </c>
      <c r="F21" s="32">
        <v>1.5</v>
      </c>
      <c r="G21" s="74">
        <v>3</v>
      </c>
      <c r="H21" s="81">
        <v>-1.42</v>
      </c>
      <c r="I21" s="81">
        <v>10.50097922</v>
      </c>
      <c r="J21" s="33">
        <f t="shared" si="2"/>
        <v>5.0290207799999997</v>
      </c>
      <c r="K21" s="33">
        <f t="shared" si="0"/>
        <v>1.5</v>
      </c>
      <c r="L21" s="33">
        <f t="shared" si="3"/>
        <v>6.4490207799999997</v>
      </c>
      <c r="M21" s="33">
        <f t="shared" si="1"/>
        <v>1.5</v>
      </c>
      <c r="N21" s="35" t="s">
        <v>217</v>
      </c>
    </row>
    <row r="22" spans="1:14" ht="70">
      <c r="A22" s="30" t="s">
        <v>379</v>
      </c>
      <c r="B22" s="31">
        <v>-42.883333333333333</v>
      </c>
      <c r="C22" s="31">
        <v>42.35</v>
      </c>
      <c r="D22" s="30" t="s">
        <v>156</v>
      </c>
      <c r="E22" s="32">
        <v>9.1999999999999993</v>
      </c>
      <c r="F22" s="32">
        <v>1.2000000000000002</v>
      </c>
      <c r="G22" s="74">
        <v>16</v>
      </c>
      <c r="H22" s="81">
        <v>-0.28000000000000003</v>
      </c>
      <c r="I22" s="81">
        <v>11.28973847</v>
      </c>
      <c r="J22" s="33">
        <f t="shared" si="2"/>
        <v>-2.0897384700000003</v>
      </c>
      <c r="K22" s="33">
        <f t="shared" si="0"/>
        <v>1.2000000000000002</v>
      </c>
      <c r="L22" s="33">
        <f t="shared" si="3"/>
        <v>-1.809738470000001</v>
      </c>
      <c r="M22" s="33">
        <f t="shared" si="1"/>
        <v>1.2000000000000002</v>
      </c>
      <c r="N22" s="35" t="s">
        <v>214</v>
      </c>
    </row>
    <row r="23" spans="1:14" ht="66" customHeight="1">
      <c r="A23" s="30" t="s">
        <v>18</v>
      </c>
      <c r="B23" s="31">
        <v>-42.8733</v>
      </c>
      <c r="C23" s="31">
        <v>8.9733000000000001</v>
      </c>
      <c r="D23" s="30" t="s">
        <v>7</v>
      </c>
      <c r="E23" s="32">
        <v>15.73</v>
      </c>
      <c r="F23" s="32">
        <v>1.5</v>
      </c>
      <c r="G23" s="74">
        <v>3</v>
      </c>
      <c r="H23" s="81">
        <v>-1.33</v>
      </c>
      <c r="I23" s="81">
        <v>10.50097922</v>
      </c>
      <c r="J23" s="33">
        <f t="shared" si="2"/>
        <v>5.2290207800000008</v>
      </c>
      <c r="K23" s="33">
        <f t="shared" si="0"/>
        <v>1.5</v>
      </c>
      <c r="L23" s="33">
        <f t="shared" si="3"/>
        <v>6.5590207800000027</v>
      </c>
      <c r="M23" s="33">
        <f t="shared" si="1"/>
        <v>1.5</v>
      </c>
      <c r="N23" s="35" t="s">
        <v>304</v>
      </c>
    </row>
    <row r="24" spans="1:14" ht="56">
      <c r="A24" s="30" t="s">
        <v>19</v>
      </c>
      <c r="B24" s="31">
        <v>-42.3</v>
      </c>
      <c r="C24" s="31">
        <v>169.88333333333333</v>
      </c>
      <c r="D24" s="30" t="s">
        <v>7</v>
      </c>
      <c r="E24" s="32">
        <v>15</v>
      </c>
      <c r="F24" s="32">
        <v>1.5</v>
      </c>
      <c r="G24" s="74">
        <v>3</v>
      </c>
      <c r="H24" s="81">
        <v>0.03</v>
      </c>
      <c r="I24" s="81">
        <v>14.932620910000001</v>
      </c>
      <c r="J24" s="33">
        <f t="shared" si="2"/>
        <v>6.7379089999999309E-2</v>
      </c>
      <c r="K24" s="33">
        <f t="shared" si="0"/>
        <v>1.5</v>
      </c>
      <c r="L24" s="33">
        <f t="shared" si="3"/>
        <v>3.7379089999999948E-2</v>
      </c>
      <c r="M24" s="33">
        <f t="shared" si="1"/>
        <v>1.5</v>
      </c>
      <c r="N24" s="35" t="s">
        <v>211</v>
      </c>
    </row>
    <row r="25" spans="1:14" ht="70">
      <c r="A25" s="30" t="s">
        <v>20</v>
      </c>
      <c r="B25" s="31">
        <v>-41.783666666666697</v>
      </c>
      <c r="C25" s="31">
        <v>-171.49833333333299</v>
      </c>
      <c r="D25" s="30" t="s">
        <v>154</v>
      </c>
      <c r="E25" s="32">
        <v>15.3</v>
      </c>
      <c r="F25" s="32">
        <v>2.38</v>
      </c>
      <c r="G25" s="74">
        <v>6</v>
      </c>
      <c r="H25" s="81">
        <v>-0.26</v>
      </c>
      <c r="I25" s="81">
        <v>14.697150669999999</v>
      </c>
      <c r="J25" s="33">
        <f t="shared" si="2"/>
        <v>0.60284933000000152</v>
      </c>
      <c r="K25" s="33">
        <f t="shared" si="0"/>
        <v>2.38</v>
      </c>
      <c r="L25" s="33">
        <f t="shared" si="3"/>
        <v>0.8628493300000013</v>
      </c>
      <c r="M25" s="33">
        <f t="shared" si="1"/>
        <v>2.38</v>
      </c>
      <c r="N25" s="35" t="s">
        <v>305</v>
      </c>
    </row>
    <row r="26" spans="1:14" ht="84">
      <c r="A26" s="30" t="s">
        <v>21</v>
      </c>
      <c r="B26" s="31">
        <v>-41.149000000000001</v>
      </c>
      <c r="C26" s="31">
        <v>13.470700000000001</v>
      </c>
      <c r="D26" s="30" t="s">
        <v>153</v>
      </c>
      <c r="E26" s="32">
        <v>14.4</v>
      </c>
      <c r="F26" s="32">
        <v>1</v>
      </c>
      <c r="G26" s="74">
        <v>3</v>
      </c>
      <c r="H26" s="81">
        <v>-0.28999999999999998</v>
      </c>
      <c r="I26" s="81">
        <v>13.40637886</v>
      </c>
      <c r="J26" s="33">
        <f t="shared" si="2"/>
        <v>0.99362114000000012</v>
      </c>
      <c r="K26" s="33">
        <f t="shared" si="0"/>
        <v>1</v>
      </c>
      <c r="L26" s="33">
        <f t="shared" si="3"/>
        <v>1.2836211399999993</v>
      </c>
      <c r="M26" s="33">
        <f t="shared" si="1"/>
        <v>1</v>
      </c>
      <c r="N26" s="35" t="s">
        <v>210</v>
      </c>
    </row>
    <row r="27" spans="1:14" ht="56">
      <c r="A27" s="30" t="s">
        <v>380</v>
      </c>
      <c r="B27" s="31">
        <v>-40.616666666666667</v>
      </c>
      <c r="C27" s="31">
        <v>-77.2</v>
      </c>
      <c r="D27" s="30" t="s">
        <v>160</v>
      </c>
      <c r="E27" s="32">
        <v>8.6999999999999993</v>
      </c>
      <c r="F27" s="32">
        <v>2.1</v>
      </c>
      <c r="G27" s="74">
        <v>3</v>
      </c>
      <c r="H27" s="81">
        <v>-0.31</v>
      </c>
      <c r="I27" s="81">
        <v>13.93951216</v>
      </c>
      <c r="J27" s="33">
        <f t="shared" si="2"/>
        <v>-5.2395121600000003</v>
      </c>
      <c r="K27" s="33">
        <f t="shared" si="0"/>
        <v>2.1</v>
      </c>
      <c r="L27" s="33">
        <f t="shared" si="3"/>
        <v>-4.9295121599999998</v>
      </c>
      <c r="M27" s="33">
        <f t="shared" si="1"/>
        <v>2.1</v>
      </c>
      <c r="N27" s="35" t="s">
        <v>214</v>
      </c>
    </row>
    <row r="28" spans="1:14" ht="42">
      <c r="A28" s="30" t="s">
        <v>22</v>
      </c>
      <c r="B28" s="31">
        <v>-40.512999999999998</v>
      </c>
      <c r="C28" s="31">
        <v>167.68</v>
      </c>
      <c r="D28" s="30" t="s">
        <v>7</v>
      </c>
      <c r="E28" s="32">
        <v>17.170000000000002</v>
      </c>
      <c r="F28" s="32">
        <v>1.5</v>
      </c>
      <c r="G28" s="74">
        <v>4</v>
      </c>
      <c r="H28" s="81">
        <v>-0.22</v>
      </c>
      <c r="I28" s="81">
        <v>15.51402451</v>
      </c>
      <c r="J28" s="33">
        <f t="shared" si="2"/>
        <v>1.6559754900000012</v>
      </c>
      <c r="K28" s="33">
        <f t="shared" si="0"/>
        <v>1.5</v>
      </c>
      <c r="L28" s="33">
        <f t="shared" si="3"/>
        <v>1.8759754900000001</v>
      </c>
      <c r="M28" s="33">
        <f t="shared" si="1"/>
        <v>1.5</v>
      </c>
      <c r="N28" s="35" t="s">
        <v>218</v>
      </c>
    </row>
    <row r="29" spans="1:14" ht="29" customHeight="1">
      <c r="A29" s="30" t="s">
        <v>382</v>
      </c>
      <c r="B29" s="31">
        <v>-40.380000000000003</v>
      </c>
      <c r="C29" s="31">
        <v>177.99</v>
      </c>
      <c r="D29" s="30" t="s">
        <v>7</v>
      </c>
      <c r="E29" s="32">
        <v>20.8</v>
      </c>
      <c r="F29" s="32">
        <v>1.5</v>
      </c>
      <c r="G29" s="74">
        <v>37</v>
      </c>
      <c r="H29" s="81">
        <v>0.08</v>
      </c>
      <c r="I29" s="81">
        <v>15.59753663</v>
      </c>
      <c r="J29" s="33">
        <f t="shared" si="2"/>
        <v>5.2024633700000003</v>
      </c>
      <c r="K29" s="33">
        <f t="shared" si="0"/>
        <v>1.5</v>
      </c>
      <c r="L29" s="33">
        <f t="shared" si="3"/>
        <v>5.122463370000002</v>
      </c>
      <c r="M29" s="33">
        <f t="shared" si="1"/>
        <v>1.5</v>
      </c>
      <c r="N29" s="35" t="s">
        <v>219</v>
      </c>
    </row>
    <row r="30" spans="1:14" ht="70">
      <c r="A30" s="13" t="s">
        <v>381</v>
      </c>
      <c r="B30" s="31">
        <v>-37.266666666666666</v>
      </c>
      <c r="C30" s="31">
        <v>-10.1</v>
      </c>
      <c r="D30" s="30" t="s">
        <v>156</v>
      </c>
      <c r="E30" s="32">
        <v>16.7</v>
      </c>
      <c r="F30" s="32">
        <v>1.9</v>
      </c>
      <c r="G30" s="74">
        <v>17</v>
      </c>
      <c r="H30" s="81">
        <v>-0.79</v>
      </c>
      <c r="I30" s="81">
        <v>15.43640321</v>
      </c>
      <c r="J30" s="33">
        <f t="shared" si="2"/>
        <v>1.2635967899999994</v>
      </c>
      <c r="K30" s="33">
        <f t="shared" si="0"/>
        <v>1.9</v>
      </c>
      <c r="L30" s="33">
        <f t="shared" si="3"/>
        <v>2.0535967899999985</v>
      </c>
      <c r="M30" s="33">
        <f t="shared" si="1"/>
        <v>1.9</v>
      </c>
      <c r="N30" s="35" t="s">
        <v>214</v>
      </c>
    </row>
    <row r="31" spans="1:14" ht="70">
      <c r="A31" s="30" t="s">
        <v>383</v>
      </c>
      <c r="B31" s="31">
        <v>-35.783333333333331</v>
      </c>
      <c r="C31" s="31">
        <v>18.45</v>
      </c>
      <c r="D31" s="30" t="s">
        <v>156</v>
      </c>
      <c r="E31" s="32">
        <v>17.100000000000001</v>
      </c>
      <c r="F31" s="32">
        <v>1.6</v>
      </c>
      <c r="G31" s="74">
        <v>9</v>
      </c>
      <c r="H31" s="81">
        <v>0.55000000000000004</v>
      </c>
      <c r="I31" s="81">
        <v>18.386694179999999</v>
      </c>
      <c r="J31" s="33">
        <f t="shared" si="2"/>
        <v>-1.2866941799999978</v>
      </c>
      <c r="K31" s="33">
        <f t="shared" si="0"/>
        <v>1.6</v>
      </c>
      <c r="L31" s="33">
        <f t="shared" si="3"/>
        <v>-1.8366941799999985</v>
      </c>
      <c r="M31" s="33">
        <f t="shared" si="1"/>
        <v>1.6</v>
      </c>
      <c r="N31" s="35" t="s">
        <v>214</v>
      </c>
    </row>
    <row r="32" spans="1:14" ht="42">
      <c r="A32" s="30" t="s">
        <v>23</v>
      </c>
      <c r="B32" s="31">
        <v>-35.133333333333333</v>
      </c>
      <c r="C32" s="31">
        <v>17.55</v>
      </c>
      <c r="D32" s="30" t="s">
        <v>7</v>
      </c>
      <c r="E32" s="32">
        <v>22.8</v>
      </c>
      <c r="F32" s="32">
        <v>1.5</v>
      </c>
      <c r="G32" s="74">
        <v>6</v>
      </c>
      <c r="H32" s="81">
        <v>0.33</v>
      </c>
      <c r="I32" s="81">
        <v>18.37254016</v>
      </c>
      <c r="J32" s="33">
        <f t="shared" si="2"/>
        <v>4.4274598400000009</v>
      </c>
      <c r="K32" s="33">
        <f t="shared" si="0"/>
        <v>1.5</v>
      </c>
      <c r="L32" s="33">
        <f t="shared" si="3"/>
        <v>4.0974598400000026</v>
      </c>
      <c r="M32" s="33">
        <f t="shared" si="1"/>
        <v>1.5</v>
      </c>
      <c r="N32" s="35" t="s">
        <v>306</v>
      </c>
    </row>
    <row r="33" spans="1:14" ht="42">
      <c r="A33" s="30" t="s">
        <v>24</v>
      </c>
      <c r="B33" s="31">
        <v>-34.71</v>
      </c>
      <c r="C33" s="31">
        <v>17.338333330000001</v>
      </c>
      <c r="D33" s="30" t="s">
        <v>322</v>
      </c>
      <c r="E33" s="32">
        <v>16.417391304347827</v>
      </c>
      <c r="F33" s="32">
        <v>1.1000000000000001</v>
      </c>
      <c r="G33" s="74">
        <v>15</v>
      </c>
      <c r="H33" s="81">
        <v>0.38</v>
      </c>
      <c r="I33" s="81">
        <v>18.03655238</v>
      </c>
      <c r="J33" s="33">
        <f t="shared" si="2"/>
        <v>-1.6191610756521726</v>
      </c>
      <c r="K33" s="33">
        <f t="shared" si="0"/>
        <v>1.1000000000000001</v>
      </c>
      <c r="L33" s="33">
        <f t="shared" si="3"/>
        <v>-1.9991610756521716</v>
      </c>
      <c r="M33" s="33">
        <f t="shared" si="1"/>
        <v>1.1000000000000001</v>
      </c>
      <c r="N33" s="35" t="s">
        <v>220</v>
      </c>
    </row>
    <row r="34" spans="1:14" ht="70">
      <c r="A34" s="30" t="s">
        <v>26</v>
      </c>
      <c r="B34" s="31">
        <v>-33.854999999999997</v>
      </c>
      <c r="C34" s="31">
        <v>174.69333333333333</v>
      </c>
      <c r="D34" s="30" t="s">
        <v>154</v>
      </c>
      <c r="E34" s="32">
        <v>18.5</v>
      </c>
      <c r="F34" s="32">
        <v>1</v>
      </c>
      <c r="G34" s="74">
        <v>5</v>
      </c>
      <c r="H34" s="81">
        <v>0.08</v>
      </c>
      <c r="I34" s="81">
        <v>19.035724210000001</v>
      </c>
      <c r="J34" s="33">
        <f t="shared" si="2"/>
        <v>-0.53572421000000148</v>
      </c>
      <c r="K34" s="33">
        <f t="shared" ref="K34:K65" si="4">F34</f>
        <v>1</v>
      </c>
      <c r="L34" s="33">
        <f t="shared" si="3"/>
        <v>-0.61572420999999977</v>
      </c>
      <c r="M34" s="33">
        <f t="shared" ref="M34:M65" si="5">F34</f>
        <v>1</v>
      </c>
      <c r="N34" s="35" t="s">
        <v>207</v>
      </c>
    </row>
    <row r="35" spans="1:14" ht="70">
      <c r="A35" s="30" t="s">
        <v>25</v>
      </c>
      <c r="B35" s="31">
        <v>-33.383333333333297</v>
      </c>
      <c r="C35" s="31">
        <v>161.61666666666667</v>
      </c>
      <c r="D35" s="30" t="s">
        <v>154</v>
      </c>
      <c r="E35" s="32">
        <v>21.36</v>
      </c>
      <c r="F35" s="32">
        <v>0.62</v>
      </c>
      <c r="G35" s="74">
        <v>4</v>
      </c>
      <c r="H35" s="81">
        <v>0.66</v>
      </c>
      <c r="I35" s="81">
        <v>20.182730639999999</v>
      </c>
      <c r="J35" s="33">
        <f t="shared" si="2"/>
        <v>1.1772693600000004</v>
      </c>
      <c r="K35" s="33">
        <f t="shared" si="4"/>
        <v>0.62</v>
      </c>
      <c r="L35" s="33">
        <f t="shared" si="3"/>
        <v>0.51726936000000023</v>
      </c>
      <c r="M35" s="33">
        <f t="shared" si="5"/>
        <v>0.62</v>
      </c>
      <c r="N35" s="35" t="s">
        <v>207</v>
      </c>
    </row>
    <row r="36" spans="1:14" ht="84">
      <c r="A36" s="30" t="s">
        <v>27</v>
      </c>
      <c r="B36" s="31">
        <v>-32</v>
      </c>
      <c r="C36" s="31">
        <v>-30</v>
      </c>
      <c r="D36" s="30" t="s">
        <v>153</v>
      </c>
      <c r="E36" s="32">
        <v>20.3</v>
      </c>
      <c r="F36" s="32">
        <v>1</v>
      </c>
      <c r="G36" s="74">
        <v>11</v>
      </c>
      <c r="H36" s="81">
        <v>-0.39</v>
      </c>
      <c r="I36" s="81">
        <v>20.38051535</v>
      </c>
      <c r="J36" s="33">
        <f t="shared" si="2"/>
        <v>-8.0515349999998875E-2</v>
      </c>
      <c r="K36" s="33">
        <f t="shared" si="4"/>
        <v>1</v>
      </c>
      <c r="L36" s="33">
        <f t="shared" si="3"/>
        <v>0.30948465000000169</v>
      </c>
      <c r="M36" s="33">
        <f t="shared" si="5"/>
        <v>1</v>
      </c>
      <c r="N36" s="35" t="s">
        <v>307</v>
      </c>
    </row>
    <row r="37" spans="1:14" ht="84">
      <c r="A37" s="30" t="s">
        <v>28</v>
      </c>
      <c r="B37" s="31">
        <v>-32</v>
      </c>
      <c r="C37" s="31">
        <v>-29</v>
      </c>
      <c r="D37" s="30" t="s">
        <v>153</v>
      </c>
      <c r="E37" s="32">
        <v>19.7</v>
      </c>
      <c r="F37" s="32">
        <v>1</v>
      </c>
      <c r="G37" s="74">
        <v>6</v>
      </c>
      <c r="H37" s="81">
        <v>-0.28999999999999998</v>
      </c>
      <c r="I37" s="81">
        <v>20.365029310000001</v>
      </c>
      <c r="J37" s="33">
        <f t="shared" si="2"/>
        <v>-0.66502931000000132</v>
      </c>
      <c r="K37" s="33">
        <f t="shared" si="4"/>
        <v>1</v>
      </c>
      <c r="L37" s="33">
        <f t="shared" si="3"/>
        <v>-0.37502931000000217</v>
      </c>
      <c r="M37" s="33">
        <f t="shared" si="5"/>
        <v>1</v>
      </c>
      <c r="N37" s="35" t="s">
        <v>307</v>
      </c>
    </row>
    <row r="38" spans="1:14" ht="70">
      <c r="A38" s="13" t="s">
        <v>384</v>
      </c>
      <c r="B38" s="31">
        <v>-31.5</v>
      </c>
      <c r="C38" s="31">
        <v>32.6</v>
      </c>
      <c r="D38" s="30" t="s">
        <v>156</v>
      </c>
      <c r="E38" s="32">
        <v>22.7</v>
      </c>
      <c r="F38" s="32">
        <v>1.2000000000000002</v>
      </c>
      <c r="G38" s="74">
        <v>6</v>
      </c>
      <c r="H38" s="81">
        <v>0.33</v>
      </c>
      <c r="I38" s="81">
        <v>22.950222889999999</v>
      </c>
      <c r="J38" s="33">
        <f t="shared" si="2"/>
        <v>-0.25022288999999986</v>
      </c>
      <c r="K38" s="33">
        <f t="shared" si="4"/>
        <v>1.2000000000000002</v>
      </c>
      <c r="L38" s="33">
        <f t="shared" si="3"/>
        <v>-0.58022288999999816</v>
      </c>
      <c r="M38" s="33">
        <f t="shared" si="5"/>
        <v>1.2000000000000002</v>
      </c>
      <c r="N38" s="35" t="s">
        <v>214</v>
      </c>
    </row>
    <row r="39" spans="1:14" ht="28">
      <c r="A39" s="30" t="s">
        <v>29</v>
      </c>
      <c r="B39" s="31">
        <v>-29.45</v>
      </c>
      <c r="C39" s="31">
        <v>11.75</v>
      </c>
      <c r="D39" s="30" t="s">
        <v>7</v>
      </c>
      <c r="E39" s="32">
        <v>21.3</v>
      </c>
      <c r="F39" s="32">
        <v>1.5</v>
      </c>
      <c r="G39" s="74">
        <v>3</v>
      </c>
      <c r="H39" s="81">
        <v>-0.5</v>
      </c>
      <c r="I39" s="81">
        <v>18.860905809999998</v>
      </c>
      <c r="J39" s="33">
        <f t="shared" si="2"/>
        <v>2.4390941900000023</v>
      </c>
      <c r="K39" s="33">
        <f t="shared" si="4"/>
        <v>1.5</v>
      </c>
      <c r="L39" s="33">
        <f t="shared" si="3"/>
        <v>2.9390941900000023</v>
      </c>
      <c r="M39" s="33">
        <f t="shared" si="5"/>
        <v>1.5</v>
      </c>
      <c r="N39" s="35" t="s">
        <v>222</v>
      </c>
    </row>
    <row r="40" spans="1:14" ht="70">
      <c r="A40" s="30" t="s">
        <v>30</v>
      </c>
      <c r="B40" s="31">
        <v>-25.5</v>
      </c>
      <c r="C40" s="31">
        <v>11.3</v>
      </c>
      <c r="D40" s="30" t="s">
        <v>156</v>
      </c>
      <c r="E40" s="32">
        <v>18.5</v>
      </c>
      <c r="F40" s="32">
        <v>1.6</v>
      </c>
      <c r="G40" s="74">
        <v>9</v>
      </c>
      <c r="H40" s="81">
        <v>-0.19</v>
      </c>
      <c r="I40" s="81">
        <v>18.86835292</v>
      </c>
      <c r="J40" s="33">
        <f t="shared" si="2"/>
        <v>-0.36835291999999953</v>
      </c>
      <c r="K40" s="33">
        <f t="shared" si="4"/>
        <v>1.6</v>
      </c>
      <c r="L40" s="33">
        <f t="shared" si="3"/>
        <v>-0.17835291999999825</v>
      </c>
      <c r="M40" s="33">
        <f t="shared" si="5"/>
        <v>1.6</v>
      </c>
      <c r="N40" s="35" t="s">
        <v>214</v>
      </c>
    </row>
    <row r="41" spans="1:14" ht="42">
      <c r="A41" s="30" t="s">
        <v>140</v>
      </c>
      <c r="B41" s="31">
        <v>-23.431699999999999</v>
      </c>
      <c r="C41" s="31">
        <v>11.6983</v>
      </c>
      <c r="D41" s="30" t="s">
        <v>7</v>
      </c>
      <c r="E41" s="32">
        <v>20.100000000000001</v>
      </c>
      <c r="F41" s="32">
        <v>1.5</v>
      </c>
      <c r="G41" s="74">
        <v>13</v>
      </c>
      <c r="H41" s="81">
        <v>0.03</v>
      </c>
      <c r="I41" s="81">
        <v>18.775675140000001</v>
      </c>
      <c r="J41" s="33">
        <f t="shared" si="2"/>
        <v>1.3243248600000008</v>
      </c>
      <c r="K41" s="33">
        <f t="shared" si="4"/>
        <v>1.5</v>
      </c>
      <c r="L41" s="33">
        <f t="shared" si="3"/>
        <v>1.2943248599999997</v>
      </c>
      <c r="M41" s="33">
        <f t="shared" si="5"/>
        <v>1.5</v>
      </c>
      <c r="N41" s="35" t="s">
        <v>223</v>
      </c>
    </row>
    <row r="42" spans="1:14" ht="42">
      <c r="A42" s="30" t="s">
        <v>31</v>
      </c>
      <c r="B42" s="31">
        <v>-23.32</v>
      </c>
      <c r="C42" s="31">
        <v>12.38</v>
      </c>
      <c r="D42" s="30" t="s">
        <v>7</v>
      </c>
      <c r="E42" s="32">
        <v>20.7</v>
      </c>
      <c r="F42" s="32">
        <v>1.5</v>
      </c>
      <c r="G42" s="74">
        <v>18</v>
      </c>
      <c r="H42" s="81">
        <v>0.37</v>
      </c>
      <c r="I42" s="81">
        <v>17.922723959999999</v>
      </c>
      <c r="J42" s="33">
        <f t="shared" si="2"/>
        <v>2.7772760400000003</v>
      </c>
      <c r="K42" s="33">
        <f t="shared" si="4"/>
        <v>1.5</v>
      </c>
      <c r="L42" s="33">
        <f t="shared" si="3"/>
        <v>2.4072760399999993</v>
      </c>
      <c r="M42" s="33">
        <f t="shared" si="5"/>
        <v>1.5</v>
      </c>
      <c r="N42" s="35" t="s">
        <v>223</v>
      </c>
    </row>
    <row r="43" spans="1:14" ht="42">
      <c r="A43" s="30" t="s">
        <v>32</v>
      </c>
      <c r="B43" s="31">
        <v>-23.26</v>
      </c>
      <c r="C43" s="31">
        <v>12.81</v>
      </c>
      <c r="D43" s="30" t="s">
        <v>7</v>
      </c>
      <c r="E43" s="32">
        <v>20.2</v>
      </c>
      <c r="F43" s="32">
        <v>1.5</v>
      </c>
      <c r="G43" s="74">
        <v>10</v>
      </c>
      <c r="H43" s="81">
        <v>0.36</v>
      </c>
      <c r="I43" s="81">
        <v>17.922723959999999</v>
      </c>
      <c r="J43" s="33">
        <f t="shared" si="2"/>
        <v>2.2772760400000003</v>
      </c>
      <c r="K43" s="33">
        <f t="shared" si="4"/>
        <v>1.5</v>
      </c>
      <c r="L43" s="33">
        <f t="shared" si="3"/>
        <v>1.9172760400000008</v>
      </c>
      <c r="M43" s="33">
        <f t="shared" si="5"/>
        <v>1.5</v>
      </c>
      <c r="N43" s="35" t="s">
        <v>223</v>
      </c>
    </row>
    <row r="44" spans="1:14" ht="56">
      <c r="A44" s="30" t="s">
        <v>385</v>
      </c>
      <c r="B44" s="31">
        <v>-22.566666666666666</v>
      </c>
      <c r="C44" s="31">
        <v>161.73333333333332</v>
      </c>
      <c r="D44" s="30" t="s">
        <v>7</v>
      </c>
      <c r="E44" s="32">
        <v>26.5</v>
      </c>
      <c r="F44" s="32">
        <v>1</v>
      </c>
      <c r="G44" s="74">
        <v>3</v>
      </c>
      <c r="H44" s="81">
        <v>0.17</v>
      </c>
      <c r="I44" s="81">
        <v>24.430535169999999</v>
      </c>
      <c r="J44" s="33">
        <f t="shared" si="2"/>
        <v>2.0694648300000011</v>
      </c>
      <c r="K44" s="33">
        <f t="shared" si="4"/>
        <v>1</v>
      </c>
      <c r="L44" s="33">
        <f t="shared" si="3"/>
        <v>1.8994648299999994</v>
      </c>
      <c r="M44" s="33">
        <f t="shared" si="5"/>
        <v>1</v>
      </c>
      <c r="N44" s="35" t="s">
        <v>224</v>
      </c>
    </row>
    <row r="45" spans="1:14" ht="56">
      <c r="A45" s="30" t="s">
        <v>386</v>
      </c>
      <c r="B45" s="31">
        <v>-22.333333333333332</v>
      </c>
      <c r="C45" s="31">
        <v>11.2</v>
      </c>
      <c r="D45" s="45" t="s">
        <v>160</v>
      </c>
      <c r="E45" s="32">
        <v>21.4</v>
      </c>
      <c r="F45" s="32">
        <v>1.9</v>
      </c>
      <c r="G45" s="74">
        <v>12</v>
      </c>
      <c r="H45" s="81">
        <v>-0.28999999999999998</v>
      </c>
      <c r="I45" s="81">
        <v>18.722959150000001</v>
      </c>
      <c r="J45" s="33">
        <f t="shared" si="2"/>
        <v>2.6770408499999974</v>
      </c>
      <c r="K45" s="33">
        <f t="shared" si="4"/>
        <v>1.9</v>
      </c>
      <c r="L45" s="33">
        <f t="shared" si="3"/>
        <v>2.9670408499999965</v>
      </c>
      <c r="M45" s="33">
        <f t="shared" si="5"/>
        <v>1.9</v>
      </c>
      <c r="N45" s="35" t="s">
        <v>214</v>
      </c>
    </row>
    <row r="46" spans="1:14" ht="42">
      <c r="A46" s="30" t="s">
        <v>151</v>
      </c>
      <c r="B46" s="31">
        <v>-21.96</v>
      </c>
      <c r="C46" s="31">
        <v>113.92</v>
      </c>
      <c r="D46" s="30" t="s">
        <v>163</v>
      </c>
      <c r="E46" s="32">
        <v>24</v>
      </c>
      <c r="F46" s="32">
        <v>1</v>
      </c>
      <c r="G46" s="74">
        <v>170</v>
      </c>
      <c r="H46" s="81"/>
      <c r="I46" s="81">
        <v>25.508051649999999</v>
      </c>
      <c r="J46" s="33">
        <f t="shared" si="2"/>
        <v>-1.5080516499999987</v>
      </c>
      <c r="K46" s="33">
        <f t="shared" si="4"/>
        <v>1</v>
      </c>
      <c r="L46" s="33">
        <f t="shared" si="3"/>
        <v>-1.5080516499999987</v>
      </c>
      <c r="M46" s="33">
        <f t="shared" si="5"/>
        <v>1</v>
      </c>
      <c r="N46" s="35" t="s">
        <v>225</v>
      </c>
    </row>
    <row r="47" spans="1:14" ht="70">
      <c r="A47" s="30" t="s">
        <v>33</v>
      </c>
      <c r="B47" s="31">
        <v>-21.21</v>
      </c>
      <c r="C47" s="31">
        <v>-40.049999999999997</v>
      </c>
      <c r="D47" s="30" t="s">
        <v>157</v>
      </c>
      <c r="E47" s="32">
        <v>25.3</v>
      </c>
      <c r="F47" s="32">
        <v>1</v>
      </c>
      <c r="G47" s="74">
        <v>8</v>
      </c>
      <c r="H47" s="81">
        <v>-1.07</v>
      </c>
      <c r="I47" s="81">
        <v>24.988305090000001</v>
      </c>
      <c r="J47" s="33">
        <f t="shared" si="2"/>
        <v>0.31169490999999994</v>
      </c>
      <c r="K47" s="33">
        <f t="shared" si="4"/>
        <v>1</v>
      </c>
      <c r="L47" s="33">
        <f t="shared" si="3"/>
        <v>1.3816949100000002</v>
      </c>
      <c r="M47" s="33">
        <f t="shared" si="5"/>
        <v>1</v>
      </c>
      <c r="N47" s="34" t="s">
        <v>290</v>
      </c>
    </row>
    <row r="48" spans="1:14" ht="42">
      <c r="A48" s="30" t="s">
        <v>34</v>
      </c>
      <c r="B48" s="31">
        <v>-20.10333</v>
      </c>
      <c r="C48" s="31">
        <v>9.1850000000000005</v>
      </c>
      <c r="D48" s="30" t="s">
        <v>7</v>
      </c>
      <c r="E48" s="32">
        <v>22.7</v>
      </c>
      <c r="F48" s="32">
        <v>1.5</v>
      </c>
      <c r="G48" s="74">
        <v>11</v>
      </c>
      <c r="H48" s="81">
        <v>0.22</v>
      </c>
      <c r="I48" s="81">
        <v>19.713742209999999</v>
      </c>
      <c r="J48" s="33">
        <f t="shared" si="2"/>
        <v>2.9862577899999998</v>
      </c>
      <c r="K48" s="33">
        <f t="shared" si="4"/>
        <v>1.5</v>
      </c>
      <c r="L48" s="33">
        <f t="shared" si="3"/>
        <v>2.7662577900000009</v>
      </c>
      <c r="M48" s="33">
        <f t="shared" si="5"/>
        <v>1.5</v>
      </c>
      <c r="N48" s="35" t="s">
        <v>306</v>
      </c>
    </row>
    <row r="49" spans="1:14" ht="70">
      <c r="A49" s="30" t="s">
        <v>37</v>
      </c>
      <c r="B49" s="31">
        <v>-17.666666666666668</v>
      </c>
      <c r="C49" s="31">
        <v>117.95</v>
      </c>
      <c r="D49" s="30" t="s">
        <v>156</v>
      </c>
      <c r="E49" s="32">
        <v>26.6</v>
      </c>
      <c r="F49" s="32">
        <v>1.2000000000000002</v>
      </c>
      <c r="G49" s="74">
        <v>11</v>
      </c>
      <c r="H49" s="81">
        <v>0.14000000000000001</v>
      </c>
      <c r="I49" s="81">
        <v>27.614078159999998</v>
      </c>
      <c r="J49" s="33">
        <f t="shared" si="2"/>
        <v>-1.0140781599999968</v>
      </c>
      <c r="K49" s="33">
        <f t="shared" si="4"/>
        <v>1.2000000000000002</v>
      </c>
      <c r="L49" s="33">
        <f t="shared" si="3"/>
        <v>-1.1540781599999974</v>
      </c>
      <c r="M49" s="33">
        <f t="shared" si="5"/>
        <v>1.2000000000000002</v>
      </c>
      <c r="N49" s="35" t="s">
        <v>214</v>
      </c>
    </row>
    <row r="50" spans="1:14" ht="56">
      <c r="A50" s="30" t="s">
        <v>36</v>
      </c>
      <c r="B50" s="31">
        <v>-17.25</v>
      </c>
      <c r="C50" s="31">
        <v>-78.099999999999994</v>
      </c>
      <c r="D50" s="30" t="s">
        <v>7</v>
      </c>
      <c r="E50" s="32">
        <v>21.6</v>
      </c>
      <c r="F50" s="32">
        <v>1.5</v>
      </c>
      <c r="G50" s="74">
        <v>5</v>
      </c>
      <c r="H50" s="81">
        <v>-0.65</v>
      </c>
      <c r="I50" s="81">
        <v>20.49056624</v>
      </c>
      <c r="J50" s="33">
        <f t="shared" si="2"/>
        <v>1.1094337600000017</v>
      </c>
      <c r="K50" s="33">
        <f t="shared" si="4"/>
        <v>1.5</v>
      </c>
      <c r="L50" s="33">
        <f t="shared" si="3"/>
        <v>1.7594337600000003</v>
      </c>
      <c r="M50" s="33">
        <f t="shared" si="5"/>
        <v>1.5</v>
      </c>
      <c r="N50" s="35" t="s">
        <v>226</v>
      </c>
    </row>
    <row r="51" spans="1:14" ht="70">
      <c r="A51" s="30" t="s">
        <v>35</v>
      </c>
      <c r="B51" s="31">
        <v>-17.016666666666666</v>
      </c>
      <c r="C51" s="31">
        <v>-113.51666666666667</v>
      </c>
      <c r="D51" s="30" t="s">
        <v>156</v>
      </c>
      <c r="E51" s="32">
        <v>28.3</v>
      </c>
      <c r="F51" s="32">
        <v>2.25</v>
      </c>
      <c r="G51" s="74">
        <v>3</v>
      </c>
      <c r="H51" s="81">
        <v>-0.08</v>
      </c>
      <c r="I51" s="81">
        <v>24.891332219999999</v>
      </c>
      <c r="J51" s="33">
        <f t="shared" si="2"/>
        <v>3.4086677800000018</v>
      </c>
      <c r="K51" s="33">
        <f t="shared" si="4"/>
        <v>2.25</v>
      </c>
      <c r="L51" s="33">
        <f t="shared" si="3"/>
        <v>3.4886677800000001</v>
      </c>
      <c r="M51" s="33">
        <f t="shared" si="5"/>
        <v>2.25</v>
      </c>
      <c r="N51" s="35" t="s">
        <v>214</v>
      </c>
    </row>
    <row r="52" spans="1:14" ht="42">
      <c r="A52" s="30" t="s">
        <v>343</v>
      </c>
      <c r="B52" s="31">
        <v>-16.633333333333333</v>
      </c>
      <c r="C52" s="31">
        <v>146.30000000000001</v>
      </c>
      <c r="D52" s="30" t="s">
        <v>7</v>
      </c>
      <c r="E52" s="32">
        <v>28.2</v>
      </c>
      <c r="F52" s="32">
        <v>1.5</v>
      </c>
      <c r="G52" s="74">
        <v>3</v>
      </c>
      <c r="H52" s="81">
        <v>-0.66</v>
      </c>
      <c r="I52" s="81">
        <v>26.665289080000001</v>
      </c>
      <c r="J52" s="33">
        <f t="shared" si="2"/>
        <v>1.5347109199999984</v>
      </c>
      <c r="K52" s="33">
        <f t="shared" si="4"/>
        <v>1.5</v>
      </c>
      <c r="L52" s="33">
        <f t="shared" si="3"/>
        <v>2.1947109199999986</v>
      </c>
      <c r="M52" s="33">
        <f t="shared" si="5"/>
        <v>1.5</v>
      </c>
      <c r="N52" s="35" t="s">
        <v>227</v>
      </c>
    </row>
    <row r="53" spans="1:14" ht="56">
      <c r="A53" s="30" t="s">
        <v>38</v>
      </c>
      <c r="B53" s="31">
        <v>-16.45</v>
      </c>
      <c r="C53" s="31">
        <v>-77.566670000000002</v>
      </c>
      <c r="D53" s="30" t="s">
        <v>160</v>
      </c>
      <c r="E53" s="32">
        <v>20.100000000000001</v>
      </c>
      <c r="F53" s="32">
        <v>1.5</v>
      </c>
      <c r="G53" s="74">
        <v>12</v>
      </c>
      <c r="H53" s="81">
        <v>0.42</v>
      </c>
      <c r="I53" s="81">
        <v>20.290053409999999</v>
      </c>
      <c r="J53" s="33">
        <f t="shared" si="2"/>
        <v>-0.19005340999999731</v>
      </c>
      <c r="K53" s="33">
        <f t="shared" si="4"/>
        <v>1.5</v>
      </c>
      <c r="L53" s="33">
        <f t="shared" si="3"/>
        <v>-0.61005340999999902</v>
      </c>
      <c r="M53" s="33">
        <f t="shared" si="5"/>
        <v>1.5</v>
      </c>
      <c r="N53" s="35" t="s">
        <v>214</v>
      </c>
    </row>
    <row r="54" spans="1:14" ht="70">
      <c r="A54" s="13" t="s">
        <v>387</v>
      </c>
      <c r="B54" s="31">
        <v>-13.216666666666667</v>
      </c>
      <c r="C54" s="31">
        <v>65.61666666666666</v>
      </c>
      <c r="D54" s="30" t="s">
        <v>156</v>
      </c>
      <c r="E54" s="32">
        <v>26.355</v>
      </c>
      <c r="F54" s="32">
        <v>1.2000000000000002</v>
      </c>
      <c r="G54" s="74">
        <v>6</v>
      </c>
      <c r="H54" s="81">
        <v>0.3</v>
      </c>
      <c r="I54" s="81">
        <v>26.90222048</v>
      </c>
      <c r="J54" s="33">
        <f t="shared" si="2"/>
        <v>-0.54722048000000001</v>
      </c>
      <c r="K54" s="33">
        <f t="shared" si="4"/>
        <v>1.2000000000000002</v>
      </c>
      <c r="L54" s="33">
        <f t="shared" si="3"/>
        <v>-0.84722048000000072</v>
      </c>
      <c r="M54" s="33">
        <f t="shared" si="5"/>
        <v>1.2000000000000002</v>
      </c>
      <c r="N54" s="35" t="s">
        <v>214</v>
      </c>
    </row>
    <row r="55" spans="1:14" ht="56">
      <c r="A55" s="30" t="s">
        <v>388</v>
      </c>
      <c r="B55" s="31">
        <v>-13.0825</v>
      </c>
      <c r="C55" s="31">
        <v>121.78783333333334</v>
      </c>
      <c r="D55" s="30" t="s">
        <v>323</v>
      </c>
      <c r="E55" s="32">
        <v>28.8</v>
      </c>
      <c r="F55" s="32">
        <v>0.5</v>
      </c>
      <c r="G55" s="74">
        <v>51</v>
      </c>
      <c r="H55" s="81">
        <v>-0.54</v>
      </c>
      <c r="I55" s="81">
        <v>28.57431214</v>
      </c>
      <c r="J55" s="33">
        <f t="shared" si="2"/>
        <v>0.22568786000000074</v>
      </c>
      <c r="K55" s="33">
        <f t="shared" si="4"/>
        <v>0.5</v>
      </c>
      <c r="L55" s="33">
        <f t="shared" si="3"/>
        <v>0.76568785999999989</v>
      </c>
      <c r="M55" s="33">
        <f t="shared" si="5"/>
        <v>0.5</v>
      </c>
      <c r="N55" s="35" t="s">
        <v>229</v>
      </c>
    </row>
    <row r="56" spans="1:14" ht="42">
      <c r="A56" s="30" t="s">
        <v>143</v>
      </c>
      <c r="B56" s="31">
        <v>-11.76722</v>
      </c>
      <c r="C56" s="31">
        <v>-11.68167</v>
      </c>
      <c r="D56" s="30" t="s">
        <v>7</v>
      </c>
      <c r="E56" s="32">
        <v>25.9</v>
      </c>
      <c r="F56" s="32">
        <v>1.5</v>
      </c>
      <c r="G56" s="74">
        <v>7</v>
      </c>
      <c r="H56" s="81">
        <v>0.56999999999999995</v>
      </c>
      <c r="I56" s="81">
        <v>24.76994865</v>
      </c>
      <c r="J56" s="33">
        <f t="shared" si="2"/>
        <v>1.1300513499999987</v>
      </c>
      <c r="K56" s="33">
        <f t="shared" si="4"/>
        <v>1.5</v>
      </c>
      <c r="L56" s="33">
        <f t="shared" si="3"/>
        <v>0.56005134999999839</v>
      </c>
      <c r="M56" s="33">
        <f t="shared" si="5"/>
        <v>1.5</v>
      </c>
      <c r="N56" s="35" t="s">
        <v>306</v>
      </c>
    </row>
    <row r="57" spans="1:14" ht="70">
      <c r="A57" s="30" t="s">
        <v>39</v>
      </c>
      <c r="B57" s="31">
        <v>-10.066666666666666</v>
      </c>
      <c r="C57" s="31">
        <v>-12.816666666666666</v>
      </c>
      <c r="D57" s="30" t="s">
        <v>156</v>
      </c>
      <c r="E57" s="32">
        <v>24.93</v>
      </c>
      <c r="F57" s="32">
        <v>1.25</v>
      </c>
      <c r="G57" s="74">
        <v>15</v>
      </c>
      <c r="H57" s="81">
        <v>0.23</v>
      </c>
      <c r="I57" s="81">
        <v>25.16180379</v>
      </c>
      <c r="J57" s="33">
        <f t="shared" si="2"/>
        <v>-0.23180379000000073</v>
      </c>
      <c r="K57" s="33">
        <f t="shared" si="4"/>
        <v>1.25</v>
      </c>
      <c r="L57" s="33">
        <f t="shared" si="3"/>
        <v>-0.46180379000000116</v>
      </c>
      <c r="M57" s="33">
        <f t="shared" si="5"/>
        <v>1.25</v>
      </c>
      <c r="N57" s="35" t="s">
        <v>214</v>
      </c>
    </row>
    <row r="58" spans="1:14" ht="70">
      <c r="A58" s="30" t="s">
        <v>40</v>
      </c>
      <c r="B58" s="31">
        <v>-9.5500000000000007</v>
      </c>
      <c r="C58" s="31">
        <v>-34.25</v>
      </c>
      <c r="D58" s="30" t="s">
        <v>156</v>
      </c>
      <c r="E58" s="32">
        <v>26.1</v>
      </c>
      <c r="F58" s="32">
        <v>1.9</v>
      </c>
      <c r="G58" s="74">
        <v>12</v>
      </c>
      <c r="H58" s="81">
        <v>-0.39</v>
      </c>
      <c r="I58" s="81">
        <v>27.430157250000001</v>
      </c>
      <c r="J58" s="33">
        <f t="shared" si="2"/>
        <v>-1.3301572499999992</v>
      </c>
      <c r="K58" s="33">
        <f t="shared" si="4"/>
        <v>1.9</v>
      </c>
      <c r="L58" s="33">
        <f t="shared" si="3"/>
        <v>-0.94015724999999861</v>
      </c>
      <c r="M58" s="33">
        <f t="shared" si="5"/>
        <v>1.9</v>
      </c>
      <c r="N58" s="35" t="s">
        <v>214</v>
      </c>
    </row>
    <row r="59" spans="1:14" ht="56">
      <c r="A59" s="30" t="s">
        <v>41</v>
      </c>
      <c r="B59" s="31">
        <v>-8.8000000000000007</v>
      </c>
      <c r="C59" s="31">
        <v>-110.8</v>
      </c>
      <c r="D59" s="30" t="s">
        <v>160</v>
      </c>
      <c r="E59" s="32">
        <v>26.5</v>
      </c>
      <c r="F59" s="32">
        <v>2.1</v>
      </c>
      <c r="G59" s="74">
        <v>6</v>
      </c>
      <c r="H59" s="81">
        <v>-0.56000000000000005</v>
      </c>
      <c r="I59" s="81">
        <v>25.58483356</v>
      </c>
      <c r="J59" s="33">
        <f t="shared" si="2"/>
        <v>0.91516644000000014</v>
      </c>
      <c r="K59" s="33">
        <f t="shared" si="4"/>
        <v>2.1</v>
      </c>
      <c r="L59" s="33">
        <f t="shared" si="3"/>
        <v>1.4751664399999989</v>
      </c>
      <c r="M59" s="33">
        <f t="shared" si="5"/>
        <v>2.1</v>
      </c>
      <c r="N59" s="35" t="s">
        <v>214</v>
      </c>
    </row>
    <row r="60" spans="1:14" ht="84">
      <c r="A60" s="30" t="s">
        <v>42</v>
      </c>
      <c r="B60" s="31">
        <v>-8.5333333333333332</v>
      </c>
      <c r="C60" s="31">
        <v>-34.016666666666666</v>
      </c>
      <c r="D60" s="30" t="s">
        <v>153</v>
      </c>
      <c r="E60" s="32">
        <v>26.7</v>
      </c>
      <c r="F60" s="32">
        <v>1</v>
      </c>
      <c r="G60" s="74">
        <v>6</v>
      </c>
      <c r="H60" s="81">
        <v>-0.92</v>
      </c>
      <c r="I60" s="81">
        <v>27.502866310000002</v>
      </c>
      <c r="J60" s="33">
        <f t="shared" si="2"/>
        <v>-0.80286631000000241</v>
      </c>
      <c r="K60" s="33">
        <f t="shared" si="4"/>
        <v>1</v>
      </c>
      <c r="L60" s="33">
        <f t="shared" si="3"/>
        <v>0.11713368999999929</v>
      </c>
      <c r="M60" s="33">
        <f t="shared" si="5"/>
        <v>1</v>
      </c>
      <c r="N60" s="35" t="s">
        <v>221</v>
      </c>
    </row>
    <row r="61" spans="1:14" ht="56">
      <c r="A61" s="30" t="s">
        <v>43</v>
      </c>
      <c r="B61" s="31">
        <v>-7.2833300000000003</v>
      </c>
      <c r="C61" s="31">
        <v>-85.25</v>
      </c>
      <c r="D61" s="30" t="s">
        <v>160</v>
      </c>
      <c r="E61" s="32">
        <v>24.2</v>
      </c>
      <c r="F61" s="32">
        <v>1.5</v>
      </c>
      <c r="G61" s="74">
        <v>4</v>
      </c>
      <c r="H61" s="81">
        <v>-0.85</v>
      </c>
      <c r="I61" s="81">
        <v>23.507837890000001</v>
      </c>
      <c r="J61" s="33">
        <f t="shared" si="2"/>
        <v>0.69216210999999817</v>
      </c>
      <c r="K61" s="33">
        <f t="shared" si="4"/>
        <v>1.5</v>
      </c>
      <c r="L61" s="33">
        <f t="shared" si="3"/>
        <v>1.5421621099999996</v>
      </c>
      <c r="M61" s="33">
        <f t="shared" si="5"/>
        <v>1.5</v>
      </c>
      <c r="N61" s="35" t="s">
        <v>228</v>
      </c>
    </row>
    <row r="62" spans="1:14" ht="28">
      <c r="A62" s="30" t="s">
        <v>141</v>
      </c>
      <c r="B62" s="31">
        <v>-6.9261999999999997</v>
      </c>
      <c r="C62" s="31">
        <v>9.0056999999999992</v>
      </c>
      <c r="D62" s="30" t="s">
        <v>7</v>
      </c>
      <c r="E62" s="32">
        <v>24.7</v>
      </c>
      <c r="F62" s="32">
        <v>1.5</v>
      </c>
      <c r="G62" s="74">
        <v>13</v>
      </c>
      <c r="H62" s="81">
        <v>0.46</v>
      </c>
      <c r="I62" s="81">
        <v>26.081620749999999</v>
      </c>
      <c r="J62" s="33">
        <f t="shared" si="2"/>
        <v>-1.3816207499999997</v>
      </c>
      <c r="K62" s="33">
        <f t="shared" si="4"/>
        <v>1.5</v>
      </c>
      <c r="L62" s="33">
        <f t="shared" si="3"/>
        <v>-1.8416207500000006</v>
      </c>
      <c r="M62" s="33">
        <f t="shared" si="5"/>
        <v>1.5</v>
      </c>
      <c r="N62" s="35" t="s">
        <v>230</v>
      </c>
    </row>
    <row r="63" spans="1:14" ht="56">
      <c r="A63" s="30" t="s">
        <v>44</v>
      </c>
      <c r="B63" s="31">
        <v>-6.6333299999999999</v>
      </c>
      <c r="C63" s="31">
        <v>-106.95</v>
      </c>
      <c r="D63" s="30" t="s">
        <v>160</v>
      </c>
      <c r="E63" s="32">
        <v>23.5</v>
      </c>
      <c r="F63" s="32">
        <v>1.5</v>
      </c>
      <c r="G63" s="74">
        <v>7</v>
      </c>
      <c r="H63" s="81">
        <v>-0.91</v>
      </c>
      <c r="I63" s="81">
        <v>25.24517887</v>
      </c>
      <c r="J63" s="33">
        <f t="shared" si="2"/>
        <v>-1.7451788700000002</v>
      </c>
      <c r="K63" s="33">
        <f t="shared" si="4"/>
        <v>1.5</v>
      </c>
      <c r="L63" s="33">
        <f t="shared" si="3"/>
        <v>-0.83517887000000002</v>
      </c>
      <c r="M63" s="33">
        <f t="shared" si="5"/>
        <v>1.5</v>
      </c>
      <c r="N63" s="35" t="s">
        <v>228</v>
      </c>
    </row>
    <row r="64" spans="1:14" ht="41" customHeight="1">
      <c r="A64" s="30" t="s">
        <v>45</v>
      </c>
      <c r="B64" s="31">
        <v>-6.5816699999999999</v>
      </c>
      <c r="C64" s="31">
        <v>-10.31833</v>
      </c>
      <c r="D64" s="30" t="s">
        <v>7</v>
      </c>
      <c r="E64" s="32">
        <v>25.9</v>
      </c>
      <c r="F64" s="32">
        <v>0.3</v>
      </c>
      <c r="G64" s="74">
        <v>8</v>
      </c>
      <c r="H64" s="81">
        <v>-0.65</v>
      </c>
      <c r="I64" s="81">
        <v>25.9914886</v>
      </c>
      <c r="J64" s="33">
        <f t="shared" si="2"/>
        <v>-9.1488600000001696E-2</v>
      </c>
      <c r="K64" s="33">
        <f t="shared" si="4"/>
        <v>0.3</v>
      </c>
      <c r="L64" s="33">
        <f t="shared" si="3"/>
        <v>0.55851139999999688</v>
      </c>
      <c r="M64" s="33">
        <f t="shared" si="5"/>
        <v>0.3</v>
      </c>
      <c r="N64" s="35" t="s">
        <v>231</v>
      </c>
    </row>
    <row r="65" spans="1:14" s="5" customFormat="1" ht="42">
      <c r="A65" s="30" t="s">
        <v>152</v>
      </c>
      <c r="B65" s="31">
        <v>-6.4333333333333336</v>
      </c>
      <c r="C65" s="31">
        <v>147.83333333333334</v>
      </c>
      <c r="D65" s="30" t="s">
        <v>163</v>
      </c>
      <c r="E65" s="36">
        <v>29</v>
      </c>
      <c r="F65" s="36">
        <v>1</v>
      </c>
      <c r="G65" s="78">
        <v>66</v>
      </c>
      <c r="H65" s="81"/>
      <c r="I65" s="81">
        <v>28.844913269999999</v>
      </c>
      <c r="J65" s="33">
        <f t="shared" si="2"/>
        <v>0.15508673000000073</v>
      </c>
      <c r="K65" s="33">
        <f t="shared" si="4"/>
        <v>1</v>
      </c>
      <c r="L65" s="33">
        <f t="shared" si="3"/>
        <v>0.15508673000000073</v>
      </c>
      <c r="M65" s="33">
        <f t="shared" si="5"/>
        <v>1</v>
      </c>
      <c r="N65" s="35" t="s">
        <v>225</v>
      </c>
    </row>
    <row r="66" spans="1:14" s="5" customFormat="1" ht="40" customHeight="1">
      <c r="A66" s="56" t="s">
        <v>203</v>
      </c>
      <c r="B66" s="31">
        <v>-5.9375</v>
      </c>
      <c r="C66" s="31">
        <v>103.246</v>
      </c>
      <c r="D66" s="30" t="s">
        <v>7</v>
      </c>
      <c r="E66" s="36">
        <v>28.2</v>
      </c>
      <c r="F66" s="36">
        <v>1.5</v>
      </c>
      <c r="G66" s="78">
        <v>20</v>
      </c>
      <c r="H66" s="82">
        <v>-0.41</v>
      </c>
      <c r="I66" s="82">
        <v>28.5545866</v>
      </c>
      <c r="J66" s="33">
        <f t="shared" si="2"/>
        <v>-0.35458660000000108</v>
      </c>
      <c r="K66" s="31">
        <f t="shared" ref="K66:K97" si="6">F66</f>
        <v>1.5</v>
      </c>
      <c r="L66" s="33">
        <f t="shared" si="3"/>
        <v>5.5413399999999058E-2</v>
      </c>
      <c r="M66" s="31">
        <f t="shared" ref="M66:M97" si="7">F66</f>
        <v>1.5</v>
      </c>
      <c r="N66" s="37" t="s">
        <v>232</v>
      </c>
    </row>
    <row r="67" spans="1:14" ht="73">
      <c r="A67" s="30" t="s">
        <v>46</v>
      </c>
      <c r="B67" s="31">
        <v>-5.77</v>
      </c>
      <c r="C67" s="31">
        <v>-10.744999999999999</v>
      </c>
      <c r="D67" s="30" t="s">
        <v>324</v>
      </c>
      <c r="E67" s="32">
        <v>26.9</v>
      </c>
      <c r="F67" s="32">
        <v>0.4</v>
      </c>
      <c r="G67" s="74">
        <v>10</v>
      </c>
      <c r="H67" s="81">
        <v>-0.74</v>
      </c>
      <c r="I67" s="81">
        <v>26.031666420000001</v>
      </c>
      <c r="J67" s="33">
        <f t="shared" ref="J67:J129" si="8">E67-I67</f>
        <v>0.86833357999999805</v>
      </c>
      <c r="K67" s="33">
        <f t="shared" si="6"/>
        <v>0.4</v>
      </c>
      <c r="L67" s="33">
        <f t="shared" ref="L67:L130" si="9">(E67-H67)-I67</f>
        <v>1.6083335799999965</v>
      </c>
      <c r="M67" s="33">
        <f t="shared" si="7"/>
        <v>0.4</v>
      </c>
      <c r="N67" s="35" t="s">
        <v>233</v>
      </c>
    </row>
    <row r="68" spans="1:14" s="5" customFormat="1" ht="70">
      <c r="A68" s="30" t="s">
        <v>47</v>
      </c>
      <c r="B68" s="31">
        <v>-5.0380000000000003</v>
      </c>
      <c r="C68" s="31">
        <v>-10.19</v>
      </c>
      <c r="D68" s="30" t="s">
        <v>156</v>
      </c>
      <c r="E68" s="36">
        <v>25.1</v>
      </c>
      <c r="F68" s="36">
        <v>1.25</v>
      </c>
      <c r="G68" s="78">
        <v>6</v>
      </c>
      <c r="H68" s="82">
        <v>-0.84</v>
      </c>
      <c r="I68" s="82">
        <v>26.031666420000001</v>
      </c>
      <c r="J68" s="33">
        <f t="shared" si="8"/>
        <v>-0.93166641999999911</v>
      </c>
      <c r="K68" s="31">
        <f t="shared" si="6"/>
        <v>1.25</v>
      </c>
      <c r="L68" s="33">
        <f t="shared" si="9"/>
        <v>-9.1666419999999249E-2</v>
      </c>
      <c r="M68" s="31">
        <f t="shared" si="7"/>
        <v>1.25</v>
      </c>
      <c r="N68" s="38" t="s">
        <v>419</v>
      </c>
    </row>
    <row r="69" spans="1:14" ht="42">
      <c r="A69" s="30" t="s">
        <v>48</v>
      </c>
      <c r="B69" s="31">
        <v>-4.7</v>
      </c>
      <c r="C69" s="31">
        <v>117.9</v>
      </c>
      <c r="D69" s="30" t="s">
        <v>321</v>
      </c>
      <c r="E69" s="32">
        <v>30.1</v>
      </c>
      <c r="F69" s="32">
        <v>1</v>
      </c>
      <c r="G69" s="74">
        <v>21</v>
      </c>
      <c r="H69" s="81">
        <v>-6.88</v>
      </c>
      <c r="I69" s="81">
        <v>28.94222564</v>
      </c>
      <c r="J69" s="33">
        <f t="shared" si="8"/>
        <v>1.1577743600000012</v>
      </c>
      <c r="K69" s="33">
        <f t="shared" si="6"/>
        <v>1</v>
      </c>
      <c r="L69" s="33">
        <f t="shared" si="9"/>
        <v>8.0377743600000038</v>
      </c>
      <c r="M69" s="33">
        <f t="shared" si="7"/>
        <v>1</v>
      </c>
      <c r="N69" s="35" t="s">
        <v>234</v>
      </c>
    </row>
    <row r="70" spans="1:14" ht="56">
      <c r="A70" s="30" t="s">
        <v>49</v>
      </c>
      <c r="B70" s="31">
        <v>-3.57</v>
      </c>
      <c r="C70" s="31">
        <v>-83.93</v>
      </c>
      <c r="D70" s="30" t="s">
        <v>160</v>
      </c>
      <c r="E70" s="32">
        <v>22.2</v>
      </c>
      <c r="F70" s="32">
        <v>1.6</v>
      </c>
      <c r="G70" s="74">
        <v>12</v>
      </c>
      <c r="H70" s="81">
        <v>1.39</v>
      </c>
      <c r="I70" s="81">
        <v>22.731461500000002</v>
      </c>
      <c r="J70" s="33">
        <f t="shared" si="8"/>
        <v>-0.53146150000000247</v>
      </c>
      <c r="K70" s="33">
        <f t="shared" si="6"/>
        <v>1.6</v>
      </c>
      <c r="L70" s="33">
        <f t="shared" si="9"/>
        <v>-1.921461500000003</v>
      </c>
      <c r="M70" s="33">
        <f t="shared" si="7"/>
        <v>1.6</v>
      </c>
      <c r="N70" s="35" t="s">
        <v>214</v>
      </c>
    </row>
    <row r="71" spans="1:14" ht="70">
      <c r="A71" s="30" t="s">
        <v>50</v>
      </c>
      <c r="B71" s="31">
        <v>-3.55</v>
      </c>
      <c r="C71" s="31">
        <v>-35.229999999999997</v>
      </c>
      <c r="D71" s="30" t="s">
        <v>197</v>
      </c>
      <c r="E71" s="32">
        <v>26.8</v>
      </c>
      <c r="F71" s="32">
        <v>1.5</v>
      </c>
      <c r="G71" s="74">
        <v>10</v>
      </c>
      <c r="H71" s="81">
        <v>-0.9</v>
      </c>
      <c r="I71" s="81">
        <v>27.562171800000002</v>
      </c>
      <c r="J71" s="33">
        <f t="shared" si="8"/>
        <v>-0.76217180000000084</v>
      </c>
      <c r="K71" s="33">
        <f t="shared" si="6"/>
        <v>1.5</v>
      </c>
      <c r="L71" s="33">
        <f t="shared" si="9"/>
        <v>0.13782819999999774</v>
      </c>
      <c r="M71" s="33">
        <f t="shared" si="7"/>
        <v>1.5</v>
      </c>
      <c r="N71" s="38" t="s">
        <v>291</v>
      </c>
    </row>
    <row r="72" spans="1:14" ht="56">
      <c r="A72" s="30" t="s">
        <v>391</v>
      </c>
      <c r="B72" s="31">
        <v>-3.2</v>
      </c>
      <c r="C72" s="31">
        <v>-101.4333</v>
      </c>
      <c r="D72" s="30" t="s">
        <v>160</v>
      </c>
      <c r="E72" s="32">
        <v>19.899999999999999</v>
      </c>
      <c r="F72" s="32">
        <v>1.6</v>
      </c>
      <c r="G72" s="74">
        <v>5</v>
      </c>
      <c r="H72" s="81">
        <v>-0.01</v>
      </c>
      <c r="I72" s="81">
        <v>24.39489013</v>
      </c>
      <c r="J72" s="33">
        <f t="shared" si="8"/>
        <v>-4.4948901300000017</v>
      </c>
      <c r="K72" s="33">
        <f t="shared" si="6"/>
        <v>1.6</v>
      </c>
      <c r="L72" s="33">
        <f t="shared" si="9"/>
        <v>-4.4848901300000001</v>
      </c>
      <c r="M72" s="33">
        <f t="shared" si="7"/>
        <v>1.6</v>
      </c>
      <c r="N72" s="35" t="s">
        <v>228</v>
      </c>
    </row>
    <row r="73" spans="1:14" ht="56">
      <c r="A73" s="30" t="s">
        <v>52</v>
      </c>
      <c r="B73" s="31">
        <v>-2.98333</v>
      </c>
      <c r="C73" s="31">
        <v>-86.55</v>
      </c>
      <c r="D73" s="30" t="s">
        <v>160</v>
      </c>
      <c r="E73" s="32">
        <v>24.34</v>
      </c>
      <c r="F73" s="32">
        <v>1.6</v>
      </c>
      <c r="G73" s="74">
        <v>4</v>
      </c>
      <c r="H73" s="81">
        <v>0.79</v>
      </c>
      <c r="I73" s="81">
        <v>23.397364280000001</v>
      </c>
      <c r="J73" s="33">
        <f t="shared" si="8"/>
        <v>0.9426357199999984</v>
      </c>
      <c r="K73" s="33">
        <f t="shared" si="6"/>
        <v>1.6</v>
      </c>
      <c r="L73" s="33">
        <f t="shared" si="9"/>
        <v>0.15263571999999925</v>
      </c>
      <c r="M73" s="33">
        <f t="shared" si="7"/>
        <v>1.6</v>
      </c>
      <c r="N73" s="35" t="s">
        <v>228</v>
      </c>
    </row>
    <row r="74" spans="1:14" ht="70">
      <c r="A74" s="45" t="s">
        <v>389</v>
      </c>
      <c r="B74" s="31">
        <v>-2.2833333333333332</v>
      </c>
      <c r="C74" s="31">
        <v>5.1833333333333327</v>
      </c>
      <c r="D74" s="30" t="s">
        <v>156</v>
      </c>
      <c r="E74" s="32">
        <v>24.98</v>
      </c>
      <c r="F74" s="32">
        <v>1.4</v>
      </c>
      <c r="G74" s="74">
        <v>5</v>
      </c>
      <c r="H74" s="81">
        <v>2.1800000000000002</v>
      </c>
      <c r="I74" s="81">
        <v>26.284990539999999</v>
      </c>
      <c r="J74" s="33">
        <f t="shared" si="8"/>
        <v>-1.3049905399999986</v>
      </c>
      <c r="K74" s="33">
        <f t="shared" si="6"/>
        <v>1.4</v>
      </c>
      <c r="L74" s="33">
        <f t="shared" si="9"/>
        <v>-3.4849905399999983</v>
      </c>
      <c r="M74" s="33">
        <f t="shared" si="7"/>
        <v>1.4</v>
      </c>
      <c r="N74" s="35" t="s">
        <v>214</v>
      </c>
    </row>
    <row r="75" spans="1:14" ht="74" customHeight="1">
      <c r="A75" s="30" t="s">
        <v>53</v>
      </c>
      <c r="B75" s="31">
        <v>-1.665</v>
      </c>
      <c r="C75" s="31">
        <v>-12.4283</v>
      </c>
      <c r="D75" s="30" t="s">
        <v>7</v>
      </c>
      <c r="E75" s="32">
        <v>25.4</v>
      </c>
      <c r="F75" s="32">
        <v>1.5</v>
      </c>
      <c r="G75" s="74">
        <v>6</v>
      </c>
      <c r="H75" s="81">
        <v>2.15</v>
      </c>
      <c r="I75" s="81">
        <v>25.868070339999999</v>
      </c>
      <c r="J75" s="33">
        <f t="shared" si="8"/>
        <v>-0.46807034000000058</v>
      </c>
      <c r="K75" s="33">
        <f t="shared" si="6"/>
        <v>1.5</v>
      </c>
      <c r="L75" s="33">
        <f t="shared" si="9"/>
        <v>-2.6180703399999992</v>
      </c>
      <c r="M75" s="33">
        <f t="shared" si="7"/>
        <v>1.5</v>
      </c>
      <c r="N75" s="34" t="s">
        <v>340</v>
      </c>
    </row>
    <row r="76" spans="1:14" ht="56">
      <c r="A76" s="30" t="s">
        <v>390</v>
      </c>
      <c r="B76" s="31">
        <v>-1.3833299999999999</v>
      </c>
      <c r="C76" s="31">
        <v>-104.5</v>
      </c>
      <c r="D76" s="30" t="s">
        <v>160</v>
      </c>
      <c r="E76" s="32">
        <v>23.1</v>
      </c>
      <c r="F76" s="32">
        <v>1.6</v>
      </c>
      <c r="G76" s="74">
        <v>5</v>
      </c>
      <c r="H76" s="81">
        <v>1.88</v>
      </c>
      <c r="I76" s="81">
        <v>24.091241</v>
      </c>
      <c r="J76" s="33">
        <f t="shared" si="8"/>
        <v>-0.99124099999999871</v>
      </c>
      <c r="K76" s="33">
        <f t="shared" si="6"/>
        <v>1.6</v>
      </c>
      <c r="L76" s="33">
        <f t="shared" si="9"/>
        <v>-2.8712409999999977</v>
      </c>
      <c r="M76" s="33">
        <f t="shared" si="7"/>
        <v>1.6</v>
      </c>
      <c r="N76" s="35" t="s">
        <v>339</v>
      </c>
    </row>
    <row r="77" spans="1:14" ht="56">
      <c r="A77" s="30" t="s">
        <v>56</v>
      </c>
      <c r="B77" s="31">
        <v>-0.67</v>
      </c>
      <c r="C77" s="31">
        <v>-82.08</v>
      </c>
      <c r="D77" s="30" t="s">
        <v>7</v>
      </c>
      <c r="E77" s="32">
        <v>26.571428571428566</v>
      </c>
      <c r="F77" s="32">
        <v>1.5</v>
      </c>
      <c r="G77" s="74">
        <v>10</v>
      </c>
      <c r="H77" s="81">
        <v>-0.56999999999999995</v>
      </c>
      <c r="I77" s="81">
        <v>24.777750569999998</v>
      </c>
      <c r="J77" s="33">
        <f t="shared" si="8"/>
        <v>1.7936780014285674</v>
      </c>
      <c r="K77" s="33">
        <f t="shared" si="6"/>
        <v>1.5</v>
      </c>
      <c r="L77" s="33">
        <f t="shared" si="9"/>
        <v>2.3636780014285677</v>
      </c>
      <c r="M77" s="33">
        <f t="shared" si="7"/>
        <v>1.5</v>
      </c>
      <c r="N77" s="35" t="s">
        <v>235</v>
      </c>
    </row>
    <row r="78" spans="1:14" ht="56">
      <c r="A78" s="30" t="s">
        <v>57</v>
      </c>
      <c r="B78" s="31">
        <v>-0.55000000000000004</v>
      </c>
      <c r="C78" s="31">
        <v>-17.266666666666666</v>
      </c>
      <c r="D78" s="9" t="s">
        <v>162</v>
      </c>
      <c r="E78" s="32">
        <v>25.1</v>
      </c>
      <c r="F78" s="32">
        <v>1.9</v>
      </c>
      <c r="G78" s="74">
        <v>6</v>
      </c>
      <c r="H78" s="81">
        <v>2.38</v>
      </c>
      <c r="I78" s="81">
        <v>26.172132220000002</v>
      </c>
      <c r="J78" s="33">
        <f t="shared" si="8"/>
        <v>-1.0721322200000003</v>
      </c>
      <c r="K78" s="33">
        <f t="shared" si="6"/>
        <v>1.9</v>
      </c>
      <c r="L78" s="33">
        <f t="shared" si="9"/>
        <v>-3.4521322199999993</v>
      </c>
      <c r="M78" s="33">
        <f t="shared" si="7"/>
        <v>1.9</v>
      </c>
      <c r="N78" s="35" t="s">
        <v>214</v>
      </c>
    </row>
    <row r="79" spans="1:14" ht="42">
      <c r="A79" s="30" t="s">
        <v>54</v>
      </c>
      <c r="B79" s="31">
        <v>-0.31778000000000001</v>
      </c>
      <c r="C79" s="31">
        <v>-159.357</v>
      </c>
      <c r="D79" s="30" t="s">
        <v>321</v>
      </c>
      <c r="E79" s="32">
        <v>29</v>
      </c>
      <c r="F79" s="32">
        <v>1.1000000000000001</v>
      </c>
      <c r="G79" s="74">
        <v>7</v>
      </c>
      <c r="H79" s="81">
        <v>0.34</v>
      </c>
      <c r="I79" s="81">
        <v>27.691572090000001</v>
      </c>
      <c r="J79" s="33">
        <f t="shared" si="8"/>
        <v>1.3084279099999989</v>
      </c>
      <c r="K79" s="33">
        <f t="shared" si="6"/>
        <v>1.1000000000000001</v>
      </c>
      <c r="L79" s="33">
        <f t="shared" si="9"/>
        <v>0.96842790999999906</v>
      </c>
      <c r="M79" s="33">
        <f t="shared" si="7"/>
        <v>1.1000000000000001</v>
      </c>
      <c r="N79" s="35" t="s">
        <v>236</v>
      </c>
    </row>
    <row r="80" spans="1:14" ht="56">
      <c r="A80" s="30" t="s">
        <v>55</v>
      </c>
      <c r="B80" s="31">
        <v>-0.1</v>
      </c>
      <c r="C80" s="31">
        <v>-86.483329999999995</v>
      </c>
      <c r="D80" s="30" t="s">
        <v>160</v>
      </c>
      <c r="E80" s="32">
        <v>22.4</v>
      </c>
      <c r="F80" s="32">
        <v>1.5</v>
      </c>
      <c r="G80" s="74">
        <v>4</v>
      </c>
      <c r="H80" s="81">
        <v>2</v>
      </c>
      <c r="I80" s="81">
        <v>23.659353190000001</v>
      </c>
      <c r="J80" s="33">
        <f t="shared" si="8"/>
        <v>-1.2593531900000023</v>
      </c>
      <c r="K80" s="33">
        <f t="shared" si="6"/>
        <v>1.5</v>
      </c>
      <c r="L80" s="33">
        <f t="shared" si="9"/>
        <v>-3.2593531900000023</v>
      </c>
      <c r="M80" s="33">
        <f t="shared" si="7"/>
        <v>1.5</v>
      </c>
      <c r="N80" s="35" t="s">
        <v>228</v>
      </c>
    </row>
    <row r="81" spans="1:14" ht="56">
      <c r="A81" s="30" t="s">
        <v>59</v>
      </c>
      <c r="B81" s="31">
        <v>-3.3329999999999999E-2</v>
      </c>
      <c r="C81" s="31">
        <v>-110.4833</v>
      </c>
      <c r="D81" s="30" t="s">
        <v>160</v>
      </c>
      <c r="E81" s="32">
        <v>23.8</v>
      </c>
      <c r="F81" s="32">
        <v>1.6</v>
      </c>
      <c r="G81" s="74">
        <v>7</v>
      </c>
      <c r="H81" s="81">
        <v>3.05</v>
      </c>
      <c r="I81" s="81">
        <v>24.480621299999999</v>
      </c>
      <c r="J81" s="33">
        <f t="shared" si="8"/>
        <v>-0.68062129999999854</v>
      </c>
      <c r="K81" s="33">
        <f t="shared" si="6"/>
        <v>1.6</v>
      </c>
      <c r="L81" s="33">
        <f t="shared" si="9"/>
        <v>-3.7306212999999993</v>
      </c>
      <c r="M81" s="33">
        <f t="shared" si="7"/>
        <v>1.6</v>
      </c>
      <c r="N81" s="35" t="s">
        <v>228</v>
      </c>
    </row>
    <row r="82" spans="1:14" ht="42">
      <c r="A82" s="30" t="s">
        <v>63</v>
      </c>
      <c r="B82" s="31">
        <v>-1.6666666666666701E-2</v>
      </c>
      <c r="C82" s="31">
        <v>46.033333333333331</v>
      </c>
      <c r="D82" s="30" t="s">
        <v>7</v>
      </c>
      <c r="E82" s="32">
        <v>27.6</v>
      </c>
      <c r="F82" s="32">
        <v>1.5</v>
      </c>
      <c r="G82" s="74">
        <v>8</v>
      </c>
      <c r="H82" s="81">
        <v>-0.34</v>
      </c>
      <c r="I82" s="81">
        <v>27.248834009999999</v>
      </c>
      <c r="J82" s="33">
        <f t="shared" si="8"/>
        <v>0.35116599000000193</v>
      </c>
      <c r="K82" s="33">
        <f t="shared" si="6"/>
        <v>1.5</v>
      </c>
      <c r="L82" s="33">
        <f t="shared" si="9"/>
        <v>0.69116599000000178</v>
      </c>
      <c r="M82" s="33">
        <f t="shared" si="7"/>
        <v>1.5</v>
      </c>
      <c r="N82" s="35" t="s">
        <v>237</v>
      </c>
    </row>
    <row r="83" spans="1:14" ht="56">
      <c r="A83" s="30" t="s">
        <v>164</v>
      </c>
      <c r="B83" s="31">
        <v>0</v>
      </c>
      <c r="C83" s="31">
        <v>-96</v>
      </c>
      <c r="D83" s="30" t="s">
        <v>160</v>
      </c>
      <c r="E83" s="32">
        <v>24.8</v>
      </c>
      <c r="F83" s="32">
        <v>1.6</v>
      </c>
      <c r="G83" s="74">
        <v>4</v>
      </c>
      <c r="H83" s="81">
        <v>3.5</v>
      </c>
      <c r="I83" s="81">
        <v>23.99717132</v>
      </c>
      <c r="J83" s="33">
        <f t="shared" si="8"/>
        <v>0.80282868000000107</v>
      </c>
      <c r="K83" s="33">
        <f t="shared" si="6"/>
        <v>1.6</v>
      </c>
      <c r="L83" s="33">
        <f t="shared" si="9"/>
        <v>-2.6971713199999989</v>
      </c>
      <c r="M83" s="33">
        <f t="shared" si="7"/>
        <v>1.6</v>
      </c>
      <c r="N83" s="35" t="s">
        <v>228</v>
      </c>
    </row>
    <row r="84" spans="1:14" ht="70">
      <c r="A84" s="30" t="s">
        <v>62</v>
      </c>
      <c r="B84" s="31">
        <v>2.7777777777777801E-3</v>
      </c>
      <c r="C84" s="31">
        <v>-0.38333333333333303</v>
      </c>
      <c r="D84" s="30" t="s">
        <v>156</v>
      </c>
      <c r="E84" s="32">
        <v>25.85</v>
      </c>
      <c r="F84" s="32">
        <v>0.95</v>
      </c>
      <c r="G84" s="74">
        <v>3</v>
      </c>
      <c r="H84" s="81">
        <v>3.28</v>
      </c>
      <c r="I84" s="81">
        <v>27.18184956</v>
      </c>
      <c r="J84" s="33">
        <f t="shared" si="8"/>
        <v>-1.3318495599999984</v>
      </c>
      <c r="K84" s="33">
        <f t="shared" si="6"/>
        <v>0.95</v>
      </c>
      <c r="L84" s="33">
        <f t="shared" si="9"/>
        <v>-4.6118495599999996</v>
      </c>
      <c r="M84" s="33">
        <f t="shared" si="7"/>
        <v>0.95</v>
      </c>
      <c r="N84" s="35" t="s">
        <v>214</v>
      </c>
    </row>
    <row r="85" spans="1:14" ht="70">
      <c r="A85" s="30" t="s">
        <v>61</v>
      </c>
      <c r="B85" s="31">
        <v>0.217</v>
      </c>
      <c r="C85" s="31">
        <v>-23.07</v>
      </c>
      <c r="D85" s="30" t="s">
        <v>156</v>
      </c>
      <c r="E85" s="32">
        <v>23.5</v>
      </c>
      <c r="F85" s="32">
        <v>1.5</v>
      </c>
      <c r="G85" s="74">
        <v>15</v>
      </c>
      <c r="H85" s="81">
        <v>1.53</v>
      </c>
      <c r="I85" s="81">
        <v>26.94197509</v>
      </c>
      <c r="J85" s="33">
        <f t="shared" si="8"/>
        <v>-3.4419750899999997</v>
      </c>
      <c r="K85" s="33">
        <f t="shared" si="6"/>
        <v>1.5</v>
      </c>
      <c r="L85" s="33">
        <f t="shared" si="9"/>
        <v>-4.9719750900000008</v>
      </c>
      <c r="M85" s="33">
        <f t="shared" si="7"/>
        <v>1.5</v>
      </c>
      <c r="N85" s="35" t="s">
        <v>419</v>
      </c>
    </row>
    <row r="86" spans="1:14" ht="42">
      <c r="A86" s="30" t="s">
        <v>60</v>
      </c>
      <c r="B86" s="31">
        <v>0.51666666666666705</v>
      </c>
      <c r="C86" s="31">
        <v>-92.4</v>
      </c>
      <c r="D86" s="30" t="s">
        <v>321</v>
      </c>
      <c r="E86" s="32">
        <v>26.2</v>
      </c>
      <c r="F86" s="32">
        <v>1.1000000000000001</v>
      </c>
      <c r="G86" s="74">
        <v>6</v>
      </c>
      <c r="H86" s="81">
        <v>2.73</v>
      </c>
      <c r="I86" s="81">
        <v>24.47498736</v>
      </c>
      <c r="J86" s="33">
        <f t="shared" si="8"/>
        <v>1.7250126399999992</v>
      </c>
      <c r="K86" s="33">
        <f t="shared" si="6"/>
        <v>1.1000000000000001</v>
      </c>
      <c r="L86" s="33">
        <f t="shared" si="9"/>
        <v>-1.0049873600000012</v>
      </c>
      <c r="M86" s="33">
        <f t="shared" si="7"/>
        <v>1.1000000000000001</v>
      </c>
      <c r="N86" s="35" t="s">
        <v>238</v>
      </c>
    </row>
    <row r="87" spans="1:14" ht="56">
      <c r="A87" s="30" t="s">
        <v>392</v>
      </c>
      <c r="B87" s="31">
        <v>0.68333333333333302</v>
      </c>
      <c r="C87" s="31">
        <v>-108.61666666666666</v>
      </c>
      <c r="D87" s="30" t="s">
        <v>160</v>
      </c>
      <c r="E87" s="32">
        <v>24.8</v>
      </c>
      <c r="F87" s="32">
        <v>1.65</v>
      </c>
      <c r="G87" s="74">
        <v>6</v>
      </c>
      <c r="H87" s="81">
        <v>3.18</v>
      </c>
      <c r="I87" s="81">
        <v>24.5659533</v>
      </c>
      <c r="J87" s="33">
        <f t="shared" si="8"/>
        <v>0.23404670000000038</v>
      </c>
      <c r="K87" s="33">
        <f t="shared" si="6"/>
        <v>1.65</v>
      </c>
      <c r="L87" s="33">
        <f t="shared" si="9"/>
        <v>-2.9459532999999993</v>
      </c>
      <c r="M87" s="33">
        <f t="shared" si="7"/>
        <v>1.65</v>
      </c>
      <c r="N87" s="35" t="s">
        <v>214</v>
      </c>
    </row>
    <row r="88" spans="1:14" ht="59">
      <c r="A88" s="30" t="s">
        <v>58</v>
      </c>
      <c r="B88" s="31">
        <v>0.95333333333333303</v>
      </c>
      <c r="C88" s="31">
        <v>-138.95500000000001</v>
      </c>
      <c r="D88" s="30" t="s">
        <v>7</v>
      </c>
      <c r="E88" s="32">
        <v>25.7</v>
      </c>
      <c r="F88" s="32">
        <v>1.5</v>
      </c>
      <c r="G88" s="74">
        <v>7</v>
      </c>
      <c r="H88" s="81">
        <v>1.0900000000000001</v>
      </c>
      <c r="I88" s="81">
        <v>26.199502070000001</v>
      </c>
      <c r="J88" s="33">
        <f t="shared" si="8"/>
        <v>-0.49950207000000191</v>
      </c>
      <c r="K88" s="33">
        <f t="shared" si="6"/>
        <v>1.5</v>
      </c>
      <c r="L88" s="33">
        <f t="shared" si="9"/>
        <v>-1.5895020700000018</v>
      </c>
      <c r="M88" s="33">
        <f t="shared" si="7"/>
        <v>1.5</v>
      </c>
      <c r="N88" s="35" t="s">
        <v>239</v>
      </c>
    </row>
    <row r="89" spans="1:14" ht="70">
      <c r="A89" s="30" t="s">
        <v>66</v>
      </c>
      <c r="B89" s="31">
        <v>1.0166666666666666</v>
      </c>
      <c r="C89" s="31">
        <v>160.48333333333332</v>
      </c>
      <c r="D89" s="30" t="s">
        <v>156</v>
      </c>
      <c r="E89" s="32">
        <v>28.35</v>
      </c>
      <c r="F89" s="32">
        <v>2</v>
      </c>
      <c r="G89" s="74">
        <v>18</v>
      </c>
      <c r="H89" s="81">
        <v>-0.26</v>
      </c>
      <c r="I89" s="81">
        <v>29.331142069999999</v>
      </c>
      <c r="J89" s="33">
        <f t="shared" si="8"/>
        <v>-0.98114206999999709</v>
      </c>
      <c r="K89" s="33">
        <f t="shared" si="6"/>
        <v>2</v>
      </c>
      <c r="L89" s="33">
        <f t="shared" si="9"/>
        <v>-0.72114206999999553</v>
      </c>
      <c r="M89" s="33">
        <f t="shared" si="7"/>
        <v>2</v>
      </c>
      <c r="N89" s="35" t="s">
        <v>214</v>
      </c>
    </row>
    <row r="90" spans="1:14" s="5" customFormat="1" ht="70">
      <c r="A90" s="30" t="s">
        <v>65</v>
      </c>
      <c r="B90" s="31">
        <v>1.22</v>
      </c>
      <c r="C90" s="31">
        <v>-33.29</v>
      </c>
      <c r="D90" s="30" t="s">
        <v>197</v>
      </c>
      <c r="E90" s="36">
        <v>25.2</v>
      </c>
      <c r="F90" s="36">
        <v>0.7</v>
      </c>
      <c r="G90" s="78">
        <v>42</v>
      </c>
      <c r="H90" s="82">
        <v>-0.36</v>
      </c>
      <c r="I90" s="82">
        <v>27.5806282</v>
      </c>
      <c r="J90" s="33">
        <f t="shared" si="8"/>
        <v>-2.3806282000000003</v>
      </c>
      <c r="K90" s="31">
        <f t="shared" si="6"/>
        <v>0.7</v>
      </c>
      <c r="L90" s="33">
        <f t="shared" si="9"/>
        <v>-2.0206282000000009</v>
      </c>
      <c r="M90" s="31">
        <f t="shared" si="7"/>
        <v>0.7</v>
      </c>
      <c r="N90" s="38" t="s">
        <v>291</v>
      </c>
    </row>
    <row r="91" spans="1:14" ht="56">
      <c r="A91" s="30" t="s">
        <v>64</v>
      </c>
      <c r="B91" s="31">
        <v>1.8166666666666669</v>
      </c>
      <c r="C91" s="31">
        <v>-140.05000000000001</v>
      </c>
      <c r="D91" s="30" t="s">
        <v>160</v>
      </c>
      <c r="E91" s="32">
        <v>26.024999999999999</v>
      </c>
      <c r="F91" s="32">
        <v>1.65</v>
      </c>
      <c r="G91" s="74">
        <v>7</v>
      </c>
      <c r="H91" s="81">
        <v>0.47</v>
      </c>
      <c r="I91" s="81">
        <v>26.516477689999999</v>
      </c>
      <c r="J91" s="33">
        <f t="shared" si="8"/>
        <v>-0.49147768999999997</v>
      </c>
      <c r="K91" s="33">
        <f t="shared" si="6"/>
        <v>1.65</v>
      </c>
      <c r="L91" s="33">
        <f t="shared" si="9"/>
        <v>-0.96147768999999883</v>
      </c>
      <c r="M91" s="33">
        <f t="shared" si="7"/>
        <v>1.65</v>
      </c>
      <c r="N91" s="35" t="s">
        <v>308</v>
      </c>
    </row>
    <row r="92" spans="1:14" ht="42">
      <c r="A92" s="30" t="s">
        <v>51</v>
      </c>
      <c r="B92" s="31">
        <v>2.2549999999999999</v>
      </c>
      <c r="C92" s="31">
        <v>-90.95111</v>
      </c>
      <c r="D92" s="30" t="s">
        <v>321</v>
      </c>
      <c r="E92" s="32">
        <v>27.3</v>
      </c>
      <c r="F92" s="32">
        <v>1.1000000000000001</v>
      </c>
      <c r="G92" s="74">
        <v>8</v>
      </c>
      <c r="H92" s="81">
        <v>1.21</v>
      </c>
      <c r="I92" s="81">
        <v>26.47282852</v>
      </c>
      <c r="J92" s="33">
        <f t="shared" si="8"/>
        <v>0.82717148000000051</v>
      </c>
      <c r="K92" s="33">
        <f t="shared" si="6"/>
        <v>1.1000000000000001</v>
      </c>
      <c r="L92" s="33">
        <f t="shared" si="9"/>
        <v>-0.38282852000000034</v>
      </c>
      <c r="M92" s="33">
        <f t="shared" si="7"/>
        <v>1.1000000000000001</v>
      </c>
      <c r="N92" s="38" t="s">
        <v>240</v>
      </c>
    </row>
    <row r="93" spans="1:14" ht="42">
      <c r="A93" s="30" t="s">
        <v>67</v>
      </c>
      <c r="B93" s="31">
        <v>2.5018333333333329</v>
      </c>
      <c r="C93" s="31">
        <v>9.3946666666666676</v>
      </c>
      <c r="D93" s="30" t="s">
        <v>321</v>
      </c>
      <c r="E93" s="32">
        <v>26.8</v>
      </c>
      <c r="F93" s="32">
        <v>1.1000000000000001</v>
      </c>
      <c r="G93" s="74">
        <v>77</v>
      </c>
      <c r="H93" s="81">
        <v>0.15</v>
      </c>
      <c r="I93" s="81">
        <v>27.88738283</v>
      </c>
      <c r="J93" s="33">
        <f t="shared" si="8"/>
        <v>-1.0873828299999992</v>
      </c>
      <c r="K93" s="33">
        <f t="shared" si="6"/>
        <v>1.1000000000000001</v>
      </c>
      <c r="L93" s="33">
        <f t="shared" si="9"/>
        <v>-1.2373828299999978</v>
      </c>
      <c r="M93" s="33">
        <f t="shared" si="7"/>
        <v>1.1000000000000001</v>
      </c>
      <c r="N93" s="35" t="s">
        <v>241</v>
      </c>
    </row>
    <row r="94" spans="1:14" ht="42">
      <c r="A94" s="30" t="s">
        <v>68</v>
      </c>
      <c r="B94" s="31">
        <v>2.6669999999999998</v>
      </c>
      <c r="C94" s="31">
        <v>78</v>
      </c>
      <c r="D94" s="30" t="s">
        <v>321</v>
      </c>
      <c r="E94" s="32">
        <v>28.9</v>
      </c>
      <c r="F94" s="32">
        <v>1.2</v>
      </c>
      <c r="G94" s="74">
        <v>8</v>
      </c>
      <c r="H94" s="81">
        <v>-1.27</v>
      </c>
      <c r="I94" s="81">
        <v>28.878730319999999</v>
      </c>
      <c r="J94" s="33">
        <f t="shared" si="8"/>
        <v>2.1269679999999624E-2</v>
      </c>
      <c r="K94" s="33">
        <f t="shared" si="6"/>
        <v>1.2</v>
      </c>
      <c r="L94" s="33">
        <f t="shared" si="9"/>
        <v>1.2912696799999992</v>
      </c>
      <c r="M94" s="33">
        <f t="shared" si="7"/>
        <v>1.2</v>
      </c>
      <c r="N94" s="35" t="s">
        <v>242</v>
      </c>
    </row>
    <row r="95" spans="1:14" ht="42">
      <c r="A95" s="30" t="s">
        <v>70</v>
      </c>
      <c r="B95" s="31">
        <v>3.1833333333333331</v>
      </c>
      <c r="C95" s="31">
        <v>50.43333333333333</v>
      </c>
      <c r="D95" s="30" t="s">
        <v>7</v>
      </c>
      <c r="E95" s="32">
        <v>27.4</v>
      </c>
      <c r="F95" s="32">
        <v>1.5</v>
      </c>
      <c r="G95" s="74">
        <v>8</v>
      </c>
      <c r="H95" s="81">
        <v>-0.17</v>
      </c>
      <c r="I95" s="81">
        <v>27.298888569999999</v>
      </c>
      <c r="J95" s="33">
        <f t="shared" si="8"/>
        <v>0.10111142999999956</v>
      </c>
      <c r="K95" s="33">
        <f t="shared" si="6"/>
        <v>1.5</v>
      </c>
      <c r="L95" s="33">
        <f t="shared" si="9"/>
        <v>0.27111143000000126</v>
      </c>
      <c r="M95" s="33">
        <f t="shared" si="7"/>
        <v>1.5</v>
      </c>
      <c r="N95" s="35" t="s">
        <v>237</v>
      </c>
    </row>
    <row r="96" spans="1:14" ht="84">
      <c r="A96" s="30" t="s">
        <v>69</v>
      </c>
      <c r="B96" s="31">
        <v>3.8317000000000001</v>
      </c>
      <c r="C96" s="31">
        <v>-41.621699999999997</v>
      </c>
      <c r="D96" s="30" t="s">
        <v>158</v>
      </c>
      <c r="E96" s="32">
        <v>26.6</v>
      </c>
      <c r="F96" s="32">
        <v>1</v>
      </c>
      <c r="G96" s="74">
        <v>22</v>
      </c>
      <c r="H96" s="81">
        <v>-1.22</v>
      </c>
      <c r="I96" s="81">
        <v>27.787888160000001</v>
      </c>
      <c r="J96" s="33">
        <f t="shared" si="8"/>
        <v>-1.18788816</v>
      </c>
      <c r="K96" s="33">
        <f t="shared" si="6"/>
        <v>1</v>
      </c>
      <c r="L96" s="33">
        <f t="shared" si="9"/>
        <v>3.2111839999998892E-2</v>
      </c>
      <c r="M96" s="33">
        <f t="shared" si="7"/>
        <v>1</v>
      </c>
      <c r="N96" s="34" t="s">
        <v>309</v>
      </c>
    </row>
    <row r="97" spans="1:14" ht="42">
      <c r="A97" s="30" t="s">
        <v>168</v>
      </c>
      <c r="B97" s="31">
        <v>5.0666666666666664</v>
      </c>
      <c r="C97" s="31">
        <v>73.88333333333334</v>
      </c>
      <c r="D97" s="30" t="s">
        <v>7</v>
      </c>
      <c r="E97" s="32">
        <v>28.4</v>
      </c>
      <c r="F97" s="32">
        <v>1.5</v>
      </c>
      <c r="G97" s="74">
        <v>4</v>
      </c>
      <c r="H97" s="81">
        <v>-2.08</v>
      </c>
      <c r="I97" s="81">
        <v>28.8327919</v>
      </c>
      <c r="J97" s="33">
        <f t="shared" si="8"/>
        <v>-0.43279190000000156</v>
      </c>
      <c r="K97" s="33">
        <f t="shared" si="6"/>
        <v>1.5</v>
      </c>
      <c r="L97" s="33">
        <f t="shared" si="9"/>
        <v>1.6472080999999967</v>
      </c>
      <c r="M97" s="33">
        <f t="shared" si="7"/>
        <v>1.5</v>
      </c>
      <c r="N97" s="35" t="s">
        <v>243</v>
      </c>
    </row>
    <row r="98" spans="1:14" ht="70">
      <c r="A98" s="30" t="s">
        <v>71</v>
      </c>
      <c r="B98" s="31">
        <v>5.1166666666666671</v>
      </c>
      <c r="C98" s="31">
        <v>77.583333333333329</v>
      </c>
      <c r="D98" s="30" t="s">
        <v>156</v>
      </c>
      <c r="E98" s="32">
        <v>26.3</v>
      </c>
      <c r="F98" s="32">
        <v>1.2000000000000002</v>
      </c>
      <c r="G98" s="74">
        <v>4</v>
      </c>
      <c r="H98" s="81">
        <v>-0.91</v>
      </c>
      <c r="I98" s="81">
        <v>28.672214029999999</v>
      </c>
      <c r="J98" s="33">
        <f t="shared" si="8"/>
        <v>-2.3722140299999985</v>
      </c>
      <c r="K98" s="33">
        <f t="shared" ref="K98:K129" si="10">F98</f>
        <v>1.2000000000000002</v>
      </c>
      <c r="L98" s="33">
        <f t="shared" si="9"/>
        <v>-1.4622140299999984</v>
      </c>
      <c r="M98" s="33">
        <f t="shared" ref="M98:M129" si="11">F98</f>
        <v>1.2000000000000002</v>
      </c>
      <c r="N98" s="34" t="s">
        <v>244</v>
      </c>
    </row>
    <row r="99" spans="1:14" ht="56">
      <c r="A99" s="30" t="s">
        <v>144</v>
      </c>
      <c r="B99" s="31">
        <v>7.4874999999999998</v>
      </c>
      <c r="C99" s="31">
        <v>-53.008000000000003</v>
      </c>
      <c r="D99" s="30" t="s">
        <v>7</v>
      </c>
      <c r="E99" s="32">
        <v>28.761538461538464</v>
      </c>
      <c r="F99" s="32">
        <v>1.5</v>
      </c>
      <c r="G99" s="74">
        <v>14</v>
      </c>
      <c r="H99" s="81">
        <v>-4.6900000000000004</v>
      </c>
      <c r="I99" s="81">
        <v>27.91552677</v>
      </c>
      <c r="J99" s="33">
        <f t="shared" si="8"/>
        <v>0.84601169153846456</v>
      </c>
      <c r="K99" s="33">
        <f t="shared" si="10"/>
        <v>1.5</v>
      </c>
      <c r="L99" s="33">
        <f t="shared" si="9"/>
        <v>5.5360116915384623</v>
      </c>
      <c r="M99" s="33">
        <f t="shared" si="11"/>
        <v>1.5</v>
      </c>
      <c r="N99" s="35" t="s">
        <v>245</v>
      </c>
    </row>
    <row r="100" spans="1:14" ht="42">
      <c r="A100" s="30" t="s">
        <v>72</v>
      </c>
      <c r="B100" s="31">
        <v>8.2100000000000009</v>
      </c>
      <c r="C100" s="31">
        <v>-84.12</v>
      </c>
      <c r="D100" s="30" t="s">
        <v>7</v>
      </c>
      <c r="E100" s="32">
        <v>27.8</v>
      </c>
      <c r="F100" s="32">
        <v>1.5</v>
      </c>
      <c r="G100" s="74">
        <v>6</v>
      </c>
      <c r="H100" s="81">
        <v>1.51</v>
      </c>
      <c r="I100" s="81">
        <v>28.415126539999999</v>
      </c>
      <c r="J100" s="33">
        <f t="shared" si="8"/>
        <v>-0.61512653999999856</v>
      </c>
      <c r="K100" s="33">
        <f t="shared" si="10"/>
        <v>1.5</v>
      </c>
      <c r="L100" s="33">
        <f t="shared" si="9"/>
        <v>-2.1251265400000001</v>
      </c>
      <c r="M100" s="33">
        <f t="shared" si="11"/>
        <v>1.5</v>
      </c>
      <c r="N100" s="35" t="s">
        <v>246</v>
      </c>
    </row>
    <row r="101" spans="1:14" ht="56">
      <c r="A101" s="30" t="s">
        <v>393</v>
      </c>
      <c r="B101" s="31">
        <v>8.5066666666666677</v>
      </c>
      <c r="C101" s="31">
        <v>112.33166666666666</v>
      </c>
      <c r="D101" s="30" t="s">
        <v>7</v>
      </c>
      <c r="E101" s="32">
        <v>28.9</v>
      </c>
      <c r="F101" s="32">
        <v>1.5</v>
      </c>
      <c r="G101" s="74">
        <v>7</v>
      </c>
      <c r="H101" s="81">
        <v>-0.76</v>
      </c>
      <c r="I101" s="81">
        <v>28.541512480000002</v>
      </c>
      <c r="J101" s="33">
        <f t="shared" si="8"/>
        <v>0.35848751999999706</v>
      </c>
      <c r="K101" s="33">
        <f t="shared" si="10"/>
        <v>1.5</v>
      </c>
      <c r="L101" s="33">
        <f t="shared" si="9"/>
        <v>1.1184875199999986</v>
      </c>
      <c r="M101" s="33">
        <f t="shared" si="11"/>
        <v>1.5</v>
      </c>
      <c r="N101" s="35" t="s">
        <v>247</v>
      </c>
    </row>
    <row r="102" spans="1:14" ht="70">
      <c r="A102" s="30" t="s">
        <v>73</v>
      </c>
      <c r="B102" s="31">
        <v>8.7288333333333323</v>
      </c>
      <c r="C102" s="31">
        <v>109.8695</v>
      </c>
      <c r="D102" s="30" t="s">
        <v>7</v>
      </c>
      <c r="E102" s="32">
        <v>28.5</v>
      </c>
      <c r="F102" s="32">
        <v>1.5</v>
      </c>
      <c r="G102" s="74">
        <v>27</v>
      </c>
      <c r="H102" s="81">
        <v>-1.17</v>
      </c>
      <c r="I102" s="81">
        <v>28.201752070000001</v>
      </c>
      <c r="J102" s="33">
        <f t="shared" si="8"/>
        <v>0.29824792999999872</v>
      </c>
      <c r="K102" s="33">
        <f t="shared" si="10"/>
        <v>1.5</v>
      </c>
      <c r="L102" s="33">
        <f t="shared" si="9"/>
        <v>1.4682479300000004</v>
      </c>
      <c r="M102" s="33">
        <f t="shared" si="11"/>
        <v>1.5</v>
      </c>
      <c r="N102" s="35" t="s">
        <v>345</v>
      </c>
    </row>
    <row r="103" spans="1:14" ht="42">
      <c r="A103" s="30" t="s">
        <v>145</v>
      </c>
      <c r="B103" s="31">
        <v>8.8254999999999999</v>
      </c>
      <c r="C103" s="31">
        <v>111.4418333</v>
      </c>
      <c r="D103" s="30" t="s">
        <v>7</v>
      </c>
      <c r="E103" s="32">
        <v>28.749999999999996</v>
      </c>
      <c r="F103" s="32">
        <v>1.5</v>
      </c>
      <c r="G103" s="74">
        <v>14</v>
      </c>
      <c r="H103" s="81">
        <v>-1.32</v>
      </c>
      <c r="I103" s="81">
        <v>28.421118969999998</v>
      </c>
      <c r="J103" s="33">
        <f t="shared" si="8"/>
        <v>0.32888102999999802</v>
      </c>
      <c r="K103" s="33">
        <f t="shared" si="10"/>
        <v>1.5</v>
      </c>
      <c r="L103" s="33">
        <f t="shared" si="9"/>
        <v>1.6488810299999983</v>
      </c>
      <c r="M103" s="33">
        <f t="shared" si="11"/>
        <v>1.5</v>
      </c>
      <c r="N103" s="35" t="s">
        <v>248</v>
      </c>
    </row>
    <row r="104" spans="1:14" ht="70">
      <c r="A104" s="30" t="s">
        <v>394</v>
      </c>
      <c r="B104" s="31">
        <v>9.1333333333333329</v>
      </c>
      <c r="C104" s="31">
        <v>90.033333333333331</v>
      </c>
      <c r="D104" s="30" t="s">
        <v>156</v>
      </c>
      <c r="E104" s="32">
        <v>26.4</v>
      </c>
      <c r="F104" s="32">
        <v>1.2000000000000002</v>
      </c>
      <c r="G104" s="74">
        <v>10</v>
      </c>
      <c r="H104" s="81">
        <v>-0.64</v>
      </c>
      <c r="I104" s="81">
        <v>28.624109019999999</v>
      </c>
      <c r="J104" s="33">
        <f t="shared" si="8"/>
        <v>-2.2241090200000002</v>
      </c>
      <c r="K104" s="33">
        <f t="shared" si="10"/>
        <v>1.2000000000000002</v>
      </c>
      <c r="L104" s="33">
        <f t="shared" si="9"/>
        <v>-1.5841090199999996</v>
      </c>
      <c r="M104" s="33">
        <f t="shared" si="11"/>
        <v>1.2000000000000002</v>
      </c>
      <c r="N104" s="34" t="s">
        <v>244</v>
      </c>
    </row>
    <row r="105" spans="1:14" ht="28">
      <c r="A105" s="30" t="s">
        <v>342</v>
      </c>
      <c r="B105" s="31">
        <v>10.71</v>
      </c>
      <c r="C105" s="31">
        <v>-65.17</v>
      </c>
      <c r="D105" s="30" t="s">
        <v>7</v>
      </c>
      <c r="E105" s="32">
        <v>26.8</v>
      </c>
      <c r="F105" s="32">
        <v>1.5</v>
      </c>
      <c r="G105" s="74">
        <v>25</v>
      </c>
      <c r="H105" s="81">
        <v>-1.08</v>
      </c>
      <c r="I105" s="81">
        <v>27.121118809999999</v>
      </c>
      <c r="J105" s="33">
        <f t="shared" si="8"/>
        <v>-0.32111880999999798</v>
      </c>
      <c r="K105" s="33">
        <f t="shared" si="10"/>
        <v>1.5</v>
      </c>
      <c r="L105" s="33">
        <f t="shared" si="9"/>
        <v>0.75888119000000387</v>
      </c>
      <c r="M105" s="33">
        <f t="shared" si="11"/>
        <v>1.5</v>
      </c>
      <c r="N105" s="35" t="s">
        <v>249</v>
      </c>
    </row>
    <row r="106" spans="1:14" ht="70">
      <c r="A106" s="30" t="s">
        <v>74</v>
      </c>
      <c r="B106" s="31">
        <v>11.65</v>
      </c>
      <c r="C106" s="31">
        <v>-80.13333333333334</v>
      </c>
      <c r="D106" s="30" t="s">
        <v>156</v>
      </c>
      <c r="E106" s="32">
        <v>26.6</v>
      </c>
      <c r="F106" s="32">
        <v>1.2999999999999998</v>
      </c>
      <c r="G106" s="74">
        <v>10</v>
      </c>
      <c r="H106" s="81">
        <v>-0.95</v>
      </c>
      <c r="I106" s="81">
        <v>28.163911899999999</v>
      </c>
      <c r="J106" s="33">
        <f t="shared" si="8"/>
        <v>-1.5639118999999972</v>
      </c>
      <c r="K106" s="33">
        <f t="shared" si="10"/>
        <v>1.2999999999999998</v>
      </c>
      <c r="L106" s="33">
        <f t="shared" si="9"/>
        <v>-0.61391189999999796</v>
      </c>
      <c r="M106" s="33">
        <f t="shared" si="11"/>
        <v>1.2999999999999998</v>
      </c>
      <c r="N106" s="34" t="s">
        <v>244</v>
      </c>
    </row>
    <row r="107" spans="1:14" ht="70">
      <c r="A107" s="30" t="s">
        <v>75</v>
      </c>
      <c r="B107" s="31">
        <v>12.685549999999999</v>
      </c>
      <c r="C107" s="31">
        <v>119.465</v>
      </c>
      <c r="D107" s="30" t="s">
        <v>156</v>
      </c>
      <c r="E107" s="32">
        <v>27.56</v>
      </c>
      <c r="F107" s="32">
        <v>1.85</v>
      </c>
      <c r="G107" s="74">
        <v>6</v>
      </c>
      <c r="H107" s="81">
        <v>-2.4</v>
      </c>
      <c r="I107" s="81">
        <v>28.684935830000001</v>
      </c>
      <c r="J107" s="33">
        <f t="shared" si="8"/>
        <v>-1.1249358300000019</v>
      </c>
      <c r="K107" s="33">
        <f t="shared" si="10"/>
        <v>1.85</v>
      </c>
      <c r="L107" s="33">
        <f t="shared" si="9"/>
        <v>1.2750641699999967</v>
      </c>
      <c r="M107" s="33">
        <f t="shared" si="11"/>
        <v>1.85</v>
      </c>
      <c r="N107" s="35" t="s">
        <v>250</v>
      </c>
    </row>
    <row r="108" spans="1:14" s="5" customFormat="1" ht="84">
      <c r="A108" s="30" t="s">
        <v>395</v>
      </c>
      <c r="B108" s="31">
        <v>12.75</v>
      </c>
      <c r="C108" s="31">
        <v>-78.733329999999995</v>
      </c>
      <c r="D108" s="30" t="s">
        <v>158</v>
      </c>
      <c r="E108" s="36">
        <v>26.87</v>
      </c>
      <c r="F108" s="36">
        <v>1.1000000000000001</v>
      </c>
      <c r="G108" s="78">
        <v>3</v>
      </c>
      <c r="H108" s="81">
        <v>-0.91</v>
      </c>
      <c r="I108" s="81">
        <v>28.039827219999999</v>
      </c>
      <c r="J108" s="33">
        <f t="shared" si="8"/>
        <v>-1.1698272199999984</v>
      </c>
      <c r="K108" s="33">
        <f t="shared" si="10"/>
        <v>1.1000000000000001</v>
      </c>
      <c r="L108" s="33">
        <f t="shared" si="9"/>
        <v>-0.25982721999999825</v>
      </c>
      <c r="M108" s="33">
        <f t="shared" si="11"/>
        <v>1.1000000000000001</v>
      </c>
      <c r="N108" s="35" t="s">
        <v>251</v>
      </c>
    </row>
    <row r="109" spans="1:14" ht="56">
      <c r="A109" s="30" t="s">
        <v>77</v>
      </c>
      <c r="B109" s="31">
        <v>13.7</v>
      </c>
      <c r="C109" s="31">
        <v>53.25</v>
      </c>
      <c r="D109" s="30" t="s">
        <v>7</v>
      </c>
      <c r="E109" s="32">
        <v>27.4</v>
      </c>
      <c r="F109" s="32">
        <v>1.5</v>
      </c>
      <c r="G109" s="74">
        <v>4</v>
      </c>
      <c r="H109" s="81">
        <v>-1.03</v>
      </c>
      <c r="I109" s="81">
        <v>27.005386000000001</v>
      </c>
      <c r="J109" s="33">
        <f t="shared" si="8"/>
        <v>0.39461399999999713</v>
      </c>
      <c r="K109" s="33">
        <f t="shared" si="10"/>
        <v>1.5</v>
      </c>
      <c r="L109" s="33">
        <f t="shared" si="9"/>
        <v>1.4246139999999983</v>
      </c>
      <c r="M109" s="33">
        <f t="shared" si="11"/>
        <v>1.5</v>
      </c>
      <c r="N109" s="38" t="s">
        <v>310</v>
      </c>
    </row>
    <row r="110" spans="1:14" ht="70">
      <c r="A110" s="30" t="s">
        <v>76</v>
      </c>
      <c r="B110" s="31">
        <v>13.833333333333332</v>
      </c>
      <c r="C110" s="31">
        <v>-18.966666666666669</v>
      </c>
      <c r="D110" s="30" t="s">
        <v>156</v>
      </c>
      <c r="E110" s="32">
        <v>24.5</v>
      </c>
      <c r="F110" s="32">
        <v>1.2999999999999998</v>
      </c>
      <c r="G110" s="74">
        <v>6</v>
      </c>
      <c r="H110" s="81">
        <v>1.01</v>
      </c>
      <c r="I110" s="81">
        <v>25.442419810000001</v>
      </c>
      <c r="J110" s="33">
        <f t="shared" si="8"/>
        <v>-0.94241981000000052</v>
      </c>
      <c r="K110" s="33">
        <f t="shared" si="10"/>
        <v>1.2999999999999998</v>
      </c>
      <c r="L110" s="33">
        <f t="shared" si="9"/>
        <v>-1.9524198100000021</v>
      </c>
      <c r="M110" s="33">
        <f t="shared" si="11"/>
        <v>1.2999999999999998</v>
      </c>
      <c r="N110" s="34" t="s">
        <v>244</v>
      </c>
    </row>
    <row r="111" spans="1:14" ht="70">
      <c r="A111" s="30" t="s">
        <v>346</v>
      </c>
      <c r="B111" s="31">
        <v>14.796666666666667</v>
      </c>
      <c r="C111" s="31">
        <v>111.52500000000001</v>
      </c>
      <c r="D111" s="30" t="s">
        <v>7</v>
      </c>
      <c r="E111" s="32">
        <v>27.1</v>
      </c>
      <c r="F111" s="32">
        <v>1.5</v>
      </c>
      <c r="G111" s="74">
        <v>8</v>
      </c>
      <c r="H111" s="81">
        <v>0.19</v>
      </c>
      <c r="I111" s="81">
        <v>27.6329083</v>
      </c>
      <c r="J111" s="33">
        <f t="shared" si="8"/>
        <v>-0.532908299999999</v>
      </c>
      <c r="K111" s="33">
        <f t="shared" si="10"/>
        <v>1.5</v>
      </c>
      <c r="L111" s="33">
        <f t="shared" si="9"/>
        <v>-0.72290830000000028</v>
      </c>
      <c r="M111" s="33">
        <f t="shared" si="11"/>
        <v>1.5</v>
      </c>
      <c r="N111" s="35" t="s">
        <v>311</v>
      </c>
    </row>
    <row r="112" spans="1:14" ht="56">
      <c r="A112" s="30" t="s">
        <v>146</v>
      </c>
      <c r="B112" s="31">
        <v>14.81007</v>
      </c>
      <c r="C112" s="31">
        <v>123.4899717</v>
      </c>
      <c r="D112" s="30" t="s">
        <v>321</v>
      </c>
      <c r="E112" s="32">
        <v>29.135294117647064</v>
      </c>
      <c r="F112" s="32">
        <v>1.2</v>
      </c>
      <c r="G112" s="74">
        <v>12</v>
      </c>
      <c r="H112" s="81">
        <v>-0.73</v>
      </c>
      <c r="I112" s="81">
        <v>28.490139509999999</v>
      </c>
      <c r="J112" s="33">
        <f t="shared" si="8"/>
        <v>0.64515460764706489</v>
      </c>
      <c r="K112" s="33">
        <f t="shared" si="10"/>
        <v>1.2</v>
      </c>
      <c r="L112" s="33">
        <f t="shared" si="9"/>
        <v>1.3751546076470653</v>
      </c>
      <c r="M112" s="33">
        <f t="shared" si="11"/>
        <v>1.2</v>
      </c>
      <c r="N112" s="35" t="s">
        <v>252</v>
      </c>
    </row>
    <row r="113" spans="1:14" ht="42">
      <c r="A113" s="30" t="s">
        <v>78</v>
      </c>
      <c r="B113" s="31">
        <v>14.969799999999999</v>
      </c>
      <c r="C113" s="31">
        <v>54.369799999999998</v>
      </c>
      <c r="D113" s="30" t="s">
        <v>7</v>
      </c>
      <c r="E113" s="32">
        <v>27.94</v>
      </c>
      <c r="F113" s="32">
        <v>1.5</v>
      </c>
      <c r="G113" s="74">
        <v>12</v>
      </c>
      <c r="H113" s="81">
        <v>-0.73</v>
      </c>
      <c r="I113" s="81">
        <v>26.90437051</v>
      </c>
      <c r="J113" s="33">
        <f t="shared" si="8"/>
        <v>1.0356294900000016</v>
      </c>
      <c r="K113" s="33">
        <f t="shared" si="10"/>
        <v>1.5</v>
      </c>
      <c r="L113" s="33">
        <f t="shared" si="9"/>
        <v>1.765629490000002</v>
      </c>
      <c r="M113" s="33">
        <f t="shared" si="11"/>
        <v>1.5</v>
      </c>
      <c r="N113" s="35" t="s">
        <v>243</v>
      </c>
    </row>
    <row r="114" spans="1:14" ht="70">
      <c r="A114" s="30" t="s">
        <v>81</v>
      </c>
      <c r="B114" s="31">
        <v>16.516666666666666</v>
      </c>
      <c r="C114" s="31">
        <v>59.533333333333331</v>
      </c>
      <c r="D114" s="30" t="s">
        <v>156</v>
      </c>
      <c r="E114" s="32">
        <v>25.4</v>
      </c>
      <c r="F114" s="32">
        <v>1.2000000000000002</v>
      </c>
      <c r="G114" s="74">
        <v>12</v>
      </c>
      <c r="H114" s="81">
        <v>-0.56000000000000005</v>
      </c>
      <c r="I114" s="81">
        <v>26.70485437</v>
      </c>
      <c r="J114" s="33">
        <f t="shared" si="8"/>
        <v>-1.304854370000001</v>
      </c>
      <c r="K114" s="33">
        <f t="shared" si="10"/>
        <v>1.2000000000000002</v>
      </c>
      <c r="L114" s="33">
        <f t="shared" si="9"/>
        <v>-0.74485437000000232</v>
      </c>
      <c r="M114" s="33">
        <f t="shared" si="11"/>
        <v>1.2000000000000002</v>
      </c>
      <c r="N114" s="34" t="s">
        <v>244</v>
      </c>
    </row>
    <row r="115" spans="1:14" ht="70">
      <c r="A115" s="30" t="s">
        <v>82</v>
      </c>
      <c r="B115" s="31">
        <v>17</v>
      </c>
      <c r="C115" s="31">
        <v>-74.400000000000006</v>
      </c>
      <c r="D115" s="30" t="s">
        <v>156</v>
      </c>
      <c r="E115" s="32">
        <v>25.454999999999998</v>
      </c>
      <c r="F115" s="32">
        <v>1.6</v>
      </c>
      <c r="G115" s="74">
        <v>7</v>
      </c>
      <c r="H115" s="81">
        <v>-1.1100000000000001</v>
      </c>
      <c r="I115" s="81">
        <v>28.009599739999999</v>
      </c>
      <c r="J115" s="33">
        <f t="shared" si="8"/>
        <v>-2.5545997400000005</v>
      </c>
      <c r="K115" s="33">
        <f t="shared" si="10"/>
        <v>1.6</v>
      </c>
      <c r="L115" s="33">
        <f t="shared" si="9"/>
        <v>-1.444599740000001</v>
      </c>
      <c r="M115" s="33">
        <f t="shared" si="11"/>
        <v>1.6</v>
      </c>
      <c r="N115" s="34" t="s">
        <v>244</v>
      </c>
    </row>
    <row r="116" spans="1:14" ht="84">
      <c r="A116" s="30" t="s">
        <v>83</v>
      </c>
      <c r="B116" s="31">
        <v>17.648299999999999</v>
      </c>
      <c r="C116" s="31">
        <v>-67.166700000000006</v>
      </c>
      <c r="D116" s="30" t="s">
        <v>158</v>
      </c>
      <c r="E116" s="32">
        <v>24.7</v>
      </c>
      <c r="F116" s="32">
        <v>1</v>
      </c>
      <c r="G116" s="74">
        <v>20</v>
      </c>
      <c r="H116" s="81">
        <v>-0.91</v>
      </c>
      <c r="I116" s="81">
        <v>27.79553881</v>
      </c>
      <c r="J116" s="33">
        <f t="shared" si="8"/>
        <v>-3.0955388100000008</v>
      </c>
      <c r="K116" s="33">
        <f t="shared" si="10"/>
        <v>1</v>
      </c>
      <c r="L116" s="33">
        <f t="shared" si="9"/>
        <v>-2.1855388100000006</v>
      </c>
      <c r="M116" s="33">
        <f t="shared" si="11"/>
        <v>1</v>
      </c>
      <c r="N116" s="35" t="s">
        <v>253</v>
      </c>
    </row>
    <row r="117" spans="1:14" ht="28">
      <c r="A117" s="30" t="s">
        <v>84</v>
      </c>
      <c r="B117" s="31">
        <v>17.679829999999999</v>
      </c>
      <c r="C117" s="31">
        <v>57.825879999999998</v>
      </c>
      <c r="D117" s="30" t="s">
        <v>7</v>
      </c>
      <c r="E117" s="32">
        <v>23.2</v>
      </c>
      <c r="F117" s="32">
        <v>1.5</v>
      </c>
      <c r="G117" s="74">
        <v>3</v>
      </c>
      <c r="H117" s="81">
        <v>-0.3</v>
      </c>
      <c r="I117" s="81">
        <v>26.184049810000001</v>
      </c>
      <c r="J117" s="33">
        <f t="shared" si="8"/>
        <v>-2.9840498100000019</v>
      </c>
      <c r="K117" s="33">
        <f t="shared" si="10"/>
        <v>1.5</v>
      </c>
      <c r="L117" s="33">
        <f t="shared" si="9"/>
        <v>-2.6840498100000012</v>
      </c>
      <c r="M117" s="33">
        <f t="shared" si="11"/>
        <v>1.5</v>
      </c>
      <c r="N117" s="35" t="s">
        <v>254</v>
      </c>
    </row>
    <row r="118" spans="1:14" ht="42">
      <c r="A118" s="30" t="s">
        <v>86</v>
      </c>
      <c r="B118" s="31">
        <v>18.05132</v>
      </c>
      <c r="C118" s="31">
        <v>57.609349999999999</v>
      </c>
      <c r="D118" s="30" t="s">
        <v>7</v>
      </c>
      <c r="E118" s="32">
        <v>27.6</v>
      </c>
      <c r="F118" s="32">
        <v>1.5</v>
      </c>
      <c r="G118" s="74">
        <v>5</v>
      </c>
      <c r="H118" s="81">
        <v>0.02</v>
      </c>
      <c r="I118" s="81">
        <v>25.888749279999999</v>
      </c>
      <c r="J118" s="33">
        <f t="shared" si="8"/>
        <v>1.7112507200000024</v>
      </c>
      <c r="K118" s="33">
        <f t="shared" si="10"/>
        <v>1.5</v>
      </c>
      <c r="L118" s="33">
        <f t="shared" si="9"/>
        <v>1.6912507200000029</v>
      </c>
      <c r="M118" s="33">
        <f t="shared" si="11"/>
        <v>1.5</v>
      </c>
      <c r="N118" s="35" t="s">
        <v>243</v>
      </c>
    </row>
    <row r="119" spans="1:14" ht="42">
      <c r="A119" s="30" t="s">
        <v>80</v>
      </c>
      <c r="B119" s="31">
        <v>18.28</v>
      </c>
      <c r="C119" s="31">
        <v>109.71</v>
      </c>
      <c r="D119" s="30" t="s">
        <v>7</v>
      </c>
      <c r="E119" s="32">
        <v>28.34</v>
      </c>
      <c r="F119" s="32">
        <v>1.5</v>
      </c>
      <c r="G119" s="74">
        <v>68</v>
      </c>
      <c r="H119" s="81"/>
      <c r="I119" s="81">
        <v>26.667567590000001</v>
      </c>
      <c r="J119" s="33">
        <f t="shared" si="8"/>
        <v>1.672432409999999</v>
      </c>
      <c r="K119" s="33">
        <f t="shared" si="10"/>
        <v>1.5</v>
      </c>
      <c r="L119" s="33">
        <f t="shared" si="9"/>
        <v>1.672432409999999</v>
      </c>
      <c r="M119" s="33">
        <f t="shared" si="11"/>
        <v>1.5</v>
      </c>
      <c r="N119" s="35" t="s">
        <v>255</v>
      </c>
    </row>
    <row r="120" spans="1:14" ht="70">
      <c r="A120" s="30" t="s">
        <v>85</v>
      </c>
      <c r="B120" s="31">
        <v>18.433</v>
      </c>
      <c r="C120" s="31">
        <v>-21.08</v>
      </c>
      <c r="D120" s="30" t="s">
        <v>156</v>
      </c>
      <c r="E120" s="32">
        <v>20.8</v>
      </c>
      <c r="F120" s="32">
        <v>1.5</v>
      </c>
      <c r="G120" s="74">
        <v>15</v>
      </c>
      <c r="H120" s="81">
        <v>-0.45</v>
      </c>
      <c r="I120" s="81">
        <v>23.48393742</v>
      </c>
      <c r="J120" s="33">
        <f t="shared" si="8"/>
        <v>-2.6839374199999995</v>
      </c>
      <c r="K120" s="33">
        <f t="shared" si="10"/>
        <v>1.5</v>
      </c>
      <c r="L120" s="33">
        <f t="shared" si="9"/>
        <v>-2.2339374200000002</v>
      </c>
      <c r="M120" s="33">
        <f t="shared" si="11"/>
        <v>1.5</v>
      </c>
      <c r="N120" s="35" t="s">
        <v>419</v>
      </c>
    </row>
    <row r="121" spans="1:14" ht="56">
      <c r="A121" s="30" t="s">
        <v>87</v>
      </c>
      <c r="B121" s="31">
        <v>19.46</v>
      </c>
      <c r="C121" s="31">
        <v>116.25</v>
      </c>
      <c r="D121" s="30" t="s">
        <v>7</v>
      </c>
      <c r="E121" s="32">
        <v>27.96</v>
      </c>
      <c r="F121" s="32">
        <v>1.5</v>
      </c>
      <c r="G121" s="74">
        <v>8</v>
      </c>
      <c r="H121" s="81">
        <v>-0.22</v>
      </c>
      <c r="I121" s="81">
        <v>26.814211709999999</v>
      </c>
      <c r="J121" s="33">
        <f t="shared" si="8"/>
        <v>1.1457882900000023</v>
      </c>
      <c r="K121" s="33">
        <f t="shared" si="10"/>
        <v>1.5</v>
      </c>
      <c r="L121" s="33">
        <f t="shared" si="9"/>
        <v>1.3657882900000011</v>
      </c>
      <c r="M121" s="33">
        <f t="shared" si="11"/>
        <v>1.5</v>
      </c>
      <c r="N121" s="35" t="s">
        <v>256</v>
      </c>
    </row>
    <row r="122" spans="1:14" ht="42">
      <c r="A122" s="30" t="s">
        <v>88</v>
      </c>
      <c r="B122" s="31">
        <v>19.583333333333332</v>
      </c>
      <c r="C122" s="31">
        <v>117.63333333333334</v>
      </c>
      <c r="D122" s="30" t="s">
        <v>321</v>
      </c>
      <c r="E122" s="32">
        <v>28</v>
      </c>
      <c r="F122" s="32">
        <v>1.1000000000000001</v>
      </c>
      <c r="G122" s="74">
        <v>18</v>
      </c>
      <c r="H122" s="81">
        <v>-0.54</v>
      </c>
      <c r="I122" s="81">
        <v>26.938005570000001</v>
      </c>
      <c r="J122" s="33">
        <f t="shared" si="8"/>
        <v>1.0619944299999986</v>
      </c>
      <c r="K122" s="33">
        <f t="shared" si="10"/>
        <v>1.1000000000000001</v>
      </c>
      <c r="L122" s="33">
        <f t="shared" si="9"/>
        <v>1.6019944299999977</v>
      </c>
      <c r="M122" s="33">
        <f t="shared" si="11"/>
        <v>1.1000000000000001</v>
      </c>
      <c r="N122" s="35" t="s">
        <v>257</v>
      </c>
    </row>
    <row r="123" spans="1:14" ht="56">
      <c r="A123" s="30" t="s">
        <v>90</v>
      </c>
      <c r="B123" s="31">
        <v>20.055</v>
      </c>
      <c r="C123" s="31">
        <v>117.42055555555557</v>
      </c>
      <c r="D123" s="30" t="s">
        <v>320</v>
      </c>
      <c r="E123" s="32">
        <v>26.8</v>
      </c>
      <c r="F123" s="32">
        <v>1.1000000000000001</v>
      </c>
      <c r="G123" s="74">
        <v>7</v>
      </c>
      <c r="H123" s="81">
        <v>-0.28999999999999998</v>
      </c>
      <c r="I123" s="81">
        <v>26.552163010000001</v>
      </c>
      <c r="J123" s="33">
        <f t="shared" si="8"/>
        <v>0.2478369899999997</v>
      </c>
      <c r="K123" s="33">
        <f t="shared" si="10"/>
        <v>1.1000000000000001</v>
      </c>
      <c r="L123" s="33">
        <f t="shared" si="9"/>
        <v>0.53783698999999885</v>
      </c>
      <c r="M123" s="33">
        <f t="shared" si="11"/>
        <v>1.1000000000000001</v>
      </c>
      <c r="N123" s="35" t="s">
        <v>258</v>
      </c>
    </row>
    <row r="124" spans="1:14" ht="70">
      <c r="A124" s="30" t="s">
        <v>396</v>
      </c>
      <c r="B124" s="31">
        <v>20.483333333333334</v>
      </c>
      <c r="C124" s="31">
        <v>-95.61666666666666</v>
      </c>
      <c r="D124" s="30" t="s">
        <v>156</v>
      </c>
      <c r="E124" s="32">
        <v>25</v>
      </c>
      <c r="F124" s="32">
        <v>0.95</v>
      </c>
      <c r="G124" s="74">
        <v>7</v>
      </c>
      <c r="H124" s="81">
        <v>-0.54</v>
      </c>
      <c r="I124" s="81">
        <v>26.517236749999999</v>
      </c>
      <c r="J124" s="33">
        <f t="shared" si="8"/>
        <v>-1.5172367499999986</v>
      </c>
      <c r="K124" s="33">
        <f t="shared" si="10"/>
        <v>0.95</v>
      </c>
      <c r="L124" s="33">
        <f t="shared" si="9"/>
        <v>-0.97723674999999943</v>
      </c>
      <c r="M124" s="33">
        <f t="shared" si="11"/>
        <v>0.95</v>
      </c>
      <c r="N124" s="34" t="s">
        <v>244</v>
      </c>
    </row>
    <row r="125" spans="1:14" ht="42" customHeight="1">
      <c r="A125" s="30" t="s">
        <v>89</v>
      </c>
      <c r="B125" s="31">
        <v>20.75</v>
      </c>
      <c r="C125" s="31">
        <v>-18.58333</v>
      </c>
      <c r="D125" s="30" t="s">
        <v>7</v>
      </c>
      <c r="E125" s="32">
        <v>17.3</v>
      </c>
      <c r="F125" s="32">
        <v>1.5</v>
      </c>
      <c r="G125" s="74">
        <v>14</v>
      </c>
      <c r="H125" s="81">
        <v>0.28000000000000003</v>
      </c>
      <c r="I125" s="81">
        <v>21.941531640000001</v>
      </c>
      <c r="J125" s="33">
        <f t="shared" si="8"/>
        <v>-4.6415316400000002</v>
      </c>
      <c r="K125" s="33">
        <f t="shared" si="10"/>
        <v>1.5</v>
      </c>
      <c r="L125" s="33">
        <f t="shared" si="9"/>
        <v>-4.9215316400000013</v>
      </c>
      <c r="M125" s="33">
        <f t="shared" si="11"/>
        <v>1.5</v>
      </c>
      <c r="N125" s="35" t="s">
        <v>313</v>
      </c>
    </row>
    <row r="126" spans="1:14" ht="70">
      <c r="A126" s="30" t="s">
        <v>397</v>
      </c>
      <c r="B126" s="31">
        <v>21.333333333333332</v>
      </c>
      <c r="C126" s="31">
        <v>-93.95</v>
      </c>
      <c r="D126" s="30" t="s">
        <v>156</v>
      </c>
      <c r="E126" s="32">
        <v>24.85</v>
      </c>
      <c r="F126" s="32">
        <v>0.95</v>
      </c>
      <c r="G126" s="74">
        <v>10</v>
      </c>
      <c r="H126" s="81">
        <v>-0.56999999999999995</v>
      </c>
      <c r="I126" s="81">
        <v>26.645119260000001</v>
      </c>
      <c r="J126" s="33">
        <f t="shared" si="8"/>
        <v>-1.7951192599999999</v>
      </c>
      <c r="K126" s="33">
        <f t="shared" si="10"/>
        <v>0.95</v>
      </c>
      <c r="L126" s="33">
        <f t="shared" si="9"/>
        <v>-1.2251192599999996</v>
      </c>
      <c r="M126" s="33">
        <f t="shared" si="11"/>
        <v>0.95</v>
      </c>
      <c r="N126" s="34" t="s">
        <v>244</v>
      </c>
    </row>
    <row r="127" spans="1:14" ht="28">
      <c r="A127" s="30" t="s">
        <v>91</v>
      </c>
      <c r="B127" s="31">
        <v>22.99</v>
      </c>
      <c r="C127" s="31">
        <v>-109.46666666666667</v>
      </c>
      <c r="D127" s="30" t="s">
        <v>7</v>
      </c>
      <c r="E127" s="32">
        <v>26.4</v>
      </c>
      <c r="F127" s="32">
        <v>1.5</v>
      </c>
      <c r="G127" s="74">
        <v>13</v>
      </c>
      <c r="H127" s="81"/>
      <c r="I127" s="81">
        <v>24.780359650000001</v>
      </c>
      <c r="J127" s="33">
        <f t="shared" si="8"/>
        <v>1.6196403499999974</v>
      </c>
      <c r="K127" s="33">
        <f t="shared" si="10"/>
        <v>1.5</v>
      </c>
      <c r="L127" s="33">
        <f t="shared" si="9"/>
        <v>1.6196403499999974</v>
      </c>
      <c r="M127" s="33">
        <f t="shared" si="11"/>
        <v>1.5</v>
      </c>
      <c r="N127" s="35" t="s">
        <v>259</v>
      </c>
    </row>
    <row r="128" spans="1:14" ht="42">
      <c r="A128" s="30" t="s">
        <v>92</v>
      </c>
      <c r="B128" s="31">
        <v>25.016666666666666</v>
      </c>
      <c r="C128" s="31">
        <v>-16.649999999999999</v>
      </c>
      <c r="D128" s="30" t="s">
        <v>7</v>
      </c>
      <c r="E128" s="32">
        <v>22.9</v>
      </c>
      <c r="F128" s="32">
        <v>1.5</v>
      </c>
      <c r="G128" s="74">
        <v>5</v>
      </c>
      <c r="H128" s="81">
        <v>-0.28000000000000003</v>
      </c>
      <c r="I128" s="81">
        <v>21.15970716</v>
      </c>
      <c r="J128" s="33">
        <f t="shared" si="8"/>
        <v>1.7402928399999986</v>
      </c>
      <c r="K128" s="33">
        <f t="shared" si="10"/>
        <v>1.5</v>
      </c>
      <c r="L128" s="33">
        <f t="shared" si="9"/>
        <v>2.0202928399999998</v>
      </c>
      <c r="M128" s="33">
        <f t="shared" si="11"/>
        <v>1.5</v>
      </c>
      <c r="N128" s="35" t="s">
        <v>260</v>
      </c>
    </row>
    <row r="129" spans="1:14" ht="70">
      <c r="A129" s="13" t="s">
        <v>398</v>
      </c>
      <c r="B129" s="31">
        <v>25.166666666666668</v>
      </c>
      <c r="C129" s="31">
        <v>-16.850000000000001</v>
      </c>
      <c r="D129" s="30" t="s">
        <v>156</v>
      </c>
      <c r="E129" s="32">
        <v>18.350000000000001</v>
      </c>
      <c r="F129" s="32">
        <v>1.5</v>
      </c>
      <c r="G129" s="74">
        <v>3</v>
      </c>
      <c r="H129" s="81">
        <v>-0.45</v>
      </c>
      <c r="I129" s="81">
        <v>21.15970716</v>
      </c>
      <c r="J129" s="33">
        <f t="shared" si="8"/>
        <v>-2.8097071599999985</v>
      </c>
      <c r="K129" s="33">
        <f t="shared" si="10"/>
        <v>1.5</v>
      </c>
      <c r="L129" s="33">
        <f t="shared" si="9"/>
        <v>-2.3597071599999992</v>
      </c>
      <c r="M129" s="33">
        <f t="shared" si="11"/>
        <v>1.5</v>
      </c>
      <c r="N129" s="34" t="s">
        <v>244</v>
      </c>
    </row>
    <row r="130" spans="1:14" ht="43" customHeight="1">
      <c r="A130" s="30" t="s">
        <v>93</v>
      </c>
      <c r="B130" s="31">
        <v>25.92</v>
      </c>
      <c r="C130" s="31">
        <v>119.92</v>
      </c>
      <c r="D130" s="30" t="s">
        <v>7</v>
      </c>
      <c r="E130" s="32">
        <v>27.17</v>
      </c>
      <c r="F130" s="32">
        <v>1.5</v>
      </c>
      <c r="G130" s="74">
        <v>69</v>
      </c>
      <c r="H130" s="81"/>
      <c r="I130" s="81">
        <v>22.46747384</v>
      </c>
      <c r="J130" s="33">
        <f>E130-I130</f>
        <v>4.7025261600000015</v>
      </c>
      <c r="K130" s="33">
        <f t="shared" ref="K130:K161" si="12">F130</f>
        <v>1.5</v>
      </c>
      <c r="L130" s="33">
        <f t="shared" si="9"/>
        <v>4.7025261600000015</v>
      </c>
      <c r="M130" s="33">
        <f t="shared" ref="M130:M161" si="13">F130</f>
        <v>1.5</v>
      </c>
      <c r="N130" s="35" t="s">
        <v>261</v>
      </c>
    </row>
    <row r="131" spans="1:14" ht="70">
      <c r="A131" s="30" t="s">
        <v>94</v>
      </c>
      <c r="B131" s="31">
        <v>26.4</v>
      </c>
      <c r="C131" s="31">
        <v>-45.45</v>
      </c>
      <c r="D131" s="30" t="s">
        <v>156</v>
      </c>
      <c r="E131" s="32">
        <v>24</v>
      </c>
      <c r="F131" s="32">
        <v>1.5</v>
      </c>
      <c r="G131" s="74">
        <v>5</v>
      </c>
      <c r="H131" s="81">
        <v>-0.19</v>
      </c>
      <c r="I131" s="81">
        <v>24.689024369999998</v>
      </c>
      <c r="J131" s="33">
        <f t="shared" ref="J131:J190" si="14">E131-I131</f>
        <v>-0.6890243699999985</v>
      </c>
      <c r="K131" s="33">
        <f t="shared" si="12"/>
        <v>1.5</v>
      </c>
      <c r="L131" s="33">
        <f t="shared" ref="L131:L190" si="15">(E131-H131)-I131</f>
        <v>-0.49902436999999722</v>
      </c>
      <c r="M131" s="33">
        <f t="shared" si="13"/>
        <v>1.5</v>
      </c>
      <c r="N131" s="35" t="s">
        <v>416</v>
      </c>
    </row>
    <row r="132" spans="1:14" ht="84">
      <c r="A132" s="30" t="s">
        <v>95</v>
      </c>
      <c r="B132" s="31">
        <v>27.004999999999999</v>
      </c>
      <c r="C132" s="31">
        <v>-18.986699999999999</v>
      </c>
      <c r="D132" s="30" t="s">
        <v>158</v>
      </c>
      <c r="E132" s="32">
        <v>21.25</v>
      </c>
      <c r="F132" s="32">
        <v>1.5</v>
      </c>
      <c r="G132" s="74">
        <v>13</v>
      </c>
      <c r="H132" s="81">
        <v>-0.3</v>
      </c>
      <c r="I132" s="81">
        <v>21.79217401</v>
      </c>
      <c r="J132" s="33">
        <f t="shared" si="14"/>
        <v>-0.5421740100000001</v>
      </c>
      <c r="K132" s="33">
        <f t="shared" si="12"/>
        <v>1.5</v>
      </c>
      <c r="L132" s="33">
        <f t="shared" si="15"/>
        <v>-0.24217400999999938</v>
      </c>
      <c r="M132" s="33">
        <f t="shared" si="13"/>
        <v>1.5</v>
      </c>
      <c r="N132" s="35" t="s">
        <v>262</v>
      </c>
    </row>
    <row r="133" spans="1:14" ht="58">
      <c r="A133" s="30" t="s">
        <v>96</v>
      </c>
      <c r="B133" s="31">
        <v>27.116666666666674</v>
      </c>
      <c r="C133" s="31">
        <v>127.45</v>
      </c>
      <c r="D133" s="30" t="s">
        <v>7</v>
      </c>
      <c r="E133" s="32">
        <v>27.2</v>
      </c>
      <c r="F133" s="32">
        <v>1.5</v>
      </c>
      <c r="G133" s="74">
        <v>18</v>
      </c>
      <c r="H133" s="81">
        <v>0.78</v>
      </c>
      <c r="I133" s="81">
        <v>24.816132960000001</v>
      </c>
      <c r="J133" s="33">
        <f t="shared" si="14"/>
        <v>2.3838670399999984</v>
      </c>
      <c r="K133" s="33">
        <f t="shared" si="12"/>
        <v>1.5</v>
      </c>
      <c r="L133" s="33">
        <f t="shared" si="15"/>
        <v>1.6038670399999972</v>
      </c>
      <c r="M133" s="33">
        <f t="shared" si="13"/>
        <v>1.5</v>
      </c>
      <c r="N133" s="35" t="s">
        <v>263</v>
      </c>
    </row>
    <row r="134" spans="1:14" ht="56">
      <c r="A134" s="30" t="s">
        <v>147</v>
      </c>
      <c r="B134" s="31">
        <v>28.533333333333331</v>
      </c>
      <c r="C134" s="31">
        <v>134.13333333333333</v>
      </c>
      <c r="D134" s="30" t="s">
        <v>160</v>
      </c>
      <c r="E134" s="32">
        <v>22.7</v>
      </c>
      <c r="F134" s="32">
        <v>1.1000000000000001</v>
      </c>
      <c r="G134" s="74">
        <v>4</v>
      </c>
      <c r="H134" s="81">
        <v>0.73</v>
      </c>
      <c r="I134" s="81">
        <v>24.150412070000002</v>
      </c>
      <c r="J134" s="33">
        <f t="shared" si="14"/>
        <v>-1.4504120700000023</v>
      </c>
      <c r="K134" s="33">
        <f t="shared" si="12"/>
        <v>1.1000000000000001</v>
      </c>
      <c r="L134" s="33">
        <f t="shared" si="15"/>
        <v>-2.1804120700000027</v>
      </c>
      <c r="M134" s="33">
        <f t="shared" si="13"/>
        <v>1.1000000000000001</v>
      </c>
      <c r="N134" s="35" t="s">
        <v>314</v>
      </c>
    </row>
    <row r="135" spans="1:14" ht="28">
      <c r="A135" s="30" t="s">
        <v>97</v>
      </c>
      <c r="B135" s="31">
        <v>32.077222222222225</v>
      </c>
      <c r="C135" s="31">
        <v>-117.37638888888888</v>
      </c>
      <c r="D135" s="30" t="s">
        <v>7</v>
      </c>
      <c r="E135" s="32">
        <v>17.399999999999999</v>
      </c>
      <c r="F135" s="32">
        <v>1.5</v>
      </c>
      <c r="G135" s="74">
        <v>3</v>
      </c>
      <c r="H135" s="81">
        <v>0.17</v>
      </c>
      <c r="I135" s="81">
        <v>17.013776629999999</v>
      </c>
      <c r="J135" s="33">
        <f t="shared" si="14"/>
        <v>0.38622336999999973</v>
      </c>
      <c r="K135" s="33">
        <f t="shared" si="12"/>
        <v>1.5</v>
      </c>
      <c r="L135" s="33">
        <f t="shared" si="15"/>
        <v>0.21622336999999803</v>
      </c>
      <c r="M135" s="33">
        <f t="shared" si="13"/>
        <v>1.5</v>
      </c>
      <c r="N135" s="35" t="s">
        <v>259</v>
      </c>
    </row>
    <row r="136" spans="1:14" ht="28">
      <c r="A136" s="30" t="s">
        <v>347</v>
      </c>
      <c r="B136" s="31">
        <v>32.282833333333336</v>
      </c>
      <c r="C136" s="31">
        <v>-118.38366666666667</v>
      </c>
      <c r="D136" s="30" t="s">
        <v>7</v>
      </c>
      <c r="E136" s="32">
        <v>18.600000000000001</v>
      </c>
      <c r="F136" s="32">
        <v>1.5</v>
      </c>
      <c r="G136" s="74">
        <v>11</v>
      </c>
      <c r="H136" s="81">
        <v>0.06</v>
      </c>
      <c r="I136" s="81">
        <v>16.77952792</v>
      </c>
      <c r="J136" s="33">
        <f t="shared" si="14"/>
        <v>1.8204720800000018</v>
      </c>
      <c r="K136" s="33">
        <f t="shared" si="12"/>
        <v>1.5</v>
      </c>
      <c r="L136" s="33">
        <f t="shared" si="15"/>
        <v>1.7604720800000031</v>
      </c>
      <c r="M136" s="33">
        <f t="shared" si="13"/>
        <v>1.5</v>
      </c>
      <c r="N136" s="35" t="s">
        <v>259</v>
      </c>
    </row>
    <row r="137" spans="1:14" ht="56">
      <c r="A137" s="30" t="s">
        <v>98</v>
      </c>
      <c r="B137" s="31">
        <v>32.799999999999997</v>
      </c>
      <c r="C137" s="31">
        <v>-13.56666666666667</v>
      </c>
      <c r="D137" s="30" t="s">
        <v>7</v>
      </c>
      <c r="E137" s="32">
        <v>18.100000000000001</v>
      </c>
      <c r="F137" s="32">
        <v>1.5</v>
      </c>
      <c r="G137" s="74">
        <v>6</v>
      </c>
      <c r="H137" s="81">
        <v>-0.23</v>
      </c>
      <c r="I137" s="81">
        <v>20.18159653</v>
      </c>
      <c r="J137" s="33">
        <f t="shared" si="14"/>
        <v>-2.0815965299999988</v>
      </c>
      <c r="K137" s="33">
        <f t="shared" si="12"/>
        <v>1.5</v>
      </c>
      <c r="L137" s="33">
        <f t="shared" si="15"/>
        <v>-1.8515965299999984</v>
      </c>
      <c r="M137" s="33">
        <f t="shared" si="13"/>
        <v>1.5</v>
      </c>
      <c r="N137" s="35" t="s">
        <v>264</v>
      </c>
    </row>
    <row r="138" spans="1:14" ht="70">
      <c r="A138" s="30" t="s">
        <v>399</v>
      </c>
      <c r="B138" s="31">
        <v>33.583333333333336</v>
      </c>
      <c r="C138" s="31">
        <v>-62.383333333333333</v>
      </c>
      <c r="D138" s="30" t="s">
        <v>156</v>
      </c>
      <c r="E138" s="32">
        <v>20.8</v>
      </c>
      <c r="F138" s="32">
        <v>1.2999999999999998</v>
      </c>
      <c r="G138" s="74">
        <v>9</v>
      </c>
      <c r="H138" s="81">
        <v>1.23</v>
      </c>
      <c r="I138" s="81">
        <v>22.658800800000002</v>
      </c>
      <c r="J138" s="33">
        <f t="shared" si="14"/>
        <v>-1.8588008000000009</v>
      </c>
      <c r="K138" s="33">
        <f t="shared" si="12"/>
        <v>1.2999999999999998</v>
      </c>
      <c r="L138" s="33">
        <f t="shared" si="15"/>
        <v>-3.0888008000000013</v>
      </c>
      <c r="M138" s="33">
        <f t="shared" si="13"/>
        <v>1.2999999999999998</v>
      </c>
      <c r="N138" s="34" t="s">
        <v>244</v>
      </c>
    </row>
    <row r="139" spans="1:14" ht="56">
      <c r="A139" s="30" t="s">
        <v>99</v>
      </c>
      <c r="B139" s="31">
        <v>33.690733333333334</v>
      </c>
      <c r="C139" s="31">
        <v>-57.575800000000001</v>
      </c>
      <c r="D139" s="30" t="s">
        <v>7</v>
      </c>
      <c r="E139" s="32">
        <v>22.57</v>
      </c>
      <c r="F139" s="32">
        <v>0.2</v>
      </c>
      <c r="G139" s="74">
        <v>20</v>
      </c>
      <c r="H139" s="81">
        <v>0.85</v>
      </c>
      <c r="I139" s="81">
        <v>22.609583749999999</v>
      </c>
      <c r="J139" s="33">
        <f t="shared" si="14"/>
        <v>-3.9583749999998474E-2</v>
      </c>
      <c r="K139" s="33">
        <f t="shared" si="12"/>
        <v>0.2</v>
      </c>
      <c r="L139" s="33">
        <f t="shared" si="15"/>
        <v>-0.8895837499999999</v>
      </c>
      <c r="M139" s="33">
        <f t="shared" si="13"/>
        <v>0.2</v>
      </c>
      <c r="N139" s="35" t="s">
        <v>265</v>
      </c>
    </row>
    <row r="140" spans="1:14" ht="42">
      <c r="A140" s="30" t="s">
        <v>100</v>
      </c>
      <c r="B140" s="31">
        <v>33.703299999999999</v>
      </c>
      <c r="C140" s="31">
        <v>24.7136</v>
      </c>
      <c r="D140" s="30" t="s">
        <v>7</v>
      </c>
      <c r="E140" s="32">
        <v>20.7</v>
      </c>
      <c r="F140" s="32">
        <v>1.5</v>
      </c>
      <c r="G140" s="74">
        <v>16</v>
      </c>
      <c r="H140" s="81">
        <v>-0.35</v>
      </c>
      <c r="I140" s="81">
        <v>20.64458613</v>
      </c>
      <c r="J140" s="33">
        <f t="shared" si="14"/>
        <v>5.5413869999998866E-2</v>
      </c>
      <c r="K140" s="33">
        <f t="shared" si="12"/>
        <v>1.5</v>
      </c>
      <c r="L140" s="33">
        <f t="shared" si="15"/>
        <v>0.40541387000000029</v>
      </c>
      <c r="M140" s="33">
        <f t="shared" si="13"/>
        <v>1.5</v>
      </c>
      <c r="N140" s="35" t="s">
        <v>266</v>
      </c>
    </row>
    <row r="141" spans="1:14" ht="42">
      <c r="A141" s="30" t="s">
        <v>102</v>
      </c>
      <c r="B141" s="31">
        <v>34.06666666666667</v>
      </c>
      <c r="C141" s="31">
        <v>32.733333333333334</v>
      </c>
      <c r="D141" s="30" t="s">
        <v>7</v>
      </c>
      <c r="E141" s="32">
        <v>22.1</v>
      </c>
      <c r="F141" s="32">
        <v>1.5</v>
      </c>
      <c r="G141" s="74">
        <v>13</v>
      </c>
      <c r="H141" s="81">
        <v>-0.15</v>
      </c>
      <c r="I141" s="81">
        <v>21.641044860000001</v>
      </c>
      <c r="J141" s="33">
        <f t="shared" si="14"/>
        <v>0.45895514000000048</v>
      </c>
      <c r="K141" s="33">
        <f t="shared" si="12"/>
        <v>1.5</v>
      </c>
      <c r="L141" s="33">
        <f t="shared" si="15"/>
        <v>0.60895513999999906</v>
      </c>
      <c r="M141" s="33">
        <f t="shared" si="13"/>
        <v>1.5</v>
      </c>
      <c r="N141" s="35" t="s">
        <v>266</v>
      </c>
    </row>
    <row r="142" spans="1:14" ht="28">
      <c r="A142" s="30" t="s">
        <v>349</v>
      </c>
      <c r="B142" s="31">
        <v>34.29</v>
      </c>
      <c r="C142" s="31">
        <v>-120.04</v>
      </c>
      <c r="D142" s="30" t="s">
        <v>7</v>
      </c>
      <c r="E142" s="32">
        <v>17.850000000000001</v>
      </c>
      <c r="F142" s="32">
        <v>1.5</v>
      </c>
      <c r="G142" s="74">
        <v>4</v>
      </c>
      <c r="H142" s="81"/>
      <c r="I142" s="81">
        <v>15.46717387</v>
      </c>
      <c r="J142" s="33">
        <f t="shared" si="14"/>
        <v>2.3828261300000015</v>
      </c>
      <c r="K142" s="33">
        <f t="shared" si="12"/>
        <v>1.5</v>
      </c>
      <c r="L142" s="33">
        <f t="shared" si="15"/>
        <v>2.3828261300000015</v>
      </c>
      <c r="M142" s="33">
        <f t="shared" si="13"/>
        <v>1.5</v>
      </c>
      <c r="N142" s="35" t="s">
        <v>259</v>
      </c>
    </row>
    <row r="143" spans="1:14" ht="56">
      <c r="A143" s="30" t="s">
        <v>101</v>
      </c>
      <c r="B143" s="31">
        <v>34.533333333333331</v>
      </c>
      <c r="C143" s="31">
        <v>-122.28333333333333</v>
      </c>
      <c r="D143" s="30" t="s">
        <v>7</v>
      </c>
      <c r="E143" s="32">
        <v>17.3</v>
      </c>
      <c r="F143" s="32">
        <v>1.5</v>
      </c>
      <c r="G143" s="74">
        <v>4</v>
      </c>
      <c r="H143" s="81">
        <v>0.12</v>
      </c>
      <c r="I143" s="81">
        <v>15.24762159</v>
      </c>
      <c r="J143" s="33">
        <f t="shared" si="14"/>
        <v>2.0523784100000011</v>
      </c>
      <c r="K143" s="33">
        <f t="shared" si="12"/>
        <v>1.5</v>
      </c>
      <c r="L143" s="33">
        <f t="shared" si="15"/>
        <v>1.9323784100000001</v>
      </c>
      <c r="M143" s="33">
        <f t="shared" si="13"/>
        <v>1.5</v>
      </c>
      <c r="N143" s="35" t="s">
        <v>264</v>
      </c>
    </row>
    <row r="144" spans="1:14" ht="42">
      <c r="A144" s="30" t="s">
        <v>350</v>
      </c>
      <c r="B144" s="31">
        <v>34.534849999999999</v>
      </c>
      <c r="C144" s="31">
        <v>-121.10691666666666</v>
      </c>
      <c r="D144" s="30" t="s">
        <v>7</v>
      </c>
      <c r="E144" s="32">
        <v>17.3</v>
      </c>
      <c r="F144" s="32">
        <v>1.5</v>
      </c>
      <c r="G144" s="74">
        <v>3</v>
      </c>
      <c r="H144" s="81">
        <v>0.78</v>
      </c>
      <c r="I144" s="81">
        <v>15.11014619</v>
      </c>
      <c r="J144" s="33">
        <f t="shared" si="14"/>
        <v>2.1898538100000007</v>
      </c>
      <c r="K144" s="33">
        <f t="shared" si="12"/>
        <v>1.5</v>
      </c>
      <c r="L144" s="33">
        <f t="shared" si="15"/>
        <v>1.4098538099999995</v>
      </c>
      <c r="M144" s="33">
        <f t="shared" si="13"/>
        <v>1.5</v>
      </c>
      <c r="N144" s="35" t="s">
        <v>267</v>
      </c>
    </row>
    <row r="145" spans="1:14" ht="70">
      <c r="A145" s="30" t="s">
        <v>103</v>
      </c>
      <c r="B145" s="31">
        <v>35.317999999999998</v>
      </c>
      <c r="C145" s="31">
        <v>177.92</v>
      </c>
      <c r="D145" s="30" t="s">
        <v>156</v>
      </c>
      <c r="E145" s="32">
        <v>22.11</v>
      </c>
      <c r="F145" s="32">
        <v>2</v>
      </c>
      <c r="G145" s="74">
        <v>5</v>
      </c>
      <c r="H145" s="81">
        <v>0.61</v>
      </c>
      <c r="I145" s="81">
        <v>18.723852170000001</v>
      </c>
      <c r="J145" s="33">
        <f t="shared" si="14"/>
        <v>3.3861478299999987</v>
      </c>
      <c r="K145" s="33">
        <f t="shared" si="12"/>
        <v>2</v>
      </c>
      <c r="L145" s="33">
        <f t="shared" si="15"/>
        <v>2.7761478299999993</v>
      </c>
      <c r="M145" s="33">
        <f t="shared" si="13"/>
        <v>2</v>
      </c>
      <c r="N145" s="34" t="s">
        <v>244</v>
      </c>
    </row>
    <row r="146" spans="1:14" ht="42">
      <c r="A146" s="30" t="s">
        <v>106</v>
      </c>
      <c r="B146" s="31">
        <v>36.023333333333333</v>
      </c>
      <c r="C146" s="31">
        <v>141.78</v>
      </c>
      <c r="D146" s="30" t="s">
        <v>165</v>
      </c>
      <c r="E146" s="32">
        <v>20.37</v>
      </c>
      <c r="F146" s="32">
        <v>3.5</v>
      </c>
      <c r="G146" s="74">
        <v>6</v>
      </c>
      <c r="H146" s="81">
        <v>1.34</v>
      </c>
      <c r="I146" s="81">
        <v>18.685301020000001</v>
      </c>
      <c r="J146" s="33">
        <f t="shared" si="14"/>
        <v>1.6846989800000003</v>
      </c>
      <c r="K146" s="33">
        <f t="shared" si="12"/>
        <v>3.5</v>
      </c>
      <c r="L146" s="33">
        <f t="shared" si="15"/>
        <v>0.34469898000000043</v>
      </c>
      <c r="M146" s="33">
        <f t="shared" si="13"/>
        <v>3.5</v>
      </c>
      <c r="N146" s="35" t="s">
        <v>268</v>
      </c>
    </row>
    <row r="147" spans="1:14" ht="42">
      <c r="A147" s="30" t="s">
        <v>351</v>
      </c>
      <c r="B147" s="31">
        <v>36.033333333333331</v>
      </c>
      <c r="C147" s="31">
        <v>-1.95</v>
      </c>
      <c r="D147" s="30" t="s">
        <v>7</v>
      </c>
      <c r="E147" s="32">
        <v>20.5</v>
      </c>
      <c r="F147" s="32">
        <v>0.95</v>
      </c>
      <c r="G147" s="74">
        <v>38</v>
      </c>
      <c r="H147" s="81">
        <v>-0.6</v>
      </c>
      <c r="I147" s="81">
        <v>19.01365736</v>
      </c>
      <c r="J147" s="33">
        <f t="shared" si="14"/>
        <v>1.4863426400000002</v>
      </c>
      <c r="K147" s="33">
        <f t="shared" si="12"/>
        <v>0.95</v>
      </c>
      <c r="L147" s="33">
        <f t="shared" si="15"/>
        <v>2.0863426400000016</v>
      </c>
      <c r="M147" s="33">
        <f t="shared" si="13"/>
        <v>0.95</v>
      </c>
      <c r="N147" s="35" t="s">
        <v>269</v>
      </c>
    </row>
    <row r="148" spans="1:14" ht="84">
      <c r="A148" s="30" t="s">
        <v>413</v>
      </c>
      <c r="B148" s="31">
        <v>36.204999999999998</v>
      </c>
      <c r="C148" s="31">
        <v>-4.3133333333333326</v>
      </c>
      <c r="D148" s="30" t="s">
        <v>158</v>
      </c>
      <c r="E148" s="32">
        <v>18.850000000000001</v>
      </c>
      <c r="F148" s="32">
        <v>1.5</v>
      </c>
      <c r="G148" s="74">
        <v>3</v>
      </c>
      <c r="H148" s="81">
        <v>-0.78</v>
      </c>
      <c r="I148" s="81">
        <v>18.613282250000001</v>
      </c>
      <c r="J148" s="33">
        <f t="shared" si="14"/>
        <v>0.23671775000000039</v>
      </c>
      <c r="K148" s="33">
        <f t="shared" si="12"/>
        <v>1.5</v>
      </c>
      <c r="L148" s="33">
        <f t="shared" si="15"/>
        <v>1.0167177500000015</v>
      </c>
      <c r="M148" s="33">
        <f t="shared" si="13"/>
        <v>1.5</v>
      </c>
      <c r="N148" s="35" t="s">
        <v>270</v>
      </c>
    </row>
    <row r="149" spans="1:14" ht="70">
      <c r="A149" s="30" t="s">
        <v>107</v>
      </c>
      <c r="B149" s="31">
        <v>36.457999999999998</v>
      </c>
      <c r="C149" s="31">
        <v>177.16</v>
      </c>
      <c r="D149" s="30" t="s">
        <v>156</v>
      </c>
      <c r="E149" s="32">
        <v>21.1</v>
      </c>
      <c r="F149" s="32">
        <v>2</v>
      </c>
      <c r="G149" s="74">
        <v>6</v>
      </c>
      <c r="H149" s="81">
        <v>0.81</v>
      </c>
      <c r="I149" s="81">
        <v>17.876732369999999</v>
      </c>
      <c r="J149" s="33">
        <f t="shared" si="14"/>
        <v>3.2232676300000023</v>
      </c>
      <c r="K149" s="33">
        <f t="shared" si="12"/>
        <v>2</v>
      </c>
      <c r="L149" s="33">
        <f t="shared" si="15"/>
        <v>2.4132676300000035</v>
      </c>
      <c r="M149" s="33">
        <f t="shared" si="13"/>
        <v>2</v>
      </c>
      <c r="N149" s="34" t="s">
        <v>244</v>
      </c>
    </row>
    <row r="150" spans="1:14" ht="56">
      <c r="A150" s="30" t="s">
        <v>400</v>
      </c>
      <c r="B150" s="31">
        <v>36.966666666666669</v>
      </c>
      <c r="C150" s="31">
        <v>147.93333333333334</v>
      </c>
      <c r="D150" s="30" t="s">
        <v>160</v>
      </c>
      <c r="E150" s="32">
        <v>17.100000000000001</v>
      </c>
      <c r="F150" s="32">
        <v>1.1000000000000001</v>
      </c>
      <c r="G150" s="74">
        <v>6</v>
      </c>
      <c r="H150" s="81">
        <v>1.87</v>
      </c>
      <c r="I150" s="81">
        <v>19.36849788</v>
      </c>
      <c r="J150" s="33">
        <f t="shared" si="14"/>
        <v>-2.2684978799999982</v>
      </c>
      <c r="K150" s="33">
        <f t="shared" si="12"/>
        <v>1.1000000000000001</v>
      </c>
      <c r="L150" s="33">
        <f t="shared" si="15"/>
        <v>-4.1384978799999992</v>
      </c>
      <c r="M150" s="33">
        <f t="shared" si="13"/>
        <v>1.1000000000000001</v>
      </c>
      <c r="N150" s="35" t="s">
        <v>271</v>
      </c>
    </row>
    <row r="151" spans="1:14" ht="42">
      <c r="A151" s="30" t="s">
        <v>104</v>
      </c>
      <c r="B151" s="31">
        <v>36.98833333333333</v>
      </c>
      <c r="C151" s="31">
        <v>-123.27755000000001</v>
      </c>
      <c r="D151" s="30" t="s">
        <v>7</v>
      </c>
      <c r="E151" s="32">
        <v>13.3</v>
      </c>
      <c r="F151" s="32">
        <v>1.5</v>
      </c>
      <c r="G151" s="74">
        <v>8</v>
      </c>
      <c r="H151" s="81">
        <v>0.11</v>
      </c>
      <c r="I151" s="81">
        <v>14.399226240000001</v>
      </c>
      <c r="J151" s="33">
        <f t="shared" si="14"/>
        <v>-1.0992262400000001</v>
      </c>
      <c r="K151" s="33">
        <f t="shared" si="12"/>
        <v>1.5</v>
      </c>
      <c r="L151" s="33">
        <f t="shared" si="15"/>
        <v>-1.2092262399999996</v>
      </c>
      <c r="M151" s="33">
        <f t="shared" si="13"/>
        <v>1.5</v>
      </c>
      <c r="N151" s="35" t="s">
        <v>267</v>
      </c>
    </row>
    <row r="152" spans="1:14" ht="56">
      <c r="A152" s="30" t="s">
        <v>108</v>
      </c>
      <c r="B152" s="31">
        <v>37.083333333333336</v>
      </c>
      <c r="C152" s="31">
        <v>-32.033333333333331</v>
      </c>
      <c r="D152" s="30" t="s">
        <v>7</v>
      </c>
      <c r="E152" s="32">
        <v>20</v>
      </c>
      <c r="F152" s="32">
        <v>1.5</v>
      </c>
      <c r="G152" s="74">
        <v>9</v>
      </c>
      <c r="H152" s="81">
        <v>-0.18</v>
      </c>
      <c r="I152" s="81">
        <v>19.895734640000001</v>
      </c>
      <c r="J152" s="33">
        <f t="shared" si="14"/>
        <v>0.10426535999999942</v>
      </c>
      <c r="K152" s="33">
        <f t="shared" si="12"/>
        <v>1.5</v>
      </c>
      <c r="L152" s="33">
        <f t="shared" si="15"/>
        <v>0.28426535999999913</v>
      </c>
      <c r="M152" s="33">
        <f t="shared" si="13"/>
        <v>1.5</v>
      </c>
      <c r="N152" s="35" t="s">
        <v>226</v>
      </c>
    </row>
    <row r="153" spans="1:14" ht="54" customHeight="1">
      <c r="A153" s="30" t="s">
        <v>111</v>
      </c>
      <c r="B153" s="31">
        <v>37.68333333333333</v>
      </c>
      <c r="C153" s="31">
        <v>163.03333333333333</v>
      </c>
      <c r="D153" s="30" t="s">
        <v>160</v>
      </c>
      <c r="E153" s="32">
        <v>17.3</v>
      </c>
      <c r="F153" s="32">
        <v>2.1</v>
      </c>
      <c r="G153" s="74">
        <v>3</v>
      </c>
      <c r="H153" s="81">
        <v>1.48</v>
      </c>
      <c r="I153" s="81">
        <v>17.363570530000001</v>
      </c>
      <c r="J153" s="33">
        <f t="shared" si="14"/>
        <v>-6.3570529999999792E-2</v>
      </c>
      <c r="K153" s="33">
        <f t="shared" si="12"/>
        <v>2.1</v>
      </c>
      <c r="L153" s="33">
        <f t="shared" si="15"/>
        <v>-1.5435705300000002</v>
      </c>
      <c r="M153" s="33">
        <f t="shared" si="13"/>
        <v>2.1</v>
      </c>
      <c r="N153" s="34" t="s">
        <v>244</v>
      </c>
    </row>
    <row r="154" spans="1:14" ht="83" customHeight="1">
      <c r="A154" s="30" t="s">
        <v>110</v>
      </c>
      <c r="B154" s="31">
        <v>37.799999999999997</v>
      </c>
      <c r="C154" s="31">
        <v>-10.166666666666668</v>
      </c>
      <c r="D154" s="30" t="s">
        <v>7</v>
      </c>
      <c r="E154" s="32">
        <v>18.8</v>
      </c>
      <c r="F154" s="32">
        <v>1.5</v>
      </c>
      <c r="G154" s="74">
        <v>14</v>
      </c>
      <c r="H154" s="81">
        <v>0.28999999999999998</v>
      </c>
      <c r="I154" s="81">
        <v>18.332000409999999</v>
      </c>
      <c r="J154" s="33">
        <f t="shared" si="14"/>
        <v>0.46799959000000158</v>
      </c>
      <c r="K154" s="33">
        <f t="shared" si="12"/>
        <v>1.5</v>
      </c>
      <c r="L154" s="33">
        <f t="shared" si="15"/>
        <v>0.17799959000000243</v>
      </c>
      <c r="M154" s="33">
        <f t="shared" si="13"/>
        <v>1.5</v>
      </c>
      <c r="N154" s="35" t="s">
        <v>272</v>
      </c>
    </row>
    <row r="155" spans="1:14" ht="42">
      <c r="A155" s="30" t="s">
        <v>109</v>
      </c>
      <c r="B155" s="31">
        <v>37.880833333333335</v>
      </c>
      <c r="C155" s="31">
        <v>-10.176166666666667</v>
      </c>
      <c r="D155" s="30" t="s">
        <v>7</v>
      </c>
      <c r="E155" s="32">
        <v>18.899999999999999</v>
      </c>
      <c r="F155" s="32">
        <v>1.3</v>
      </c>
      <c r="G155" s="74">
        <v>45</v>
      </c>
      <c r="H155" s="81">
        <v>0.31</v>
      </c>
      <c r="I155" s="81">
        <v>18.332000409999999</v>
      </c>
      <c r="J155" s="33">
        <f t="shared" si="14"/>
        <v>0.56799958999999944</v>
      </c>
      <c r="K155" s="33">
        <f t="shared" si="12"/>
        <v>1.3</v>
      </c>
      <c r="L155" s="33">
        <f t="shared" si="15"/>
        <v>0.25799959000000072</v>
      </c>
      <c r="M155" s="33">
        <f t="shared" si="13"/>
        <v>1.3</v>
      </c>
      <c r="N155" s="35" t="s">
        <v>269</v>
      </c>
    </row>
    <row r="156" spans="1:14" ht="42">
      <c r="A156" s="30" t="s">
        <v>112</v>
      </c>
      <c r="B156" s="31">
        <v>38.207222222222221</v>
      </c>
      <c r="C156" s="31">
        <v>18.134444444444444</v>
      </c>
      <c r="D156" s="30" t="s">
        <v>7</v>
      </c>
      <c r="E156" s="32">
        <v>22.1</v>
      </c>
      <c r="F156" s="32">
        <v>1.5</v>
      </c>
      <c r="G156" s="74">
        <v>25</v>
      </c>
      <c r="H156" s="81">
        <v>0.08</v>
      </c>
      <c r="I156" s="81">
        <v>19.618405299999999</v>
      </c>
      <c r="J156" s="33">
        <f t="shared" si="14"/>
        <v>2.4815947000000023</v>
      </c>
      <c r="K156" s="33">
        <f t="shared" si="12"/>
        <v>1.5</v>
      </c>
      <c r="L156" s="33">
        <f t="shared" si="15"/>
        <v>2.401594700000004</v>
      </c>
      <c r="M156" s="33">
        <f t="shared" si="13"/>
        <v>1.5</v>
      </c>
      <c r="N156" s="35" t="s">
        <v>266</v>
      </c>
    </row>
    <row r="157" spans="1:14" ht="84">
      <c r="A157" s="30" t="s">
        <v>200</v>
      </c>
      <c r="B157" s="31">
        <v>38.516666669999999</v>
      </c>
      <c r="C157" s="31">
        <v>4.516666667</v>
      </c>
      <c r="D157" s="30" t="s">
        <v>158</v>
      </c>
      <c r="E157" s="32">
        <v>19.779411764705884</v>
      </c>
      <c r="F157" s="32">
        <v>1.5</v>
      </c>
      <c r="G157" s="74">
        <v>19</v>
      </c>
      <c r="H157" s="81">
        <v>-0.56999999999999995</v>
      </c>
      <c r="I157" s="81">
        <v>19.44299054</v>
      </c>
      <c r="J157" s="33">
        <f t="shared" si="14"/>
        <v>0.33642122470588376</v>
      </c>
      <c r="K157" s="33">
        <f t="shared" si="12"/>
        <v>1.5</v>
      </c>
      <c r="L157" s="33">
        <f t="shared" si="15"/>
        <v>0.90642122470588404</v>
      </c>
      <c r="M157" s="33">
        <f t="shared" si="13"/>
        <v>1.5</v>
      </c>
      <c r="N157" s="35" t="s">
        <v>337</v>
      </c>
    </row>
    <row r="158" spans="1:14" ht="56">
      <c r="A158" s="13" t="s">
        <v>401</v>
      </c>
      <c r="B158" s="31">
        <v>39.68333333333333</v>
      </c>
      <c r="C158" s="31">
        <v>157.55000000000001</v>
      </c>
      <c r="D158" s="30" t="s">
        <v>160</v>
      </c>
      <c r="E158" s="32">
        <v>16.2</v>
      </c>
      <c r="F158" s="32">
        <v>1.1000000000000001</v>
      </c>
      <c r="G158" s="74">
        <v>3</v>
      </c>
      <c r="H158" s="81">
        <v>1.96</v>
      </c>
      <c r="I158" s="81">
        <v>14.957349369999999</v>
      </c>
      <c r="J158" s="33">
        <f t="shared" si="14"/>
        <v>1.24265063</v>
      </c>
      <c r="K158" s="33">
        <f t="shared" si="12"/>
        <v>1.1000000000000001</v>
      </c>
      <c r="L158" s="33">
        <f t="shared" si="15"/>
        <v>-0.71734937000000087</v>
      </c>
      <c r="M158" s="33">
        <f t="shared" si="13"/>
        <v>1.1000000000000001</v>
      </c>
      <c r="N158" s="35" t="s">
        <v>271</v>
      </c>
    </row>
    <row r="159" spans="1:14" ht="56">
      <c r="A159" s="30" t="s">
        <v>113</v>
      </c>
      <c r="B159" s="31">
        <v>40.583333333333336</v>
      </c>
      <c r="C159" s="31">
        <v>-9.8666666666666671</v>
      </c>
      <c r="D159" s="30" t="s">
        <v>7</v>
      </c>
      <c r="E159" s="32">
        <v>18.100000000000001</v>
      </c>
      <c r="F159" s="32">
        <v>1.5</v>
      </c>
      <c r="G159" s="74">
        <v>10</v>
      </c>
      <c r="H159" s="81">
        <v>0.13</v>
      </c>
      <c r="I159" s="81">
        <v>16.920084330000002</v>
      </c>
      <c r="J159" s="33">
        <f t="shared" si="14"/>
        <v>1.1799156699999997</v>
      </c>
      <c r="K159" s="33">
        <f t="shared" si="12"/>
        <v>1.5</v>
      </c>
      <c r="L159" s="33">
        <f t="shared" si="15"/>
        <v>1.0499156700000007</v>
      </c>
      <c r="M159" s="33">
        <f t="shared" si="13"/>
        <v>1.5</v>
      </c>
      <c r="N159" s="35" t="s">
        <v>273</v>
      </c>
    </row>
    <row r="160" spans="1:14" ht="70">
      <c r="A160" s="30" t="s">
        <v>402</v>
      </c>
      <c r="B160" s="31">
        <v>41</v>
      </c>
      <c r="C160" s="31">
        <v>-32.93333333333333</v>
      </c>
      <c r="D160" s="30" t="s">
        <v>156</v>
      </c>
      <c r="E160" s="32">
        <v>17.5</v>
      </c>
      <c r="F160" s="32">
        <v>1.2999999999999998</v>
      </c>
      <c r="G160" s="74">
        <v>10</v>
      </c>
      <c r="H160" s="81">
        <v>-0.11</v>
      </c>
      <c r="I160" s="81">
        <v>13.311311269999999</v>
      </c>
      <c r="J160" s="33">
        <f t="shared" si="14"/>
        <v>4.1886887300000009</v>
      </c>
      <c r="K160" s="33">
        <f t="shared" si="12"/>
        <v>1.2999999999999998</v>
      </c>
      <c r="L160" s="33">
        <f t="shared" si="15"/>
        <v>4.2986887300000003</v>
      </c>
      <c r="M160" s="33">
        <f t="shared" si="13"/>
        <v>1.2999999999999998</v>
      </c>
      <c r="N160" s="34" t="s">
        <v>244</v>
      </c>
    </row>
    <row r="161" spans="1:14" s="5" customFormat="1" ht="28">
      <c r="A161" s="30" t="s">
        <v>348</v>
      </c>
      <c r="B161" s="31">
        <v>41.000500000000002</v>
      </c>
      <c r="C161" s="31">
        <v>-126.434</v>
      </c>
      <c r="D161" s="30" t="s">
        <v>7</v>
      </c>
      <c r="E161" s="36">
        <v>12.9</v>
      </c>
      <c r="F161" s="36">
        <v>1.5</v>
      </c>
      <c r="G161" s="78">
        <v>6</v>
      </c>
      <c r="H161" s="82">
        <v>7.0000000000000007E-2</v>
      </c>
      <c r="I161" s="82">
        <v>18.6125227</v>
      </c>
      <c r="J161" s="33">
        <f t="shared" si="14"/>
        <v>-5.7125226999999992</v>
      </c>
      <c r="K161" s="31">
        <f t="shared" si="12"/>
        <v>1.5</v>
      </c>
      <c r="L161" s="33">
        <f t="shared" si="15"/>
        <v>-5.7825226999999995</v>
      </c>
      <c r="M161" s="31">
        <f t="shared" si="13"/>
        <v>1.5</v>
      </c>
      <c r="N161" s="38" t="s">
        <v>259</v>
      </c>
    </row>
    <row r="162" spans="1:14" ht="55" customHeight="1">
      <c r="A162" s="30" t="s">
        <v>114</v>
      </c>
      <c r="B162" s="31">
        <v>41.18</v>
      </c>
      <c r="C162" s="31">
        <v>142.19999999999999</v>
      </c>
      <c r="D162" s="30" t="s">
        <v>165</v>
      </c>
      <c r="E162" s="32">
        <v>15.08</v>
      </c>
      <c r="F162" s="32">
        <v>3.5</v>
      </c>
      <c r="G162" s="74">
        <v>4</v>
      </c>
      <c r="H162" s="81">
        <v>1.06</v>
      </c>
      <c r="I162" s="81">
        <v>12.31886332</v>
      </c>
      <c r="J162" s="33">
        <f t="shared" si="14"/>
        <v>2.7611366799999999</v>
      </c>
      <c r="K162" s="33">
        <f t="shared" ref="K162:K190" si="16">F162</f>
        <v>3.5</v>
      </c>
      <c r="L162" s="33">
        <f t="shared" si="15"/>
        <v>1.7011366799999994</v>
      </c>
      <c r="M162" s="33">
        <f t="shared" ref="M162:M190" si="17">F162</f>
        <v>3.5</v>
      </c>
      <c r="N162" s="34" t="s">
        <v>375</v>
      </c>
    </row>
    <row r="163" spans="1:14" ht="42">
      <c r="A163" s="30" t="s">
        <v>403</v>
      </c>
      <c r="B163" s="31">
        <v>41.682866666666669</v>
      </c>
      <c r="C163" s="31">
        <v>-124.93291666666667</v>
      </c>
      <c r="D163" s="30" t="s">
        <v>7</v>
      </c>
      <c r="E163" s="32">
        <v>12.5</v>
      </c>
      <c r="F163" s="32">
        <v>1.5</v>
      </c>
      <c r="G163" s="74">
        <v>6</v>
      </c>
      <c r="H163" s="81">
        <v>-0.14000000000000001</v>
      </c>
      <c r="I163" s="81">
        <v>12.68252324</v>
      </c>
      <c r="J163" s="33">
        <f t="shared" si="14"/>
        <v>-0.18252324000000009</v>
      </c>
      <c r="K163" s="33">
        <f t="shared" si="16"/>
        <v>1.5</v>
      </c>
      <c r="L163" s="33">
        <f t="shared" si="15"/>
        <v>-4.2523239999999518E-2</v>
      </c>
      <c r="M163" s="33">
        <f t="shared" si="17"/>
        <v>1.5</v>
      </c>
      <c r="N163" s="35" t="s">
        <v>267</v>
      </c>
    </row>
    <row r="164" spans="1:14" s="5" customFormat="1" ht="70">
      <c r="A164" s="30" t="s">
        <v>198</v>
      </c>
      <c r="B164" s="31">
        <v>41.75</v>
      </c>
      <c r="C164" s="31">
        <v>-47.35</v>
      </c>
      <c r="D164" s="30" t="s">
        <v>197</v>
      </c>
      <c r="E164" s="36">
        <v>14.7</v>
      </c>
      <c r="F164" s="36">
        <v>1.7</v>
      </c>
      <c r="G164" s="78">
        <v>23</v>
      </c>
      <c r="H164" s="82">
        <v>0.64</v>
      </c>
      <c r="I164" s="82">
        <v>16.716474649999999</v>
      </c>
      <c r="J164" s="33">
        <f t="shared" si="14"/>
        <v>-2.0164746499999993</v>
      </c>
      <c r="K164" s="31">
        <f t="shared" si="16"/>
        <v>1.7</v>
      </c>
      <c r="L164" s="33">
        <f t="shared" si="15"/>
        <v>-2.6564746499999998</v>
      </c>
      <c r="M164" s="31">
        <f t="shared" si="17"/>
        <v>1.7</v>
      </c>
      <c r="N164" s="39" t="s">
        <v>315</v>
      </c>
    </row>
    <row r="165" spans="1:14" ht="70">
      <c r="A165" s="30" t="s">
        <v>115</v>
      </c>
      <c r="B165" s="31">
        <v>42.1</v>
      </c>
      <c r="C165" s="31">
        <v>-52.75</v>
      </c>
      <c r="D165" s="30" t="s">
        <v>156</v>
      </c>
      <c r="E165" s="32">
        <v>16.8</v>
      </c>
      <c r="F165" s="32">
        <v>1.3</v>
      </c>
      <c r="G165" s="74">
        <v>3</v>
      </c>
      <c r="H165" s="81">
        <v>0.51</v>
      </c>
      <c r="I165" s="81">
        <v>13.818149480000001</v>
      </c>
      <c r="J165" s="33">
        <f t="shared" si="14"/>
        <v>2.9818505200000001</v>
      </c>
      <c r="K165" s="33">
        <f t="shared" si="16"/>
        <v>1.3</v>
      </c>
      <c r="L165" s="33">
        <f t="shared" si="15"/>
        <v>2.4718505199999985</v>
      </c>
      <c r="M165" s="33">
        <f t="shared" si="17"/>
        <v>1.3</v>
      </c>
      <c r="N165" s="34" t="s">
        <v>244</v>
      </c>
    </row>
    <row r="166" spans="1:14" ht="56">
      <c r="A166" s="30" t="s">
        <v>116</v>
      </c>
      <c r="B166" s="31">
        <v>43.25</v>
      </c>
      <c r="C166" s="31">
        <v>-126.38333333333334</v>
      </c>
      <c r="D166" s="30" t="s">
        <v>160</v>
      </c>
      <c r="E166" s="32">
        <v>14.9</v>
      </c>
      <c r="F166" s="32">
        <v>1.6</v>
      </c>
      <c r="G166" s="74">
        <v>7</v>
      </c>
      <c r="H166" s="81">
        <v>-0.3</v>
      </c>
      <c r="I166" s="81">
        <v>12.95649828</v>
      </c>
      <c r="J166" s="33">
        <f t="shared" si="14"/>
        <v>1.9435017200000004</v>
      </c>
      <c r="K166" s="33">
        <f t="shared" si="16"/>
        <v>1.6</v>
      </c>
      <c r="L166" s="33">
        <f t="shared" si="15"/>
        <v>2.2435017200000011</v>
      </c>
      <c r="M166" s="33">
        <f t="shared" si="17"/>
        <v>1.6</v>
      </c>
      <c r="N166" s="34" t="s">
        <v>244</v>
      </c>
    </row>
    <row r="167" spans="1:14" ht="57">
      <c r="A167" s="30" t="s">
        <v>117</v>
      </c>
      <c r="B167" s="31">
        <v>43.5</v>
      </c>
      <c r="C167" s="31">
        <v>-30.4</v>
      </c>
      <c r="D167" s="30" t="s">
        <v>7</v>
      </c>
      <c r="E167" s="32">
        <v>18.55</v>
      </c>
      <c r="F167" s="32">
        <v>1.5</v>
      </c>
      <c r="G167" s="74">
        <v>6</v>
      </c>
      <c r="H167" s="81">
        <v>-0.01</v>
      </c>
      <c r="I167" s="81">
        <v>16.919789919999999</v>
      </c>
      <c r="J167" s="33">
        <f t="shared" si="14"/>
        <v>1.6302100800000012</v>
      </c>
      <c r="K167" s="33">
        <f t="shared" si="16"/>
        <v>1.5</v>
      </c>
      <c r="L167" s="33">
        <f t="shared" si="15"/>
        <v>1.6402100800000028</v>
      </c>
      <c r="M167" s="33">
        <f t="shared" si="17"/>
        <v>1.5</v>
      </c>
      <c r="N167" s="62" t="s">
        <v>361</v>
      </c>
    </row>
    <row r="168" spans="1:14" ht="70">
      <c r="A168" s="30" t="s">
        <v>404</v>
      </c>
      <c r="B168" s="31">
        <v>44</v>
      </c>
      <c r="C168" s="31">
        <v>-24.533333333333331</v>
      </c>
      <c r="D168" s="30" t="s">
        <v>156</v>
      </c>
      <c r="E168" s="32">
        <v>17.850000000000001</v>
      </c>
      <c r="F168" s="32">
        <v>1.2999999999999998</v>
      </c>
      <c r="G168" s="74">
        <v>8</v>
      </c>
      <c r="H168" s="81">
        <v>0.31</v>
      </c>
      <c r="I168" s="81">
        <v>16.473230319999999</v>
      </c>
      <c r="J168" s="33">
        <f t="shared" si="14"/>
        <v>1.3767696800000024</v>
      </c>
      <c r="K168" s="33">
        <f t="shared" si="16"/>
        <v>1.2999999999999998</v>
      </c>
      <c r="L168" s="33">
        <f t="shared" si="15"/>
        <v>1.0667696800000037</v>
      </c>
      <c r="M168" s="33">
        <f t="shared" si="17"/>
        <v>1.2999999999999998</v>
      </c>
      <c r="N168" s="34" t="s">
        <v>244</v>
      </c>
    </row>
    <row r="169" spans="1:14" ht="56">
      <c r="A169" s="30" t="s">
        <v>118</v>
      </c>
      <c r="B169" s="31">
        <v>47.4</v>
      </c>
      <c r="C169" s="31">
        <v>167.75</v>
      </c>
      <c r="D169" s="30" t="s">
        <v>160</v>
      </c>
      <c r="E169" s="32">
        <v>7.9</v>
      </c>
      <c r="F169" s="32">
        <v>1.1000000000000001</v>
      </c>
      <c r="G169" s="74">
        <v>3</v>
      </c>
      <c r="H169" s="81">
        <v>-0.14000000000000001</v>
      </c>
      <c r="I169" s="81">
        <v>6.4427214209999999</v>
      </c>
      <c r="J169" s="33">
        <f t="shared" si="14"/>
        <v>1.4572785790000005</v>
      </c>
      <c r="K169" s="33">
        <f t="shared" si="16"/>
        <v>1.1000000000000001</v>
      </c>
      <c r="L169" s="33">
        <f t="shared" si="15"/>
        <v>1.597278579000001</v>
      </c>
      <c r="M169" s="33">
        <f t="shared" si="17"/>
        <v>1.1000000000000001</v>
      </c>
      <c r="N169" s="35" t="s">
        <v>271</v>
      </c>
    </row>
    <row r="170" spans="1:14" ht="70">
      <c r="A170" s="30" t="s">
        <v>119</v>
      </c>
      <c r="B170" s="31">
        <v>50</v>
      </c>
      <c r="C170" s="31">
        <v>-23.7333</v>
      </c>
      <c r="D170" s="30" t="s">
        <v>156</v>
      </c>
      <c r="E170" s="32">
        <v>15</v>
      </c>
      <c r="F170" s="32">
        <v>1.3</v>
      </c>
      <c r="G170" s="74">
        <v>9</v>
      </c>
      <c r="H170" s="81">
        <v>0.78</v>
      </c>
      <c r="I170" s="81">
        <v>13.51686722</v>
      </c>
      <c r="J170" s="33">
        <f t="shared" si="14"/>
        <v>1.48313278</v>
      </c>
      <c r="K170" s="33">
        <f t="shared" si="16"/>
        <v>1.3</v>
      </c>
      <c r="L170" s="33">
        <f t="shared" si="15"/>
        <v>0.70313278000000068</v>
      </c>
      <c r="M170" s="33">
        <f t="shared" si="17"/>
        <v>1.3</v>
      </c>
      <c r="N170" s="34" t="s">
        <v>244</v>
      </c>
    </row>
    <row r="171" spans="1:14" ht="42">
      <c r="A171" s="30" t="s">
        <v>120</v>
      </c>
      <c r="B171" s="31">
        <v>50.36</v>
      </c>
      <c r="C171" s="31">
        <v>167.6</v>
      </c>
      <c r="D171" s="30" t="s">
        <v>7</v>
      </c>
      <c r="E171" s="32">
        <v>13.64</v>
      </c>
      <c r="F171" s="32">
        <v>1.5</v>
      </c>
      <c r="G171" s="74">
        <v>3</v>
      </c>
      <c r="H171" s="81">
        <v>0.03</v>
      </c>
      <c r="I171" s="81">
        <v>5.8997533730000002</v>
      </c>
      <c r="J171" s="33">
        <f t="shared" si="14"/>
        <v>7.7402466270000003</v>
      </c>
      <c r="K171" s="33">
        <f t="shared" si="16"/>
        <v>1.5</v>
      </c>
      <c r="L171" s="33">
        <f t="shared" si="15"/>
        <v>7.710246627000001</v>
      </c>
      <c r="M171" s="33">
        <f t="shared" si="17"/>
        <v>1.5</v>
      </c>
      <c r="N171" s="35" t="s">
        <v>217</v>
      </c>
    </row>
    <row r="172" spans="1:14" ht="70">
      <c r="A172" s="30" t="s">
        <v>122</v>
      </c>
      <c r="B172" s="31">
        <v>52.583333333333336</v>
      </c>
      <c r="C172" s="31">
        <v>-21.933333333333334</v>
      </c>
      <c r="D172" s="30" t="s">
        <v>156</v>
      </c>
      <c r="E172" s="32">
        <v>11.65</v>
      </c>
      <c r="F172" s="32">
        <v>1.6</v>
      </c>
      <c r="G172" s="74">
        <v>16</v>
      </c>
      <c r="H172" s="81">
        <v>0.77</v>
      </c>
      <c r="I172" s="81">
        <v>12.2111024</v>
      </c>
      <c r="J172" s="33">
        <f t="shared" si="14"/>
        <v>-0.56110239999999934</v>
      </c>
      <c r="K172" s="33">
        <f t="shared" si="16"/>
        <v>1.6</v>
      </c>
      <c r="L172" s="33">
        <f t="shared" si="15"/>
        <v>-1.3311023999999989</v>
      </c>
      <c r="M172" s="33">
        <f t="shared" si="17"/>
        <v>1.6</v>
      </c>
      <c r="N172" s="34" t="s">
        <v>244</v>
      </c>
    </row>
    <row r="173" spans="1:14" ht="70">
      <c r="A173" s="30" t="s">
        <v>121</v>
      </c>
      <c r="B173" s="31">
        <v>52.832999999999998</v>
      </c>
      <c r="C173" s="31">
        <v>-30.33</v>
      </c>
      <c r="D173" s="30" t="s">
        <v>156</v>
      </c>
      <c r="E173" s="32">
        <v>12</v>
      </c>
      <c r="F173" s="32">
        <v>1.5</v>
      </c>
      <c r="G173" s="74">
        <v>7</v>
      </c>
      <c r="H173" s="81">
        <v>0.52</v>
      </c>
      <c r="I173" s="81">
        <v>10.44595226</v>
      </c>
      <c r="J173" s="33">
        <f t="shared" si="14"/>
        <v>1.5540477399999997</v>
      </c>
      <c r="K173" s="33">
        <f t="shared" si="16"/>
        <v>1.5</v>
      </c>
      <c r="L173" s="33">
        <f t="shared" si="15"/>
        <v>1.0340477400000001</v>
      </c>
      <c r="M173" s="33">
        <f t="shared" si="17"/>
        <v>1.5</v>
      </c>
      <c r="N173" s="35" t="s">
        <v>419</v>
      </c>
    </row>
    <row r="174" spans="1:14" ht="84">
      <c r="A174" s="30" t="s">
        <v>124</v>
      </c>
      <c r="B174" s="31">
        <v>53.536666670000002</v>
      </c>
      <c r="C174" s="31">
        <v>-20.29</v>
      </c>
      <c r="D174" s="30" t="s">
        <v>158</v>
      </c>
      <c r="E174" s="32">
        <v>12.610000000000001</v>
      </c>
      <c r="F174" s="32">
        <v>1.5</v>
      </c>
      <c r="G174" s="74">
        <v>12</v>
      </c>
      <c r="H174" s="81">
        <v>0.7</v>
      </c>
      <c r="I174" s="81">
        <v>11.97583427</v>
      </c>
      <c r="J174" s="33">
        <f t="shared" si="14"/>
        <v>0.6341657300000012</v>
      </c>
      <c r="K174" s="33">
        <f t="shared" si="16"/>
        <v>1.5</v>
      </c>
      <c r="L174" s="33">
        <f t="shared" si="15"/>
        <v>-6.5834269999998085E-2</v>
      </c>
      <c r="M174" s="33">
        <f t="shared" si="17"/>
        <v>1.5</v>
      </c>
      <c r="N174" s="35" t="s">
        <v>274</v>
      </c>
    </row>
    <row r="175" spans="1:14" ht="70">
      <c r="A175" s="30" t="s">
        <v>123</v>
      </c>
      <c r="B175" s="31">
        <v>53.933300000000003</v>
      </c>
      <c r="C175" s="31">
        <v>-24.083300000000001</v>
      </c>
      <c r="D175" s="30" t="s">
        <v>156</v>
      </c>
      <c r="E175" s="32">
        <v>13.725</v>
      </c>
      <c r="F175" s="32">
        <v>1.5</v>
      </c>
      <c r="G175" s="74">
        <v>7</v>
      </c>
      <c r="H175" s="81">
        <v>0.99</v>
      </c>
      <c r="I175" s="81">
        <v>11.25068682</v>
      </c>
      <c r="J175" s="33">
        <f t="shared" si="14"/>
        <v>2.4743131799999993</v>
      </c>
      <c r="K175" s="33">
        <f t="shared" si="16"/>
        <v>1.5</v>
      </c>
      <c r="L175" s="33">
        <f t="shared" si="15"/>
        <v>1.4843131799999991</v>
      </c>
      <c r="M175" s="33">
        <f t="shared" si="17"/>
        <v>1.5</v>
      </c>
      <c r="N175" s="39" t="s">
        <v>420</v>
      </c>
    </row>
    <row r="176" spans="1:14" ht="70">
      <c r="A176" s="30" t="s">
        <v>125</v>
      </c>
      <c r="B176" s="31">
        <v>54</v>
      </c>
      <c r="C176" s="31">
        <v>-46.2</v>
      </c>
      <c r="D176" s="30" t="s">
        <v>156</v>
      </c>
      <c r="E176" s="32">
        <v>9</v>
      </c>
      <c r="F176" s="32">
        <v>1.2999999999999998</v>
      </c>
      <c r="G176" s="74">
        <v>6</v>
      </c>
      <c r="H176" s="81">
        <v>-0.17</v>
      </c>
      <c r="I176" s="81">
        <v>6.9584997499999997</v>
      </c>
      <c r="J176" s="33">
        <f t="shared" si="14"/>
        <v>2.0415002500000003</v>
      </c>
      <c r="K176" s="33">
        <f t="shared" si="16"/>
        <v>1.2999999999999998</v>
      </c>
      <c r="L176" s="33">
        <f t="shared" si="15"/>
        <v>2.2115002500000003</v>
      </c>
      <c r="M176" s="33">
        <f t="shared" si="17"/>
        <v>1.2999999999999998</v>
      </c>
      <c r="N176" s="34" t="s">
        <v>244</v>
      </c>
    </row>
    <row r="177" spans="1:14" ht="84">
      <c r="A177" s="30" t="s">
        <v>127</v>
      </c>
      <c r="B177" s="31">
        <v>57.44</v>
      </c>
      <c r="C177" s="31">
        <v>-48.61</v>
      </c>
      <c r="D177" s="30" t="s">
        <v>158</v>
      </c>
      <c r="E177" s="32">
        <v>7.22</v>
      </c>
      <c r="F177" s="32">
        <v>0.9</v>
      </c>
      <c r="G177" s="74">
        <v>23</v>
      </c>
      <c r="H177" s="81">
        <v>0.65</v>
      </c>
      <c r="I177" s="81">
        <v>4.961638958</v>
      </c>
      <c r="J177" s="33">
        <f t="shared" si="14"/>
        <v>2.2583610419999998</v>
      </c>
      <c r="K177" s="33">
        <f t="shared" si="16"/>
        <v>0.9</v>
      </c>
      <c r="L177" s="33">
        <f t="shared" si="15"/>
        <v>1.6083610419999994</v>
      </c>
      <c r="M177" s="33">
        <f t="shared" si="17"/>
        <v>0.9</v>
      </c>
      <c r="N177" s="35" t="s">
        <v>275</v>
      </c>
    </row>
    <row r="178" spans="1:14" ht="28">
      <c r="A178" s="30" t="s">
        <v>148</v>
      </c>
      <c r="B178" s="31">
        <v>57.5</v>
      </c>
      <c r="C178" s="31">
        <v>170.4</v>
      </c>
      <c r="D178" s="30" t="s">
        <v>7</v>
      </c>
      <c r="E178" s="32">
        <v>8.3714285714285719</v>
      </c>
      <c r="F178" s="32">
        <v>1.5</v>
      </c>
      <c r="G178" s="74">
        <v>7</v>
      </c>
      <c r="H178" s="81">
        <v>0.66</v>
      </c>
      <c r="I178" s="81">
        <v>4.7507429500000002</v>
      </c>
      <c r="J178" s="33">
        <f t="shared" si="14"/>
        <v>3.6206856214285716</v>
      </c>
      <c r="K178" s="33">
        <f t="shared" si="16"/>
        <v>1.5</v>
      </c>
      <c r="L178" s="33">
        <f t="shared" si="15"/>
        <v>2.9606856214285715</v>
      </c>
      <c r="M178" s="33">
        <f t="shared" si="17"/>
        <v>1.5</v>
      </c>
      <c r="N178" s="35" t="s">
        <v>276</v>
      </c>
    </row>
    <row r="179" spans="1:14" ht="72" customHeight="1">
      <c r="A179" s="30" t="s">
        <v>128</v>
      </c>
      <c r="B179" s="31">
        <v>58.926388888888887</v>
      </c>
      <c r="C179" s="31">
        <v>-48.361944444444397</v>
      </c>
      <c r="D179" s="40" t="s">
        <v>201</v>
      </c>
      <c r="E179" s="32">
        <v>9.0500000000000007</v>
      </c>
      <c r="F179" s="32">
        <v>1.4</v>
      </c>
      <c r="G179" s="74">
        <v>41</v>
      </c>
      <c r="H179" s="81">
        <v>0.71</v>
      </c>
      <c r="I179" s="81">
        <v>4.477551912</v>
      </c>
      <c r="J179" s="33">
        <f t="shared" si="14"/>
        <v>4.5724480880000007</v>
      </c>
      <c r="K179" s="33">
        <f t="shared" si="16"/>
        <v>1.4</v>
      </c>
      <c r="L179" s="33">
        <f t="shared" si="15"/>
        <v>3.8624480879999998</v>
      </c>
      <c r="M179" s="33">
        <f t="shared" si="17"/>
        <v>1.4</v>
      </c>
      <c r="N179" s="35" t="s">
        <v>277</v>
      </c>
    </row>
    <row r="180" spans="1:14" ht="84">
      <c r="A180" s="30" t="s">
        <v>130</v>
      </c>
      <c r="B180" s="31">
        <v>59.533333333333331</v>
      </c>
      <c r="C180" s="31">
        <v>-17.933333333333302</v>
      </c>
      <c r="D180" s="30" t="s">
        <v>158</v>
      </c>
      <c r="E180" s="32">
        <v>9.25</v>
      </c>
      <c r="F180" s="32">
        <v>2</v>
      </c>
      <c r="G180" s="74">
        <v>5</v>
      </c>
      <c r="H180" s="81">
        <v>0.89</v>
      </c>
      <c r="I180" s="81">
        <v>9.8750827349999994</v>
      </c>
      <c r="J180" s="33">
        <f t="shared" si="14"/>
        <v>-0.62508273499999945</v>
      </c>
      <c r="K180" s="33">
        <f t="shared" si="16"/>
        <v>2</v>
      </c>
      <c r="L180" s="33">
        <f t="shared" si="15"/>
        <v>-1.515082735</v>
      </c>
      <c r="M180" s="33">
        <f t="shared" si="17"/>
        <v>2</v>
      </c>
      <c r="N180" s="35" t="s">
        <v>274</v>
      </c>
    </row>
    <row r="181" spans="1:14" ht="84">
      <c r="A181" s="30" t="s">
        <v>129</v>
      </c>
      <c r="B181" s="31">
        <v>59.534666666666702</v>
      </c>
      <c r="C181" s="31">
        <v>-21.852166666666701</v>
      </c>
      <c r="D181" s="30" t="s">
        <v>158</v>
      </c>
      <c r="E181" s="32">
        <v>12.541666666666666</v>
      </c>
      <c r="F181" s="32">
        <v>1.1000000000000001</v>
      </c>
      <c r="G181" s="74">
        <v>8</v>
      </c>
      <c r="H181" s="81">
        <v>0.9</v>
      </c>
      <c r="I181" s="81">
        <v>10.140157889999999</v>
      </c>
      <c r="J181" s="33">
        <f t="shared" si="14"/>
        <v>2.4015087766666667</v>
      </c>
      <c r="K181" s="33">
        <f t="shared" si="16"/>
        <v>1.1000000000000001</v>
      </c>
      <c r="L181" s="33">
        <f t="shared" si="15"/>
        <v>1.5015087766666664</v>
      </c>
      <c r="M181" s="33">
        <f t="shared" si="17"/>
        <v>1.1000000000000001</v>
      </c>
      <c r="N181" s="35" t="s">
        <v>278</v>
      </c>
    </row>
    <row r="182" spans="1:14" ht="84">
      <c r="A182" s="30" t="s">
        <v>415</v>
      </c>
      <c r="B182" s="31">
        <v>61</v>
      </c>
      <c r="C182" s="31">
        <v>-25</v>
      </c>
      <c r="D182" s="30" t="s">
        <v>158</v>
      </c>
      <c r="E182" s="32">
        <v>11.75</v>
      </c>
      <c r="F182" s="32">
        <v>1.5</v>
      </c>
      <c r="G182" s="74">
        <v>23</v>
      </c>
      <c r="H182" s="81">
        <v>0.57999999999999996</v>
      </c>
      <c r="I182" s="81">
        <v>8.9408829890000003</v>
      </c>
      <c r="J182" s="33">
        <f t="shared" si="14"/>
        <v>2.8091170109999997</v>
      </c>
      <c r="K182" s="33">
        <f t="shared" si="16"/>
        <v>1.5</v>
      </c>
      <c r="L182" s="33">
        <f t="shared" si="15"/>
        <v>2.2291170109999996</v>
      </c>
      <c r="M182" s="33">
        <f t="shared" si="17"/>
        <v>1.5</v>
      </c>
      <c r="N182" s="35" t="s">
        <v>362</v>
      </c>
    </row>
    <row r="183" spans="1:14" ht="70">
      <c r="A183" s="30" t="s">
        <v>405</v>
      </c>
      <c r="B183" s="31">
        <v>64.783333333333331</v>
      </c>
      <c r="C183" s="31">
        <v>-29.566666666666666</v>
      </c>
      <c r="D183" s="30" t="s">
        <v>156</v>
      </c>
      <c r="E183" s="32">
        <v>10.5</v>
      </c>
      <c r="F183" s="32">
        <v>1.2999999999999998</v>
      </c>
      <c r="G183" s="74">
        <v>4</v>
      </c>
      <c r="H183" s="81">
        <v>0.74</v>
      </c>
      <c r="I183" s="81">
        <v>6.581397226</v>
      </c>
      <c r="J183" s="33">
        <f t="shared" si="14"/>
        <v>3.918602774</v>
      </c>
      <c r="K183" s="33">
        <f t="shared" si="16"/>
        <v>1.2999999999999998</v>
      </c>
      <c r="L183" s="33">
        <f t="shared" si="15"/>
        <v>3.1786027739999998</v>
      </c>
      <c r="M183" s="33">
        <f t="shared" si="17"/>
        <v>1.2999999999999998</v>
      </c>
      <c r="N183" s="34" t="s">
        <v>244</v>
      </c>
    </row>
    <row r="184" spans="1:14" ht="70">
      <c r="A184" s="30" t="s">
        <v>132</v>
      </c>
      <c r="B184" s="31">
        <v>66.599999999999994</v>
      </c>
      <c r="C184" s="31">
        <v>1.1166666666666669</v>
      </c>
      <c r="D184" s="30" t="s">
        <v>156</v>
      </c>
      <c r="E184" s="32">
        <v>8.4</v>
      </c>
      <c r="F184" s="32">
        <v>1.2999999999999998</v>
      </c>
      <c r="G184" s="74">
        <v>3</v>
      </c>
      <c r="H184" s="81">
        <v>0.67</v>
      </c>
      <c r="I184" s="81">
        <v>7.9306615999999996</v>
      </c>
      <c r="J184" s="33">
        <f t="shared" si="14"/>
        <v>0.46933840000000071</v>
      </c>
      <c r="K184" s="33">
        <f t="shared" si="16"/>
        <v>1.2999999999999998</v>
      </c>
      <c r="L184" s="33">
        <f t="shared" si="15"/>
        <v>-0.20066159999999922</v>
      </c>
      <c r="M184" s="33">
        <f t="shared" si="17"/>
        <v>1.2999999999999998</v>
      </c>
      <c r="N184" s="34" t="s">
        <v>244</v>
      </c>
    </row>
    <row r="185" spans="1:14" ht="42">
      <c r="A185" s="30" t="s">
        <v>133</v>
      </c>
      <c r="B185" s="31">
        <v>67.77</v>
      </c>
      <c r="C185" s="31">
        <v>5.9169999999999998</v>
      </c>
      <c r="D185" s="30" t="s">
        <v>7</v>
      </c>
      <c r="E185" s="32">
        <v>10.1</v>
      </c>
      <c r="F185" s="32">
        <v>1.5</v>
      </c>
      <c r="G185" s="74">
        <v>44</v>
      </c>
      <c r="H185" s="81">
        <v>0.56999999999999995</v>
      </c>
      <c r="I185" s="81">
        <v>8.0591713509999998</v>
      </c>
      <c r="J185" s="33">
        <f t="shared" si="14"/>
        <v>2.0408286489999998</v>
      </c>
      <c r="K185" s="33">
        <f t="shared" si="16"/>
        <v>1.5</v>
      </c>
      <c r="L185" s="33">
        <f t="shared" si="15"/>
        <v>1.4708286489999995</v>
      </c>
      <c r="M185" s="33">
        <f t="shared" si="17"/>
        <v>1.5</v>
      </c>
      <c r="N185" s="35" t="s">
        <v>279</v>
      </c>
    </row>
    <row r="186" spans="1:14" ht="70">
      <c r="A186" s="30" t="s">
        <v>134</v>
      </c>
      <c r="B186" s="31">
        <v>68.033333333333331</v>
      </c>
      <c r="C186" s="31">
        <v>-6.1166666666666671</v>
      </c>
      <c r="D186" s="30" t="s">
        <v>156</v>
      </c>
      <c r="E186" s="32">
        <v>3.9</v>
      </c>
      <c r="F186" s="32">
        <v>1.2999999999999998</v>
      </c>
      <c r="G186" s="74">
        <v>12</v>
      </c>
      <c r="H186" s="81">
        <v>0.46</v>
      </c>
      <c r="I186" s="81">
        <v>4.7906405879999996</v>
      </c>
      <c r="J186" s="33">
        <f t="shared" si="14"/>
        <v>-0.89064058799999968</v>
      </c>
      <c r="K186" s="33">
        <f t="shared" si="16"/>
        <v>1.2999999999999998</v>
      </c>
      <c r="L186" s="33">
        <f t="shared" si="15"/>
        <v>-1.3506405879999996</v>
      </c>
      <c r="M186" s="33">
        <f t="shared" si="17"/>
        <v>1.2999999999999998</v>
      </c>
      <c r="N186" s="34" t="s">
        <v>244</v>
      </c>
    </row>
    <row r="187" spans="1:14" ht="56">
      <c r="A187" s="30" t="s">
        <v>135</v>
      </c>
      <c r="B187" s="31">
        <v>69.375</v>
      </c>
      <c r="C187" s="31">
        <v>-6.5333333333333332</v>
      </c>
      <c r="D187" s="30" t="s">
        <v>7</v>
      </c>
      <c r="E187" s="32">
        <v>9.4</v>
      </c>
      <c r="F187" s="32">
        <v>1.5</v>
      </c>
      <c r="G187" s="74">
        <v>5</v>
      </c>
      <c r="H187" s="81">
        <v>0.44</v>
      </c>
      <c r="I187" s="81">
        <v>4.3461033349999996</v>
      </c>
      <c r="J187" s="33">
        <f t="shared" si="14"/>
        <v>5.0538966650000008</v>
      </c>
      <c r="K187" s="33">
        <f t="shared" si="16"/>
        <v>1.5</v>
      </c>
      <c r="L187" s="33">
        <f t="shared" si="15"/>
        <v>4.6138966650000013</v>
      </c>
      <c r="M187" s="33">
        <f t="shared" si="17"/>
        <v>1.5</v>
      </c>
      <c r="N187" s="35" t="s">
        <v>280</v>
      </c>
    </row>
    <row r="188" spans="1:14" ht="56">
      <c r="A188" s="30" t="s">
        <v>136</v>
      </c>
      <c r="B188" s="31">
        <v>70</v>
      </c>
      <c r="C188" s="31">
        <v>-12.416666666666668</v>
      </c>
      <c r="D188" s="30" t="s">
        <v>7</v>
      </c>
      <c r="E188" s="32">
        <v>10.6</v>
      </c>
      <c r="F188" s="32">
        <v>1.5</v>
      </c>
      <c r="G188" s="74">
        <v>5</v>
      </c>
      <c r="H188" s="81">
        <v>0.28000000000000003</v>
      </c>
      <c r="I188" s="81">
        <v>2.4941279380000001</v>
      </c>
      <c r="J188" s="33">
        <f t="shared" si="14"/>
        <v>8.1058720619999995</v>
      </c>
      <c r="K188" s="33">
        <f t="shared" si="16"/>
        <v>1.5</v>
      </c>
      <c r="L188" s="33">
        <f t="shared" si="15"/>
        <v>7.8258720620000002</v>
      </c>
      <c r="M188" s="33">
        <f t="shared" si="17"/>
        <v>1.5</v>
      </c>
      <c r="N188" s="35" t="s">
        <v>280</v>
      </c>
    </row>
    <row r="189" spans="1:14" ht="56">
      <c r="A189" s="30" t="s">
        <v>149</v>
      </c>
      <c r="B189" s="31">
        <v>71.613299999999995</v>
      </c>
      <c r="C189" s="31">
        <v>4.2133000000000003</v>
      </c>
      <c r="D189" s="30" t="s">
        <v>7</v>
      </c>
      <c r="E189" s="32">
        <v>11.5</v>
      </c>
      <c r="F189" s="32">
        <v>1.5</v>
      </c>
      <c r="G189" s="74">
        <v>3</v>
      </c>
      <c r="H189" s="81">
        <v>0.65</v>
      </c>
      <c r="I189" s="81">
        <v>5.5442218289999996</v>
      </c>
      <c r="J189" s="33">
        <f t="shared" si="14"/>
        <v>5.9557781710000004</v>
      </c>
      <c r="K189" s="33">
        <f t="shared" si="16"/>
        <v>1.5</v>
      </c>
      <c r="L189" s="33">
        <f t="shared" si="15"/>
        <v>5.305778171</v>
      </c>
      <c r="M189" s="33">
        <f t="shared" si="17"/>
        <v>1.5</v>
      </c>
      <c r="N189" s="35" t="s">
        <v>280</v>
      </c>
    </row>
    <row r="190" spans="1:14" ht="84">
      <c r="A190" s="30" t="s">
        <v>137</v>
      </c>
      <c r="B190" s="31">
        <v>72.183333333333337</v>
      </c>
      <c r="C190" s="31">
        <v>8.5833333333333321</v>
      </c>
      <c r="D190" s="30" t="s">
        <v>158</v>
      </c>
      <c r="E190" s="32">
        <v>2.2999999999999998</v>
      </c>
      <c r="F190" s="32">
        <v>1.5</v>
      </c>
      <c r="G190" s="74">
        <v>6</v>
      </c>
      <c r="H190" s="81">
        <v>0.63</v>
      </c>
      <c r="I190" s="81">
        <v>5.685678405</v>
      </c>
      <c r="J190" s="33">
        <f t="shared" si="14"/>
        <v>-3.3856784050000002</v>
      </c>
      <c r="K190" s="33">
        <f t="shared" si="16"/>
        <v>1.5</v>
      </c>
      <c r="L190" s="33">
        <f t="shared" si="15"/>
        <v>-4.0156784050000001</v>
      </c>
      <c r="M190" s="33">
        <f t="shared" si="17"/>
        <v>1.5</v>
      </c>
      <c r="N190" s="48" t="s">
        <v>352</v>
      </c>
    </row>
  </sheetData>
  <sortState xmlns:xlrd2="http://schemas.microsoft.com/office/spreadsheetml/2017/richdata2" ref="A2:R191">
    <sortCondition ref="B2:B191"/>
    <sortCondition ref="C2:C19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2407-40BC-1F44-9656-A932E0DB5875}">
  <dimension ref="A1:M190"/>
  <sheetViews>
    <sheetView zoomScale="164" zoomScaleNormal="164" workbookViewId="0">
      <pane ySplit="1" topLeftCell="A26" activePane="bottomLeft" state="frozen"/>
      <selection pane="bottomLeft" activeCell="E33" sqref="E33"/>
    </sheetView>
  </sheetViews>
  <sheetFormatPr baseColWidth="10" defaultColWidth="14.1640625" defaultRowHeight="16"/>
  <cols>
    <col min="4" max="4" width="15.1640625" customWidth="1"/>
    <col min="5" max="6" width="14.1640625" customWidth="1"/>
    <col min="7" max="7" width="19" style="15" customWidth="1"/>
    <col min="8" max="8" width="14.1640625" style="15" customWidth="1"/>
    <col min="9" max="12" width="14.1640625" customWidth="1"/>
    <col min="13" max="13" width="56.83203125" style="21" customWidth="1"/>
  </cols>
  <sheetData>
    <row r="1" spans="1:13" ht="70">
      <c r="A1" s="25" t="s">
        <v>0</v>
      </c>
      <c r="B1" s="26" t="s">
        <v>1</v>
      </c>
      <c r="C1" s="26" t="s">
        <v>2</v>
      </c>
      <c r="D1" s="25" t="s">
        <v>3</v>
      </c>
      <c r="E1" s="25" t="s">
        <v>335</v>
      </c>
      <c r="F1" s="25" t="s">
        <v>4</v>
      </c>
      <c r="G1" s="27" t="s">
        <v>5</v>
      </c>
      <c r="H1" s="27" t="s">
        <v>363</v>
      </c>
      <c r="I1" s="28" t="s">
        <v>166</v>
      </c>
      <c r="J1" s="28" t="s">
        <v>4</v>
      </c>
      <c r="K1" s="28" t="s">
        <v>167</v>
      </c>
      <c r="L1" s="28" t="s">
        <v>4</v>
      </c>
      <c r="M1" s="29" t="s">
        <v>150</v>
      </c>
    </row>
    <row r="2" spans="1:13" ht="56">
      <c r="A2" s="30" t="s">
        <v>373</v>
      </c>
      <c r="B2" s="31">
        <v>-54.55</v>
      </c>
      <c r="C2" s="31">
        <v>-77.849999999999994</v>
      </c>
      <c r="D2" s="30" t="s">
        <v>160</v>
      </c>
      <c r="E2" s="32">
        <v>9.1</v>
      </c>
      <c r="F2" s="32">
        <v>1.25</v>
      </c>
      <c r="G2" s="59">
        <v>0.31</v>
      </c>
      <c r="H2" s="59">
        <v>7.1825778539999998</v>
      </c>
      <c r="I2" s="33">
        <f t="shared" ref="I2:I33" si="0">E2-H2</f>
        <v>1.9174221459999998</v>
      </c>
      <c r="J2" s="33">
        <f t="shared" ref="J2:J33" si="1">F2</f>
        <v>1.25</v>
      </c>
      <c r="K2" s="33">
        <f t="shared" ref="K2:K33" si="2">(E2-G2)-H2</f>
        <v>1.6074221459999993</v>
      </c>
      <c r="L2" s="33">
        <f t="shared" ref="L2:L33" si="3">F2</f>
        <v>1.25</v>
      </c>
      <c r="M2" s="34" t="s">
        <v>244</v>
      </c>
    </row>
    <row r="3" spans="1:13" ht="42">
      <c r="A3" s="30" t="s">
        <v>6</v>
      </c>
      <c r="B3" s="31">
        <v>-54.37</v>
      </c>
      <c r="C3" s="31">
        <v>-80.08</v>
      </c>
      <c r="D3" s="30" t="s">
        <v>7</v>
      </c>
      <c r="E3" s="32">
        <v>10.199999999999999</v>
      </c>
      <c r="F3" s="32">
        <v>1.5</v>
      </c>
      <c r="G3" s="59">
        <v>0.16</v>
      </c>
      <c r="H3" s="59">
        <v>6.8620068429999996</v>
      </c>
      <c r="I3" s="33">
        <f t="shared" si="0"/>
        <v>3.3379931569999997</v>
      </c>
      <c r="J3" s="33">
        <f t="shared" si="1"/>
        <v>1.5</v>
      </c>
      <c r="K3" s="33">
        <f t="shared" si="2"/>
        <v>3.1779931569999995</v>
      </c>
      <c r="L3" s="33">
        <f t="shared" si="3"/>
        <v>1.5</v>
      </c>
      <c r="M3" s="35" t="s">
        <v>204</v>
      </c>
    </row>
    <row r="4" spans="1:13" ht="28">
      <c r="A4" s="30" t="s">
        <v>338</v>
      </c>
      <c r="B4" s="31">
        <v>-53.2</v>
      </c>
      <c r="C4" s="31">
        <v>5.0999999999999996</v>
      </c>
      <c r="D4" s="30" t="s">
        <v>159</v>
      </c>
      <c r="E4" s="32">
        <v>7</v>
      </c>
      <c r="F4" s="32">
        <v>2.8</v>
      </c>
      <c r="G4" s="59">
        <v>-0.6</v>
      </c>
      <c r="H4" s="59">
        <v>1.149589567</v>
      </c>
      <c r="I4" s="33">
        <f t="shared" si="0"/>
        <v>5.8504104330000004</v>
      </c>
      <c r="J4" s="33">
        <f t="shared" si="1"/>
        <v>2.8</v>
      </c>
      <c r="K4" s="33">
        <f t="shared" si="2"/>
        <v>6.4504104330000001</v>
      </c>
      <c r="L4" s="33">
        <f t="shared" si="3"/>
        <v>2.8</v>
      </c>
      <c r="M4" s="35" t="s">
        <v>205</v>
      </c>
    </row>
    <row r="5" spans="1:13" ht="70">
      <c r="A5" s="30" t="s">
        <v>8</v>
      </c>
      <c r="B5" s="31">
        <v>-48.5</v>
      </c>
      <c r="C5" s="31">
        <v>149.51666666666668</v>
      </c>
      <c r="D5" s="30" t="s">
        <v>154</v>
      </c>
      <c r="E5" s="32">
        <v>13.2</v>
      </c>
      <c r="F5" s="32">
        <v>1.08</v>
      </c>
      <c r="G5" s="81">
        <v>-1.17</v>
      </c>
      <c r="H5" s="81">
        <v>9.9565833730000008</v>
      </c>
      <c r="I5" s="33">
        <f t="shared" si="0"/>
        <v>3.2434166269999984</v>
      </c>
      <c r="J5" s="33">
        <f t="shared" si="1"/>
        <v>1.08</v>
      </c>
      <c r="K5" s="33">
        <f t="shared" si="2"/>
        <v>4.4134166269999984</v>
      </c>
      <c r="L5" s="33">
        <f t="shared" si="3"/>
        <v>1.08</v>
      </c>
      <c r="M5" s="35" t="s">
        <v>207</v>
      </c>
    </row>
    <row r="6" spans="1:13" ht="84">
      <c r="A6" s="30" t="s">
        <v>371</v>
      </c>
      <c r="B6" s="31">
        <v>-48.283329999999999</v>
      </c>
      <c r="C6" s="31">
        <v>-90.25</v>
      </c>
      <c r="D6" s="30" t="s">
        <v>153</v>
      </c>
      <c r="E6" s="32">
        <v>9.0399999999999991</v>
      </c>
      <c r="F6" s="32">
        <v>1.8</v>
      </c>
      <c r="G6" s="81">
        <v>-0.45</v>
      </c>
      <c r="H6" s="81">
        <v>8.7977706779999991</v>
      </c>
      <c r="I6" s="33">
        <f t="shared" si="0"/>
        <v>0.24222932200000002</v>
      </c>
      <c r="J6" s="33">
        <f t="shared" si="1"/>
        <v>1.8</v>
      </c>
      <c r="K6" s="33">
        <f t="shared" si="2"/>
        <v>0.69222932199999931</v>
      </c>
      <c r="L6" s="33">
        <f t="shared" si="3"/>
        <v>1.8</v>
      </c>
      <c r="M6" s="35" t="s">
        <v>303</v>
      </c>
    </row>
    <row r="7" spans="1:13" ht="68" customHeight="1">
      <c r="A7" s="30" t="s">
        <v>142</v>
      </c>
      <c r="B7" s="31">
        <v>-48.236833330000003</v>
      </c>
      <c r="C7" s="31">
        <v>177.34450000000001</v>
      </c>
      <c r="D7" s="30" t="s">
        <v>161</v>
      </c>
      <c r="E7" s="32">
        <v>10.1</v>
      </c>
      <c r="F7" s="32">
        <v>1.5</v>
      </c>
      <c r="G7" s="81">
        <v>-1.03</v>
      </c>
      <c r="H7" s="81">
        <v>9.4087529780000008</v>
      </c>
      <c r="I7" s="33">
        <f t="shared" si="0"/>
        <v>0.69124702199999888</v>
      </c>
      <c r="J7" s="33">
        <f t="shared" si="1"/>
        <v>1.5</v>
      </c>
      <c r="K7" s="33">
        <f t="shared" si="2"/>
        <v>1.7212470219999982</v>
      </c>
      <c r="L7" s="33">
        <f t="shared" si="3"/>
        <v>1.5</v>
      </c>
      <c r="M7" s="35" t="s">
        <v>208</v>
      </c>
    </row>
    <row r="8" spans="1:13" ht="42">
      <c r="A8" s="30" t="s">
        <v>344</v>
      </c>
      <c r="B8" s="31">
        <v>-48.136333333333333</v>
      </c>
      <c r="C8" s="31">
        <v>146.87416666666667</v>
      </c>
      <c r="D8" s="30" t="s">
        <v>7</v>
      </c>
      <c r="E8" s="32">
        <v>14.4</v>
      </c>
      <c r="F8" s="32">
        <v>1.5</v>
      </c>
      <c r="G8" s="81">
        <v>-0.88</v>
      </c>
      <c r="H8" s="81">
        <v>9.8253557600000008</v>
      </c>
      <c r="I8" s="33">
        <f t="shared" si="0"/>
        <v>4.5746442399999996</v>
      </c>
      <c r="J8" s="33">
        <f t="shared" si="1"/>
        <v>1.5</v>
      </c>
      <c r="K8" s="33">
        <f t="shared" si="2"/>
        <v>5.4546442400000004</v>
      </c>
      <c r="L8" s="33">
        <f t="shared" si="3"/>
        <v>1.5</v>
      </c>
      <c r="M8" s="35" t="s">
        <v>209</v>
      </c>
    </row>
    <row r="9" spans="1:13" ht="84">
      <c r="A9" s="30" t="s">
        <v>139</v>
      </c>
      <c r="B9" s="31">
        <v>-46.771000000000001</v>
      </c>
      <c r="C9" s="31">
        <v>7.6123000000000003</v>
      </c>
      <c r="D9" s="30" t="s">
        <v>153</v>
      </c>
      <c r="E9" s="32">
        <v>3.7</v>
      </c>
      <c r="F9" s="32">
        <v>1.2</v>
      </c>
      <c r="G9" s="81">
        <v>-1.26</v>
      </c>
      <c r="H9" s="81">
        <v>6.5426358210000002</v>
      </c>
      <c r="I9" s="33">
        <f t="shared" si="0"/>
        <v>-2.842635821</v>
      </c>
      <c r="J9" s="33">
        <f t="shared" si="1"/>
        <v>1.2</v>
      </c>
      <c r="K9" s="33">
        <f t="shared" si="2"/>
        <v>-1.5826358210000002</v>
      </c>
      <c r="L9" s="33">
        <f t="shared" si="3"/>
        <v>1.2</v>
      </c>
      <c r="M9" s="35" t="s">
        <v>210</v>
      </c>
    </row>
    <row r="10" spans="1:13" ht="70">
      <c r="A10" s="40" t="s">
        <v>10</v>
      </c>
      <c r="B10" s="10">
        <v>-46.05</v>
      </c>
      <c r="C10" s="31">
        <v>-90.166669999999996</v>
      </c>
      <c r="D10" s="30" t="s">
        <v>156</v>
      </c>
      <c r="E10" s="32">
        <v>10.7</v>
      </c>
      <c r="F10" s="32">
        <v>1.25</v>
      </c>
      <c r="G10" s="81">
        <v>-0.64</v>
      </c>
      <c r="H10" s="81">
        <v>10.3719669</v>
      </c>
      <c r="I10" s="33">
        <f t="shared" si="0"/>
        <v>0.32803309999999897</v>
      </c>
      <c r="J10" s="33">
        <f t="shared" si="1"/>
        <v>1.25</v>
      </c>
      <c r="K10" s="33">
        <f t="shared" si="2"/>
        <v>0.96803309999999954</v>
      </c>
      <c r="L10" s="33">
        <f t="shared" si="3"/>
        <v>1.25</v>
      </c>
      <c r="M10" s="35" t="s">
        <v>214</v>
      </c>
    </row>
    <row r="11" spans="1:13" ht="131" customHeight="1">
      <c r="A11" s="30" t="s">
        <v>9</v>
      </c>
      <c r="B11" s="31">
        <v>-46.016666666666666</v>
      </c>
      <c r="C11" s="31">
        <v>96.45</v>
      </c>
      <c r="D11" s="30" t="s">
        <v>155</v>
      </c>
      <c r="E11" s="32">
        <v>11</v>
      </c>
      <c r="F11" s="32">
        <v>0.8</v>
      </c>
      <c r="G11" s="81">
        <v>-1.07</v>
      </c>
      <c r="H11" s="81">
        <v>8.0774790000000003</v>
      </c>
      <c r="I11" s="33">
        <f t="shared" si="0"/>
        <v>2.9225209999999997</v>
      </c>
      <c r="J11" s="33">
        <f t="shared" si="1"/>
        <v>0.8</v>
      </c>
      <c r="K11" s="33">
        <f t="shared" si="2"/>
        <v>3.992521</v>
      </c>
      <c r="L11" s="33">
        <f t="shared" si="3"/>
        <v>0.8</v>
      </c>
      <c r="M11" s="35" t="s">
        <v>211</v>
      </c>
    </row>
    <row r="12" spans="1:13" ht="69" customHeight="1">
      <c r="A12" s="30" t="s">
        <v>12</v>
      </c>
      <c r="B12" s="31">
        <v>-45.534333333333336</v>
      </c>
      <c r="C12" s="31">
        <v>174.93083333333334</v>
      </c>
      <c r="D12" s="30" t="s">
        <v>322</v>
      </c>
      <c r="E12" s="32">
        <v>16.100000000000001</v>
      </c>
      <c r="F12" s="32">
        <v>0.8</v>
      </c>
      <c r="G12" s="81">
        <v>-0.71</v>
      </c>
      <c r="H12" s="81">
        <v>11.14947065</v>
      </c>
      <c r="I12" s="33">
        <f t="shared" si="0"/>
        <v>4.9505293500000018</v>
      </c>
      <c r="J12" s="33">
        <f t="shared" si="1"/>
        <v>0.8</v>
      </c>
      <c r="K12" s="33">
        <f t="shared" si="2"/>
        <v>5.6605293500000027</v>
      </c>
      <c r="L12" s="33">
        <f t="shared" si="3"/>
        <v>0.8</v>
      </c>
      <c r="M12" s="35" t="s">
        <v>212</v>
      </c>
    </row>
    <row r="13" spans="1:13" ht="154">
      <c r="A13" s="30" t="s">
        <v>11</v>
      </c>
      <c r="B13" s="31">
        <v>-45.528055555555554</v>
      </c>
      <c r="C13" s="31">
        <v>174.95777777777778</v>
      </c>
      <c r="D13" s="30" t="s">
        <v>155</v>
      </c>
      <c r="E13" s="32">
        <v>12.1</v>
      </c>
      <c r="F13" s="32">
        <v>0.8</v>
      </c>
      <c r="G13" s="81">
        <v>-0.65</v>
      </c>
      <c r="H13" s="81">
        <v>11.14947065</v>
      </c>
      <c r="I13" s="33">
        <f t="shared" si="0"/>
        <v>0.95052935000000005</v>
      </c>
      <c r="J13" s="33">
        <f t="shared" si="1"/>
        <v>0.8</v>
      </c>
      <c r="K13" s="33">
        <f t="shared" si="2"/>
        <v>1.6005293500000004</v>
      </c>
      <c r="L13" s="33">
        <f t="shared" si="3"/>
        <v>0.8</v>
      </c>
      <c r="M13" s="35" t="s">
        <v>211</v>
      </c>
    </row>
    <row r="14" spans="1:13" ht="132" customHeight="1">
      <c r="A14" s="30" t="s">
        <v>376</v>
      </c>
      <c r="B14" s="31">
        <v>-45.148166670000002</v>
      </c>
      <c r="C14" s="31">
        <v>146.28533329999999</v>
      </c>
      <c r="D14" s="30" t="s">
        <v>154</v>
      </c>
      <c r="E14" s="32">
        <v>14.6</v>
      </c>
      <c r="F14" s="32">
        <v>1.08</v>
      </c>
      <c r="G14" s="81">
        <v>0.42</v>
      </c>
      <c r="H14" s="81">
        <v>12.12792803</v>
      </c>
      <c r="I14" s="33">
        <f t="shared" si="0"/>
        <v>2.47207197</v>
      </c>
      <c r="J14" s="33">
        <f t="shared" si="1"/>
        <v>1.08</v>
      </c>
      <c r="K14" s="33">
        <f t="shared" si="2"/>
        <v>2.0520719700000001</v>
      </c>
      <c r="L14" s="33">
        <f t="shared" si="3"/>
        <v>1.08</v>
      </c>
      <c r="M14" s="35" t="s">
        <v>213</v>
      </c>
    </row>
    <row r="15" spans="1:13" ht="84">
      <c r="A15" s="30" t="s">
        <v>13</v>
      </c>
      <c r="B15" s="31">
        <v>-44.883339999999997</v>
      </c>
      <c r="C15" s="31">
        <v>-106.5167</v>
      </c>
      <c r="D15" s="30" t="s">
        <v>153</v>
      </c>
      <c r="E15" s="32">
        <v>11.2</v>
      </c>
      <c r="F15" s="32">
        <v>1.8</v>
      </c>
      <c r="G15" s="81">
        <v>-0.71</v>
      </c>
      <c r="H15" s="81">
        <v>10.94174855</v>
      </c>
      <c r="I15" s="33">
        <f t="shared" si="0"/>
        <v>0.25825144999999949</v>
      </c>
      <c r="J15" s="33">
        <f t="shared" si="1"/>
        <v>1.8</v>
      </c>
      <c r="K15" s="33">
        <f t="shared" si="2"/>
        <v>0.96825145000000035</v>
      </c>
      <c r="L15" s="33">
        <f t="shared" si="3"/>
        <v>1.8</v>
      </c>
      <c r="M15" s="35" t="s">
        <v>303</v>
      </c>
    </row>
    <row r="16" spans="1:13" ht="42">
      <c r="A16" s="30" t="s">
        <v>14</v>
      </c>
      <c r="B16" s="31">
        <v>-44.25</v>
      </c>
      <c r="C16" s="31">
        <v>149.97999999999999</v>
      </c>
      <c r="D16" s="30" t="s">
        <v>7</v>
      </c>
      <c r="E16" s="32">
        <v>14.5</v>
      </c>
      <c r="F16" s="32">
        <v>1.5</v>
      </c>
      <c r="G16" s="81">
        <v>0.24</v>
      </c>
      <c r="H16" s="81">
        <v>13.22583886</v>
      </c>
      <c r="I16" s="33">
        <f t="shared" si="0"/>
        <v>1.2741611400000004</v>
      </c>
      <c r="J16" s="33">
        <f t="shared" si="1"/>
        <v>1.5</v>
      </c>
      <c r="K16" s="33">
        <f t="shared" si="2"/>
        <v>1.0341611400000001</v>
      </c>
      <c r="L16" s="33">
        <f t="shared" si="3"/>
        <v>1.5</v>
      </c>
      <c r="M16" s="35" t="s">
        <v>215</v>
      </c>
    </row>
    <row r="17" spans="1:13" ht="70">
      <c r="A17" s="40" t="s">
        <v>377</v>
      </c>
      <c r="B17" s="31">
        <v>-43.866666666666667</v>
      </c>
      <c r="C17" s="31">
        <v>80.45</v>
      </c>
      <c r="D17" s="30" t="s">
        <v>156</v>
      </c>
      <c r="E17" s="32">
        <v>13.6</v>
      </c>
      <c r="F17" s="32">
        <v>0.8</v>
      </c>
      <c r="G17" s="81">
        <v>-1.32</v>
      </c>
      <c r="H17" s="81">
        <v>11.196373790000001</v>
      </c>
      <c r="I17" s="33">
        <f t="shared" si="0"/>
        <v>2.4036262099999988</v>
      </c>
      <c r="J17" s="33">
        <f t="shared" si="1"/>
        <v>0.8</v>
      </c>
      <c r="K17" s="33">
        <f t="shared" si="2"/>
        <v>3.723626209999999</v>
      </c>
      <c r="L17" s="33">
        <f t="shared" si="3"/>
        <v>0.8</v>
      </c>
      <c r="M17" s="35" t="s">
        <v>216</v>
      </c>
    </row>
    <row r="18" spans="1:13" ht="56">
      <c r="A18" s="40" t="s">
        <v>378</v>
      </c>
      <c r="B18" s="31">
        <v>-43.81666666666667</v>
      </c>
      <c r="C18" s="31">
        <v>50.31666666666667</v>
      </c>
      <c r="D18" s="30" t="s">
        <v>160</v>
      </c>
      <c r="E18" s="32">
        <v>6.6</v>
      </c>
      <c r="F18" s="32">
        <v>1.25</v>
      </c>
      <c r="G18" s="81">
        <v>-1.91</v>
      </c>
      <c r="H18" s="81">
        <v>8.5666631609999992</v>
      </c>
      <c r="I18" s="33">
        <f t="shared" si="0"/>
        <v>-1.9666631609999996</v>
      </c>
      <c r="J18" s="33">
        <f t="shared" si="1"/>
        <v>1.25</v>
      </c>
      <c r="K18" s="33">
        <f t="shared" si="2"/>
        <v>-5.6663160999999462E-2</v>
      </c>
      <c r="L18" s="33">
        <f t="shared" si="3"/>
        <v>1.25</v>
      </c>
      <c r="M18" s="35" t="s">
        <v>214</v>
      </c>
    </row>
    <row r="19" spans="1:13" ht="70">
      <c r="A19" s="30" t="s">
        <v>16</v>
      </c>
      <c r="B19" s="31">
        <v>-43.448500000000003</v>
      </c>
      <c r="C19" s="31">
        <v>167.9</v>
      </c>
      <c r="D19" s="30" t="s">
        <v>154</v>
      </c>
      <c r="E19" s="32">
        <v>16.399999999999999</v>
      </c>
      <c r="F19" s="32">
        <v>1.43</v>
      </c>
      <c r="G19" s="81">
        <v>-0.16</v>
      </c>
      <c r="H19" s="81">
        <v>14.256685539999999</v>
      </c>
      <c r="I19" s="33">
        <f t="shared" si="0"/>
        <v>2.1433144599999991</v>
      </c>
      <c r="J19" s="33">
        <f t="shared" si="1"/>
        <v>1.43</v>
      </c>
      <c r="K19" s="33">
        <f t="shared" si="2"/>
        <v>2.3033144599999993</v>
      </c>
      <c r="L19" s="33">
        <f t="shared" si="3"/>
        <v>1.43</v>
      </c>
      <c r="M19" s="35" t="s">
        <v>207</v>
      </c>
    </row>
    <row r="20" spans="1:13" ht="56">
      <c r="A20" s="30" t="s">
        <v>15</v>
      </c>
      <c r="B20" s="31">
        <v>-43.18333333333333</v>
      </c>
      <c r="C20" s="31">
        <v>-3.25</v>
      </c>
      <c r="D20" s="30" t="s">
        <v>160</v>
      </c>
      <c r="E20" s="32">
        <v>13.9</v>
      </c>
      <c r="F20" s="32">
        <v>1.25</v>
      </c>
      <c r="G20" s="81">
        <v>-0.91</v>
      </c>
      <c r="H20" s="81">
        <v>9.7033208329999994</v>
      </c>
      <c r="I20" s="33">
        <f t="shared" si="0"/>
        <v>4.196679167000001</v>
      </c>
      <c r="J20" s="33">
        <f t="shared" si="1"/>
        <v>1.25</v>
      </c>
      <c r="K20" s="33">
        <f t="shared" si="2"/>
        <v>5.1066791670000011</v>
      </c>
      <c r="L20" s="33">
        <f t="shared" si="3"/>
        <v>1.25</v>
      </c>
      <c r="M20" s="35" t="s">
        <v>214</v>
      </c>
    </row>
    <row r="21" spans="1:13" ht="42">
      <c r="A21" s="30" t="s">
        <v>17</v>
      </c>
      <c r="B21" s="31">
        <v>-42.91</v>
      </c>
      <c r="C21" s="31">
        <v>8.9</v>
      </c>
      <c r="D21" s="30" t="s">
        <v>7</v>
      </c>
      <c r="E21" s="32">
        <v>17.100000000000001</v>
      </c>
      <c r="F21" s="32">
        <v>1.5</v>
      </c>
      <c r="G21" s="81">
        <v>-1.42</v>
      </c>
      <c r="H21" s="81">
        <v>10.50097922</v>
      </c>
      <c r="I21" s="33">
        <f t="shared" si="0"/>
        <v>6.5990207800000018</v>
      </c>
      <c r="J21" s="33">
        <f t="shared" si="1"/>
        <v>1.5</v>
      </c>
      <c r="K21" s="33">
        <f t="shared" si="2"/>
        <v>8.0190207800000035</v>
      </c>
      <c r="L21" s="33">
        <f t="shared" si="3"/>
        <v>1.5</v>
      </c>
      <c r="M21" s="35" t="s">
        <v>217</v>
      </c>
    </row>
    <row r="22" spans="1:13" ht="70">
      <c r="A22" s="40" t="s">
        <v>379</v>
      </c>
      <c r="B22" s="31">
        <v>-42.883333333333333</v>
      </c>
      <c r="C22" s="31">
        <v>42.35</v>
      </c>
      <c r="D22" s="30" t="s">
        <v>156</v>
      </c>
      <c r="E22" s="32">
        <v>10.4</v>
      </c>
      <c r="F22" s="32">
        <v>1.2000000000000002</v>
      </c>
      <c r="G22" s="81">
        <v>-0.28000000000000003</v>
      </c>
      <c r="H22" s="81">
        <v>11.28973847</v>
      </c>
      <c r="I22" s="33">
        <f t="shared" si="0"/>
        <v>-0.88973846999999928</v>
      </c>
      <c r="J22" s="33">
        <f t="shared" si="1"/>
        <v>1.2000000000000002</v>
      </c>
      <c r="K22" s="33">
        <f t="shared" si="2"/>
        <v>-0.60973846999999992</v>
      </c>
      <c r="L22" s="33">
        <f t="shared" si="3"/>
        <v>1.2000000000000002</v>
      </c>
      <c r="M22" s="35" t="s">
        <v>214</v>
      </c>
    </row>
    <row r="23" spans="1:13" ht="66" customHeight="1">
      <c r="A23" s="30" t="s">
        <v>18</v>
      </c>
      <c r="B23" s="31">
        <v>-42.8733</v>
      </c>
      <c r="C23" s="31">
        <v>8.9733000000000001</v>
      </c>
      <c r="D23" s="30" t="s">
        <v>7</v>
      </c>
      <c r="E23" s="32">
        <v>17.100000000000001</v>
      </c>
      <c r="F23" s="32">
        <v>1.5</v>
      </c>
      <c r="G23" s="81">
        <v>-1.33</v>
      </c>
      <c r="H23" s="81">
        <v>10.50097922</v>
      </c>
      <c r="I23" s="33">
        <f t="shared" si="0"/>
        <v>6.5990207800000018</v>
      </c>
      <c r="J23" s="33">
        <f t="shared" si="1"/>
        <v>1.5</v>
      </c>
      <c r="K23" s="33">
        <f t="shared" si="2"/>
        <v>7.9290207800000001</v>
      </c>
      <c r="L23" s="33">
        <f t="shared" si="3"/>
        <v>1.5</v>
      </c>
      <c r="M23" s="35" t="s">
        <v>304</v>
      </c>
    </row>
    <row r="24" spans="1:13" ht="56">
      <c r="A24" s="30" t="s">
        <v>19</v>
      </c>
      <c r="B24" s="31">
        <v>-42.3</v>
      </c>
      <c r="C24" s="31">
        <v>169.88333333333333</v>
      </c>
      <c r="D24" s="30" t="s">
        <v>7</v>
      </c>
      <c r="E24" s="32">
        <v>15.1</v>
      </c>
      <c r="F24" s="32">
        <v>1.5</v>
      </c>
      <c r="G24" s="81">
        <v>0.03</v>
      </c>
      <c r="H24" s="81">
        <v>14.932620910000001</v>
      </c>
      <c r="I24" s="33">
        <f t="shared" si="0"/>
        <v>0.16737908999999895</v>
      </c>
      <c r="J24" s="33">
        <f t="shared" si="1"/>
        <v>1.5</v>
      </c>
      <c r="K24" s="33">
        <f t="shared" si="2"/>
        <v>0.13737908999999959</v>
      </c>
      <c r="L24" s="33">
        <f t="shared" si="3"/>
        <v>1.5</v>
      </c>
      <c r="M24" s="35" t="s">
        <v>211</v>
      </c>
    </row>
    <row r="25" spans="1:13" ht="70">
      <c r="A25" s="30" t="s">
        <v>20</v>
      </c>
      <c r="B25" s="31">
        <v>-41.783666666666697</v>
      </c>
      <c r="C25" s="31">
        <v>-171.49833333333299</v>
      </c>
      <c r="D25" s="30" t="s">
        <v>154</v>
      </c>
      <c r="E25" s="32">
        <v>16.2</v>
      </c>
      <c r="F25" s="32">
        <v>2.38</v>
      </c>
      <c r="G25" s="81">
        <v>-0.26</v>
      </c>
      <c r="H25" s="81">
        <v>14.697150669999999</v>
      </c>
      <c r="I25" s="33">
        <f t="shared" si="0"/>
        <v>1.5028493300000001</v>
      </c>
      <c r="J25" s="33">
        <f t="shared" si="1"/>
        <v>2.38</v>
      </c>
      <c r="K25" s="33">
        <f t="shared" si="2"/>
        <v>1.7628493300000017</v>
      </c>
      <c r="L25" s="33">
        <f t="shared" si="3"/>
        <v>2.38</v>
      </c>
      <c r="M25" s="35" t="s">
        <v>305</v>
      </c>
    </row>
    <row r="26" spans="1:13" ht="84">
      <c r="A26" s="30" t="s">
        <v>21</v>
      </c>
      <c r="B26" s="31">
        <v>-41.149000000000001</v>
      </c>
      <c r="C26" s="31">
        <v>13.470700000000001</v>
      </c>
      <c r="D26" s="30" t="s">
        <v>153</v>
      </c>
      <c r="E26" s="32">
        <v>13.7</v>
      </c>
      <c r="F26" s="32">
        <v>1</v>
      </c>
      <c r="G26" s="81">
        <v>-0.28999999999999998</v>
      </c>
      <c r="H26" s="81">
        <v>13.40637886</v>
      </c>
      <c r="I26" s="33">
        <f t="shared" si="0"/>
        <v>0.29362113999999906</v>
      </c>
      <c r="J26" s="33">
        <f t="shared" si="1"/>
        <v>1</v>
      </c>
      <c r="K26" s="33">
        <f t="shared" si="2"/>
        <v>0.58362113999999821</v>
      </c>
      <c r="L26" s="33">
        <f t="shared" si="3"/>
        <v>1</v>
      </c>
      <c r="M26" s="35" t="s">
        <v>210</v>
      </c>
    </row>
    <row r="27" spans="1:13" ht="56">
      <c r="A27" s="30" t="s">
        <v>380</v>
      </c>
      <c r="B27" s="31">
        <v>-40.616666666666667</v>
      </c>
      <c r="C27" s="31">
        <v>-77.2</v>
      </c>
      <c r="D27" s="30" t="s">
        <v>160</v>
      </c>
      <c r="E27" s="32">
        <v>9</v>
      </c>
      <c r="F27" s="32">
        <v>2.1</v>
      </c>
      <c r="G27" s="81">
        <v>-0.31</v>
      </c>
      <c r="H27" s="81">
        <v>13.93951216</v>
      </c>
      <c r="I27" s="33">
        <f t="shared" si="0"/>
        <v>-4.9395121599999996</v>
      </c>
      <c r="J27" s="33">
        <f t="shared" si="1"/>
        <v>2.1</v>
      </c>
      <c r="K27" s="33">
        <f t="shared" si="2"/>
        <v>-4.6295121599999991</v>
      </c>
      <c r="L27" s="33">
        <f t="shared" si="3"/>
        <v>2.1</v>
      </c>
      <c r="M27" s="35" t="s">
        <v>214</v>
      </c>
    </row>
    <row r="28" spans="1:13" ht="42">
      <c r="A28" s="30" t="s">
        <v>22</v>
      </c>
      <c r="B28" s="31">
        <v>-40.512999999999998</v>
      </c>
      <c r="C28" s="31">
        <v>167.68</v>
      </c>
      <c r="D28" s="30" t="s">
        <v>7</v>
      </c>
      <c r="E28" s="32">
        <v>18.100000000000001</v>
      </c>
      <c r="F28" s="32">
        <v>1.5</v>
      </c>
      <c r="G28" s="81">
        <v>-0.22</v>
      </c>
      <c r="H28" s="81">
        <v>15.51402451</v>
      </c>
      <c r="I28" s="33">
        <f t="shared" si="0"/>
        <v>2.5859754900000009</v>
      </c>
      <c r="J28" s="33">
        <f t="shared" si="1"/>
        <v>1.5</v>
      </c>
      <c r="K28" s="33">
        <f t="shared" si="2"/>
        <v>2.8059754899999998</v>
      </c>
      <c r="L28" s="33">
        <f t="shared" si="3"/>
        <v>1.5</v>
      </c>
      <c r="M28" s="35" t="s">
        <v>218</v>
      </c>
    </row>
    <row r="29" spans="1:13" ht="42">
      <c r="A29" s="30" t="s">
        <v>382</v>
      </c>
      <c r="B29" s="31">
        <v>-40.380000000000003</v>
      </c>
      <c r="C29" s="31">
        <v>177.99</v>
      </c>
      <c r="D29" s="30" t="s">
        <v>7</v>
      </c>
      <c r="E29" s="32">
        <v>21.4</v>
      </c>
      <c r="F29" s="32">
        <v>1.5</v>
      </c>
      <c r="G29" s="81">
        <v>0.08</v>
      </c>
      <c r="H29" s="81">
        <v>15.59753663</v>
      </c>
      <c r="I29" s="33">
        <f t="shared" si="0"/>
        <v>5.8024633699999981</v>
      </c>
      <c r="J29" s="33">
        <f t="shared" si="1"/>
        <v>1.5</v>
      </c>
      <c r="K29" s="33">
        <f t="shared" si="2"/>
        <v>5.7224633699999998</v>
      </c>
      <c r="L29" s="33">
        <f t="shared" si="3"/>
        <v>1.5</v>
      </c>
      <c r="M29" s="35" t="s">
        <v>219</v>
      </c>
    </row>
    <row r="30" spans="1:13" ht="70">
      <c r="A30" s="13" t="s">
        <v>381</v>
      </c>
      <c r="B30" s="31">
        <v>-37.266666666666666</v>
      </c>
      <c r="C30" s="31">
        <v>-10.1</v>
      </c>
      <c r="D30" s="30" t="s">
        <v>156</v>
      </c>
      <c r="E30" s="32">
        <v>18.3</v>
      </c>
      <c r="F30" s="32">
        <v>1.9</v>
      </c>
      <c r="G30" s="81">
        <v>-0.79</v>
      </c>
      <c r="H30" s="81">
        <v>15.43640321</v>
      </c>
      <c r="I30" s="33">
        <f t="shared" si="0"/>
        <v>2.8635967900000008</v>
      </c>
      <c r="J30" s="33">
        <f t="shared" si="1"/>
        <v>1.9</v>
      </c>
      <c r="K30" s="33">
        <f t="shared" si="2"/>
        <v>3.6535967899999999</v>
      </c>
      <c r="L30" s="33">
        <f t="shared" si="3"/>
        <v>1.9</v>
      </c>
      <c r="M30" s="35" t="s">
        <v>214</v>
      </c>
    </row>
    <row r="31" spans="1:13" ht="70">
      <c r="A31" s="30" t="s">
        <v>383</v>
      </c>
      <c r="B31" s="31">
        <v>-35.783333333333331</v>
      </c>
      <c r="C31" s="31">
        <v>18.45</v>
      </c>
      <c r="D31" s="30" t="s">
        <v>156</v>
      </c>
      <c r="E31" s="32">
        <v>17.5</v>
      </c>
      <c r="F31" s="32">
        <v>1.6</v>
      </c>
      <c r="G31" s="81">
        <v>0.55000000000000004</v>
      </c>
      <c r="H31" s="81">
        <v>18.386694179999999</v>
      </c>
      <c r="I31" s="33">
        <f t="shared" si="0"/>
        <v>-0.88669417999999922</v>
      </c>
      <c r="J31" s="33">
        <f t="shared" si="1"/>
        <v>1.6</v>
      </c>
      <c r="K31" s="33">
        <f t="shared" si="2"/>
        <v>-1.4366941799999999</v>
      </c>
      <c r="L31" s="33">
        <f t="shared" si="3"/>
        <v>1.6</v>
      </c>
      <c r="M31" s="35" t="s">
        <v>214</v>
      </c>
    </row>
    <row r="32" spans="1:13" ht="42">
      <c r="A32" s="30" t="s">
        <v>23</v>
      </c>
      <c r="B32" s="31">
        <v>-35.133333333333333</v>
      </c>
      <c r="C32" s="31">
        <v>17.55</v>
      </c>
      <c r="D32" s="30" t="s">
        <v>7</v>
      </c>
      <c r="E32" s="32">
        <v>23.5</v>
      </c>
      <c r="F32" s="32">
        <v>1.5</v>
      </c>
      <c r="G32" s="81">
        <v>0.33</v>
      </c>
      <c r="H32" s="81">
        <v>18.37254016</v>
      </c>
      <c r="I32" s="33">
        <f t="shared" si="0"/>
        <v>5.1274598400000002</v>
      </c>
      <c r="J32" s="33">
        <f t="shared" si="1"/>
        <v>1.5</v>
      </c>
      <c r="K32" s="33">
        <f t="shared" si="2"/>
        <v>4.7974598400000019</v>
      </c>
      <c r="L32" s="33">
        <f t="shared" si="3"/>
        <v>1.5</v>
      </c>
      <c r="M32" s="35" t="s">
        <v>306</v>
      </c>
    </row>
    <row r="33" spans="1:13" ht="42">
      <c r="A33" s="30" t="s">
        <v>24</v>
      </c>
      <c r="B33" s="31">
        <v>-34.71</v>
      </c>
      <c r="C33" s="31">
        <v>17.338333330000001</v>
      </c>
      <c r="D33" s="30" t="s">
        <v>322</v>
      </c>
      <c r="E33" s="32">
        <v>17.100000000000001</v>
      </c>
      <c r="F33" s="32">
        <v>1.1000000000000001</v>
      </c>
      <c r="G33" s="81">
        <v>0.38</v>
      </c>
      <c r="H33" s="81">
        <v>18.03655238</v>
      </c>
      <c r="I33" s="33">
        <f t="shared" si="0"/>
        <v>-0.93655237999999841</v>
      </c>
      <c r="J33" s="33">
        <f t="shared" si="1"/>
        <v>1.1000000000000001</v>
      </c>
      <c r="K33" s="33">
        <f t="shared" si="2"/>
        <v>-1.3165523799999974</v>
      </c>
      <c r="L33" s="33">
        <f t="shared" si="3"/>
        <v>1.1000000000000001</v>
      </c>
      <c r="M33" s="35" t="s">
        <v>220</v>
      </c>
    </row>
    <row r="34" spans="1:13" ht="70">
      <c r="A34" s="30" t="s">
        <v>26</v>
      </c>
      <c r="B34" s="31">
        <v>-33.854999999999997</v>
      </c>
      <c r="C34" s="31">
        <v>174.69333333333333</v>
      </c>
      <c r="D34" s="30" t="s">
        <v>154</v>
      </c>
      <c r="E34" s="32">
        <v>19.2</v>
      </c>
      <c r="F34" s="32">
        <v>1</v>
      </c>
      <c r="G34" s="81">
        <v>0.08</v>
      </c>
      <c r="H34" s="81">
        <v>19.035724210000001</v>
      </c>
      <c r="I34" s="33">
        <f t="shared" ref="I34:I65" si="4">E34-H34</f>
        <v>0.16427578999999781</v>
      </c>
      <c r="J34" s="33">
        <f t="shared" ref="J34:J65" si="5">F34</f>
        <v>1</v>
      </c>
      <c r="K34" s="33">
        <f t="shared" ref="K34:K65" si="6">(E34-G34)-H34</f>
        <v>8.4275789999999517E-2</v>
      </c>
      <c r="L34" s="33">
        <f t="shared" ref="L34:L65" si="7">F34</f>
        <v>1</v>
      </c>
      <c r="M34" s="35" t="s">
        <v>207</v>
      </c>
    </row>
    <row r="35" spans="1:13" ht="70">
      <c r="A35" s="30" t="s">
        <v>25</v>
      </c>
      <c r="B35" s="31">
        <v>-33.383333333333297</v>
      </c>
      <c r="C35" s="31">
        <v>161.61666666666667</v>
      </c>
      <c r="D35" s="30" t="s">
        <v>154</v>
      </c>
      <c r="E35" s="32">
        <v>22.1</v>
      </c>
      <c r="F35" s="32">
        <v>0.62</v>
      </c>
      <c r="G35" s="81">
        <v>0.66</v>
      </c>
      <c r="H35" s="81">
        <v>20.182730639999999</v>
      </c>
      <c r="I35" s="33">
        <f t="shared" si="4"/>
        <v>1.9172693600000024</v>
      </c>
      <c r="J35" s="33">
        <f t="shared" si="5"/>
        <v>0.62</v>
      </c>
      <c r="K35" s="33">
        <f t="shared" si="6"/>
        <v>1.2572693600000022</v>
      </c>
      <c r="L35" s="33">
        <f t="shared" si="7"/>
        <v>0.62</v>
      </c>
      <c r="M35" s="35" t="s">
        <v>207</v>
      </c>
    </row>
    <row r="36" spans="1:13" ht="84">
      <c r="A36" s="30" t="s">
        <v>27</v>
      </c>
      <c r="B36" s="31">
        <v>-32</v>
      </c>
      <c r="C36" s="31">
        <v>-30</v>
      </c>
      <c r="D36" s="30" t="s">
        <v>153</v>
      </c>
      <c r="E36" s="32">
        <v>21.3</v>
      </c>
      <c r="F36" s="32">
        <v>1</v>
      </c>
      <c r="G36" s="81">
        <v>-0.39</v>
      </c>
      <c r="H36" s="81">
        <v>20.38051535</v>
      </c>
      <c r="I36" s="33">
        <f t="shared" si="4"/>
        <v>0.91948465000000112</v>
      </c>
      <c r="J36" s="33">
        <f t="shared" si="5"/>
        <v>1</v>
      </c>
      <c r="K36" s="33">
        <f t="shared" si="6"/>
        <v>1.3094846500000017</v>
      </c>
      <c r="L36" s="33">
        <f t="shared" si="7"/>
        <v>1</v>
      </c>
      <c r="M36" s="35" t="s">
        <v>307</v>
      </c>
    </row>
    <row r="37" spans="1:13" ht="84">
      <c r="A37" s="30" t="s">
        <v>28</v>
      </c>
      <c r="B37" s="31">
        <v>-32</v>
      </c>
      <c r="C37" s="31">
        <v>-29</v>
      </c>
      <c r="D37" s="30" t="s">
        <v>153</v>
      </c>
      <c r="E37" s="32">
        <v>19.8</v>
      </c>
      <c r="F37" s="32">
        <v>1</v>
      </c>
      <c r="G37" s="81">
        <v>-0.28999999999999998</v>
      </c>
      <c r="H37" s="81">
        <v>20.365029310000001</v>
      </c>
      <c r="I37" s="33">
        <f t="shared" si="4"/>
        <v>-0.5650293099999999</v>
      </c>
      <c r="J37" s="33">
        <f t="shared" si="5"/>
        <v>1</v>
      </c>
      <c r="K37" s="33">
        <f t="shared" si="6"/>
        <v>-0.27502931000000075</v>
      </c>
      <c r="L37" s="33">
        <f t="shared" si="7"/>
        <v>1</v>
      </c>
      <c r="M37" s="35" t="s">
        <v>307</v>
      </c>
    </row>
    <row r="38" spans="1:13" ht="70">
      <c r="A38" s="13" t="s">
        <v>384</v>
      </c>
      <c r="B38" s="31">
        <v>-31.5</v>
      </c>
      <c r="C38" s="31">
        <v>32.6</v>
      </c>
      <c r="D38" s="30" t="s">
        <v>156</v>
      </c>
      <c r="E38" s="32">
        <v>23.7</v>
      </c>
      <c r="F38" s="32">
        <v>1.2000000000000002</v>
      </c>
      <c r="G38" s="81">
        <v>0.33</v>
      </c>
      <c r="H38" s="81">
        <v>22.950222889999999</v>
      </c>
      <c r="I38" s="33">
        <f t="shared" si="4"/>
        <v>0.74977711000000014</v>
      </c>
      <c r="J38" s="33">
        <f t="shared" si="5"/>
        <v>1.2000000000000002</v>
      </c>
      <c r="K38" s="33">
        <f t="shared" si="6"/>
        <v>0.41977711000000184</v>
      </c>
      <c r="L38" s="33">
        <f t="shared" si="7"/>
        <v>1.2000000000000002</v>
      </c>
      <c r="M38" s="35" t="s">
        <v>214</v>
      </c>
    </row>
    <row r="39" spans="1:13" ht="28">
      <c r="A39" s="30" t="s">
        <v>29</v>
      </c>
      <c r="B39" s="31">
        <v>-29.45</v>
      </c>
      <c r="C39" s="31">
        <v>11.75</v>
      </c>
      <c r="D39" s="30" t="s">
        <v>7</v>
      </c>
      <c r="E39" s="32">
        <v>21.7</v>
      </c>
      <c r="F39" s="32">
        <v>1.5</v>
      </c>
      <c r="G39" s="81">
        <v>-0.5</v>
      </c>
      <c r="H39" s="81">
        <v>18.860905809999998</v>
      </c>
      <c r="I39" s="33">
        <f t="shared" si="4"/>
        <v>2.8390941900000009</v>
      </c>
      <c r="J39" s="33">
        <f t="shared" si="5"/>
        <v>1.5</v>
      </c>
      <c r="K39" s="33">
        <f t="shared" si="6"/>
        <v>3.3390941900000009</v>
      </c>
      <c r="L39" s="33">
        <f t="shared" si="7"/>
        <v>1.5</v>
      </c>
      <c r="M39" s="35" t="s">
        <v>222</v>
      </c>
    </row>
    <row r="40" spans="1:13" ht="70">
      <c r="A40" s="30" t="s">
        <v>30</v>
      </c>
      <c r="B40" s="31">
        <v>-25.5</v>
      </c>
      <c r="C40" s="31">
        <v>11.3</v>
      </c>
      <c r="D40" s="30" t="s">
        <v>156</v>
      </c>
      <c r="E40" s="32">
        <v>18.600000000000001</v>
      </c>
      <c r="F40" s="32">
        <v>1.6</v>
      </c>
      <c r="G40" s="81">
        <v>-0.19</v>
      </c>
      <c r="H40" s="81">
        <v>18.86835292</v>
      </c>
      <c r="I40" s="33">
        <f t="shared" si="4"/>
        <v>-0.26835291999999811</v>
      </c>
      <c r="J40" s="33">
        <f t="shared" si="5"/>
        <v>1.6</v>
      </c>
      <c r="K40" s="33">
        <f t="shared" si="6"/>
        <v>-7.8352919999996828E-2</v>
      </c>
      <c r="L40" s="33">
        <f t="shared" si="7"/>
        <v>1.6</v>
      </c>
      <c r="M40" s="35" t="s">
        <v>214</v>
      </c>
    </row>
    <row r="41" spans="1:13" ht="42">
      <c r="A41" s="30" t="s">
        <v>140</v>
      </c>
      <c r="B41" s="31">
        <v>-23.431699999999999</v>
      </c>
      <c r="C41" s="31">
        <v>11.6983</v>
      </c>
      <c r="D41" s="30" t="s">
        <v>7</v>
      </c>
      <c r="E41" s="32">
        <v>21.2</v>
      </c>
      <c r="F41" s="32">
        <v>1.5</v>
      </c>
      <c r="G41" s="81">
        <v>0.03</v>
      </c>
      <c r="H41" s="81">
        <v>18.775675140000001</v>
      </c>
      <c r="I41" s="33">
        <f t="shared" si="4"/>
        <v>2.4243248599999987</v>
      </c>
      <c r="J41" s="33">
        <f t="shared" si="5"/>
        <v>1.5</v>
      </c>
      <c r="K41" s="33">
        <f t="shared" si="6"/>
        <v>2.3943248599999976</v>
      </c>
      <c r="L41" s="33">
        <f t="shared" si="7"/>
        <v>1.5</v>
      </c>
      <c r="M41" s="35" t="s">
        <v>223</v>
      </c>
    </row>
    <row r="42" spans="1:13" ht="42">
      <c r="A42" s="30" t="s">
        <v>31</v>
      </c>
      <c r="B42" s="31">
        <v>-23.32</v>
      </c>
      <c r="C42" s="31">
        <v>12.38</v>
      </c>
      <c r="D42" s="30" t="s">
        <v>7</v>
      </c>
      <c r="E42" s="32">
        <v>21.1</v>
      </c>
      <c r="F42" s="32">
        <v>1.5</v>
      </c>
      <c r="G42" s="81">
        <v>0.37</v>
      </c>
      <c r="H42" s="81">
        <v>17.922723959999999</v>
      </c>
      <c r="I42" s="33">
        <f t="shared" si="4"/>
        <v>3.1772760400000024</v>
      </c>
      <c r="J42" s="33">
        <f t="shared" si="5"/>
        <v>1.5</v>
      </c>
      <c r="K42" s="33">
        <f t="shared" si="6"/>
        <v>2.8072760400000014</v>
      </c>
      <c r="L42" s="33">
        <f t="shared" si="7"/>
        <v>1.5</v>
      </c>
      <c r="M42" s="35" t="s">
        <v>223</v>
      </c>
    </row>
    <row r="43" spans="1:13" ht="42">
      <c r="A43" s="30" t="s">
        <v>32</v>
      </c>
      <c r="B43" s="31">
        <v>-23.26</v>
      </c>
      <c r="C43" s="31">
        <v>12.81</v>
      </c>
      <c r="D43" s="30" t="s">
        <v>7</v>
      </c>
      <c r="E43" s="32">
        <v>20.2</v>
      </c>
      <c r="F43" s="32">
        <v>1.5</v>
      </c>
      <c r="G43" s="81">
        <v>0.36</v>
      </c>
      <c r="H43" s="81">
        <v>17.922723959999999</v>
      </c>
      <c r="I43" s="33">
        <f t="shared" si="4"/>
        <v>2.2772760400000003</v>
      </c>
      <c r="J43" s="33">
        <f t="shared" si="5"/>
        <v>1.5</v>
      </c>
      <c r="K43" s="33">
        <f t="shared" si="6"/>
        <v>1.9172760400000008</v>
      </c>
      <c r="L43" s="33">
        <f t="shared" si="7"/>
        <v>1.5</v>
      </c>
      <c r="M43" s="35" t="s">
        <v>223</v>
      </c>
    </row>
    <row r="44" spans="1:13" ht="56">
      <c r="A44" s="30" t="s">
        <v>385</v>
      </c>
      <c r="B44" s="31">
        <v>-22.566666666666666</v>
      </c>
      <c r="C44" s="31">
        <v>161.73333333333332</v>
      </c>
      <c r="D44" s="30" t="s">
        <v>7</v>
      </c>
      <c r="E44" s="32">
        <v>27</v>
      </c>
      <c r="F44" s="32">
        <v>1</v>
      </c>
      <c r="G44" s="81">
        <v>0.17</v>
      </c>
      <c r="H44" s="81">
        <v>24.430535169999999</v>
      </c>
      <c r="I44" s="33">
        <f t="shared" si="4"/>
        <v>2.5694648300000011</v>
      </c>
      <c r="J44" s="33">
        <f t="shared" si="5"/>
        <v>1</v>
      </c>
      <c r="K44" s="33">
        <f t="shared" si="6"/>
        <v>2.3994648299999994</v>
      </c>
      <c r="L44" s="33">
        <f t="shared" si="7"/>
        <v>1</v>
      </c>
      <c r="M44" s="35" t="s">
        <v>224</v>
      </c>
    </row>
    <row r="45" spans="1:13" ht="56">
      <c r="A45" s="30" t="s">
        <v>386</v>
      </c>
      <c r="B45" s="31">
        <v>-22.333333333333332</v>
      </c>
      <c r="C45" s="31">
        <v>11.2</v>
      </c>
      <c r="D45" s="45" t="s">
        <v>160</v>
      </c>
      <c r="E45" s="32">
        <v>25.1</v>
      </c>
      <c r="F45" s="32">
        <v>1.9</v>
      </c>
      <c r="G45" s="81">
        <v>-0.28999999999999998</v>
      </c>
      <c r="H45" s="81">
        <v>18.722959150000001</v>
      </c>
      <c r="I45" s="33">
        <f t="shared" si="4"/>
        <v>6.3770408500000002</v>
      </c>
      <c r="J45" s="33">
        <f t="shared" si="5"/>
        <v>1.9</v>
      </c>
      <c r="K45" s="33">
        <f t="shared" si="6"/>
        <v>6.6670408499999994</v>
      </c>
      <c r="L45" s="33">
        <f t="shared" si="7"/>
        <v>1.9</v>
      </c>
      <c r="M45" s="35" t="s">
        <v>214</v>
      </c>
    </row>
    <row r="46" spans="1:13" ht="42">
      <c r="A46" s="30" t="s">
        <v>151</v>
      </c>
      <c r="B46" s="31">
        <v>-21.96</v>
      </c>
      <c r="C46" s="31">
        <v>113.92</v>
      </c>
      <c r="D46" s="30" t="s">
        <v>163</v>
      </c>
      <c r="E46" s="32">
        <v>24</v>
      </c>
      <c r="F46" s="32">
        <v>1</v>
      </c>
      <c r="G46" s="81"/>
      <c r="H46" s="81">
        <v>25.508051649999999</v>
      </c>
      <c r="I46" s="33">
        <f t="shared" si="4"/>
        <v>-1.5080516499999987</v>
      </c>
      <c r="J46" s="33">
        <f t="shared" si="5"/>
        <v>1</v>
      </c>
      <c r="K46" s="33">
        <f t="shared" si="6"/>
        <v>-1.5080516499999987</v>
      </c>
      <c r="L46" s="33">
        <f t="shared" si="7"/>
        <v>1</v>
      </c>
      <c r="M46" s="35" t="s">
        <v>225</v>
      </c>
    </row>
    <row r="47" spans="1:13" ht="70">
      <c r="A47" s="30" t="s">
        <v>33</v>
      </c>
      <c r="B47" s="31">
        <v>-21.21</v>
      </c>
      <c r="C47" s="31">
        <v>-40.049999999999997</v>
      </c>
      <c r="D47" s="30" t="s">
        <v>157</v>
      </c>
      <c r="E47" s="32">
        <v>26.1</v>
      </c>
      <c r="F47" s="32">
        <v>1</v>
      </c>
      <c r="G47" s="81">
        <v>-1.07</v>
      </c>
      <c r="H47" s="81">
        <v>24.988305090000001</v>
      </c>
      <c r="I47" s="33">
        <f t="shared" si="4"/>
        <v>1.1116949100000006</v>
      </c>
      <c r="J47" s="33">
        <f t="shared" si="5"/>
        <v>1</v>
      </c>
      <c r="K47" s="33">
        <f t="shared" si="6"/>
        <v>2.1816949100000009</v>
      </c>
      <c r="L47" s="33">
        <f t="shared" si="7"/>
        <v>1</v>
      </c>
      <c r="M47" s="34" t="s">
        <v>290</v>
      </c>
    </row>
    <row r="48" spans="1:13" ht="42">
      <c r="A48" s="30" t="s">
        <v>34</v>
      </c>
      <c r="B48" s="31">
        <v>-20.10333</v>
      </c>
      <c r="C48" s="31">
        <v>9.1850000000000005</v>
      </c>
      <c r="D48" s="30" t="s">
        <v>7</v>
      </c>
      <c r="E48" s="32">
        <v>23.4</v>
      </c>
      <c r="F48" s="32">
        <v>1.5</v>
      </c>
      <c r="G48" s="81">
        <v>0.22</v>
      </c>
      <c r="H48" s="81">
        <v>19.713742209999999</v>
      </c>
      <c r="I48" s="33">
        <f t="shared" si="4"/>
        <v>3.6862577899999991</v>
      </c>
      <c r="J48" s="33">
        <f t="shared" si="5"/>
        <v>1.5</v>
      </c>
      <c r="K48" s="33">
        <f t="shared" si="6"/>
        <v>3.4662577900000002</v>
      </c>
      <c r="L48" s="33">
        <f t="shared" si="7"/>
        <v>1.5</v>
      </c>
      <c r="M48" s="35" t="s">
        <v>306</v>
      </c>
    </row>
    <row r="49" spans="1:13" ht="70">
      <c r="A49" s="30" t="s">
        <v>37</v>
      </c>
      <c r="B49" s="31">
        <v>-17.666666666666668</v>
      </c>
      <c r="C49" s="31">
        <v>117.95</v>
      </c>
      <c r="D49" s="30" t="s">
        <v>156</v>
      </c>
      <c r="E49" s="32">
        <v>27</v>
      </c>
      <c r="F49" s="32">
        <v>1.2000000000000002</v>
      </c>
      <c r="G49" s="81">
        <v>0.14000000000000001</v>
      </c>
      <c r="H49" s="81">
        <v>27.614078159999998</v>
      </c>
      <c r="I49" s="33">
        <f t="shared" si="4"/>
        <v>-0.61407815999999826</v>
      </c>
      <c r="J49" s="33">
        <f t="shared" si="5"/>
        <v>1.2000000000000002</v>
      </c>
      <c r="K49" s="33">
        <f t="shared" si="6"/>
        <v>-0.75407815999999883</v>
      </c>
      <c r="L49" s="33">
        <f t="shared" si="7"/>
        <v>1.2000000000000002</v>
      </c>
      <c r="M49" s="35" t="s">
        <v>214</v>
      </c>
    </row>
    <row r="50" spans="1:13" ht="56">
      <c r="A50" s="30" t="s">
        <v>36</v>
      </c>
      <c r="B50" s="31">
        <v>-17.25</v>
      </c>
      <c r="C50" s="31">
        <v>-78.099999999999994</v>
      </c>
      <c r="D50" s="30" t="s">
        <v>7</v>
      </c>
      <c r="E50" s="32">
        <v>21.8</v>
      </c>
      <c r="F50" s="32">
        <v>1.5</v>
      </c>
      <c r="G50" s="81">
        <v>-0.65</v>
      </c>
      <c r="H50" s="81">
        <v>20.49056624</v>
      </c>
      <c r="I50" s="33">
        <f t="shared" si="4"/>
        <v>1.309433760000001</v>
      </c>
      <c r="J50" s="33">
        <f t="shared" si="5"/>
        <v>1.5</v>
      </c>
      <c r="K50" s="33">
        <f t="shared" si="6"/>
        <v>1.9594337599999996</v>
      </c>
      <c r="L50" s="33">
        <f t="shared" si="7"/>
        <v>1.5</v>
      </c>
      <c r="M50" s="35" t="s">
        <v>226</v>
      </c>
    </row>
    <row r="51" spans="1:13" ht="70">
      <c r="A51" s="30" t="s">
        <v>35</v>
      </c>
      <c r="B51" s="31">
        <v>-17.016666666666666</v>
      </c>
      <c r="C51" s="31">
        <v>-113.51666666666667</v>
      </c>
      <c r="D51" s="30" t="s">
        <v>156</v>
      </c>
      <c r="E51" s="32">
        <v>28.5</v>
      </c>
      <c r="F51" s="32">
        <v>2.25</v>
      </c>
      <c r="G51" s="81">
        <v>-0.08</v>
      </c>
      <c r="H51" s="81">
        <v>24.891332219999999</v>
      </c>
      <c r="I51" s="33">
        <f t="shared" si="4"/>
        <v>3.6086677800000011</v>
      </c>
      <c r="J51" s="33">
        <f t="shared" si="5"/>
        <v>2.25</v>
      </c>
      <c r="K51" s="33">
        <f t="shared" si="6"/>
        <v>3.6886677799999994</v>
      </c>
      <c r="L51" s="33">
        <f t="shared" si="7"/>
        <v>2.25</v>
      </c>
      <c r="M51" s="35" t="s">
        <v>214</v>
      </c>
    </row>
    <row r="52" spans="1:13" ht="42">
      <c r="A52" s="30" t="s">
        <v>343</v>
      </c>
      <c r="B52" s="31">
        <v>-16.633333333333333</v>
      </c>
      <c r="C52" s="31">
        <v>146.30000000000001</v>
      </c>
      <c r="D52" s="30" t="s">
        <v>7</v>
      </c>
      <c r="E52" s="32">
        <v>28.3</v>
      </c>
      <c r="F52" s="32">
        <v>1.5</v>
      </c>
      <c r="G52" s="81">
        <v>-0.66</v>
      </c>
      <c r="H52" s="81">
        <v>26.665289080000001</v>
      </c>
      <c r="I52" s="33">
        <f t="shared" si="4"/>
        <v>1.6347109199999998</v>
      </c>
      <c r="J52" s="33">
        <f t="shared" si="5"/>
        <v>1.5</v>
      </c>
      <c r="K52" s="33">
        <f t="shared" si="6"/>
        <v>2.29471092</v>
      </c>
      <c r="L52" s="33">
        <f t="shared" si="7"/>
        <v>1.5</v>
      </c>
      <c r="M52" s="35" t="s">
        <v>227</v>
      </c>
    </row>
    <row r="53" spans="1:13" ht="56">
      <c r="A53" s="30" t="s">
        <v>38</v>
      </c>
      <c r="B53" s="31">
        <v>-16.45</v>
      </c>
      <c r="C53" s="31">
        <v>-77.566670000000002</v>
      </c>
      <c r="D53" s="30" t="s">
        <v>160</v>
      </c>
      <c r="E53" s="32">
        <v>23.4</v>
      </c>
      <c r="F53" s="32">
        <v>1.5</v>
      </c>
      <c r="G53" s="81">
        <v>0.42</v>
      </c>
      <c r="H53" s="81">
        <v>20.290053409999999</v>
      </c>
      <c r="I53" s="33">
        <f t="shared" si="4"/>
        <v>3.1099465899999998</v>
      </c>
      <c r="J53" s="33">
        <f t="shared" si="5"/>
        <v>1.5</v>
      </c>
      <c r="K53" s="33">
        <f t="shared" si="6"/>
        <v>2.6899465899999981</v>
      </c>
      <c r="L53" s="33">
        <f t="shared" si="7"/>
        <v>1.5</v>
      </c>
      <c r="M53" s="35" t="s">
        <v>214</v>
      </c>
    </row>
    <row r="54" spans="1:13" ht="70">
      <c r="A54" s="13" t="s">
        <v>387</v>
      </c>
      <c r="B54" s="31">
        <v>-13.216666666666667</v>
      </c>
      <c r="C54" s="31">
        <v>65.61666666666666</v>
      </c>
      <c r="D54" s="30" t="s">
        <v>156</v>
      </c>
      <c r="E54" s="32">
        <v>26.25</v>
      </c>
      <c r="F54" s="32">
        <v>1.2000000000000002</v>
      </c>
      <c r="G54" s="81">
        <v>0.3</v>
      </c>
      <c r="H54" s="81">
        <v>26.90222048</v>
      </c>
      <c r="I54" s="33">
        <f t="shared" si="4"/>
        <v>-0.65222048000000044</v>
      </c>
      <c r="J54" s="33">
        <f t="shared" si="5"/>
        <v>1.2000000000000002</v>
      </c>
      <c r="K54" s="33">
        <f t="shared" si="6"/>
        <v>-0.95222048000000115</v>
      </c>
      <c r="L54" s="33">
        <f t="shared" si="7"/>
        <v>1.2000000000000002</v>
      </c>
      <c r="M54" s="35" t="s">
        <v>214</v>
      </c>
    </row>
    <row r="55" spans="1:13" ht="56">
      <c r="A55" s="30" t="s">
        <v>388</v>
      </c>
      <c r="B55" s="31">
        <v>-13.0825</v>
      </c>
      <c r="C55" s="31">
        <v>121.78783333333334</v>
      </c>
      <c r="D55" s="30" t="s">
        <v>323</v>
      </c>
      <c r="E55" s="32">
        <v>29.8</v>
      </c>
      <c r="F55" s="32">
        <v>0.5</v>
      </c>
      <c r="G55" s="81">
        <v>-0.54</v>
      </c>
      <c r="H55" s="81">
        <v>28.57431214</v>
      </c>
      <c r="I55" s="33">
        <f t="shared" si="4"/>
        <v>1.2256878600000007</v>
      </c>
      <c r="J55" s="33">
        <f t="shared" si="5"/>
        <v>0.5</v>
      </c>
      <c r="K55" s="33">
        <f t="shared" si="6"/>
        <v>1.7656878599999999</v>
      </c>
      <c r="L55" s="33">
        <f t="shared" si="7"/>
        <v>0.5</v>
      </c>
      <c r="M55" s="35" t="s">
        <v>229</v>
      </c>
    </row>
    <row r="56" spans="1:13" ht="42">
      <c r="A56" s="30" t="s">
        <v>143</v>
      </c>
      <c r="B56" s="31">
        <v>-11.76722</v>
      </c>
      <c r="C56" s="31">
        <v>-11.68167</v>
      </c>
      <c r="D56" s="30" t="s">
        <v>7</v>
      </c>
      <c r="E56" s="32">
        <v>26.5</v>
      </c>
      <c r="F56" s="32">
        <v>1.5</v>
      </c>
      <c r="G56" s="81">
        <v>0.56999999999999995</v>
      </c>
      <c r="H56" s="81">
        <v>24.76994865</v>
      </c>
      <c r="I56" s="33">
        <f t="shared" si="4"/>
        <v>1.7300513500000001</v>
      </c>
      <c r="J56" s="33">
        <f t="shared" si="5"/>
        <v>1.5</v>
      </c>
      <c r="K56" s="33">
        <f t="shared" si="6"/>
        <v>1.1600513499999998</v>
      </c>
      <c r="L56" s="33">
        <f t="shared" si="7"/>
        <v>1.5</v>
      </c>
      <c r="M56" s="35" t="s">
        <v>306</v>
      </c>
    </row>
    <row r="57" spans="1:13" ht="70">
      <c r="A57" s="30" t="s">
        <v>39</v>
      </c>
      <c r="B57" s="31">
        <v>-10.066666666666666</v>
      </c>
      <c r="C57" s="31">
        <v>-12.816666666666666</v>
      </c>
      <c r="D57" s="30" t="s">
        <v>156</v>
      </c>
      <c r="E57" s="32">
        <v>25.5</v>
      </c>
      <c r="F57" s="32">
        <v>1.25</v>
      </c>
      <c r="G57" s="81">
        <v>0.23</v>
      </c>
      <c r="H57" s="81">
        <v>25.16180379</v>
      </c>
      <c r="I57" s="33">
        <f t="shared" si="4"/>
        <v>0.33819620999999955</v>
      </c>
      <c r="J57" s="33">
        <f t="shared" si="5"/>
        <v>1.25</v>
      </c>
      <c r="K57" s="33">
        <f t="shared" si="6"/>
        <v>0.10819620999999913</v>
      </c>
      <c r="L57" s="33">
        <f t="shared" si="7"/>
        <v>1.25</v>
      </c>
      <c r="M57" s="35" t="s">
        <v>214</v>
      </c>
    </row>
    <row r="58" spans="1:13" ht="70">
      <c r="A58" s="30" t="s">
        <v>40</v>
      </c>
      <c r="B58" s="31">
        <v>-9.5500000000000007</v>
      </c>
      <c r="C58" s="31">
        <v>-34.25</v>
      </c>
      <c r="D58" s="30" t="s">
        <v>156</v>
      </c>
      <c r="E58" s="32">
        <v>26.5</v>
      </c>
      <c r="F58" s="32">
        <v>1.9</v>
      </c>
      <c r="G58" s="81">
        <v>-0.39</v>
      </c>
      <c r="H58" s="81">
        <v>27.430157250000001</v>
      </c>
      <c r="I58" s="33">
        <f t="shared" si="4"/>
        <v>-0.9301572500000006</v>
      </c>
      <c r="J58" s="33">
        <f t="shared" si="5"/>
        <v>1.9</v>
      </c>
      <c r="K58" s="33">
        <f t="shared" si="6"/>
        <v>-0.54015725000000003</v>
      </c>
      <c r="L58" s="33">
        <f t="shared" si="7"/>
        <v>1.9</v>
      </c>
      <c r="M58" s="35" t="s">
        <v>214</v>
      </c>
    </row>
    <row r="59" spans="1:13" ht="56">
      <c r="A59" s="30" t="s">
        <v>41</v>
      </c>
      <c r="B59" s="31">
        <v>-8.8000000000000007</v>
      </c>
      <c r="C59" s="31">
        <v>-110.8</v>
      </c>
      <c r="D59" s="30" t="s">
        <v>160</v>
      </c>
      <c r="E59" s="32">
        <v>27.1</v>
      </c>
      <c r="F59" s="32">
        <v>2.1</v>
      </c>
      <c r="G59" s="81">
        <v>-0.56000000000000005</v>
      </c>
      <c r="H59" s="81">
        <v>25.58483356</v>
      </c>
      <c r="I59" s="33">
        <f t="shared" si="4"/>
        <v>1.5151664400000016</v>
      </c>
      <c r="J59" s="33">
        <f t="shared" si="5"/>
        <v>2.1</v>
      </c>
      <c r="K59" s="33">
        <f t="shared" si="6"/>
        <v>2.0751664400000003</v>
      </c>
      <c r="L59" s="33">
        <f t="shared" si="7"/>
        <v>2.1</v>
      </c>
      <c r="M59" s="35" t="s">
        <v>214</v>
      </c>
    </row>
    <row r="60" spans="1:13" ht="84">
      <c r="A60" s="30" t="s">
        <v>42</v>
      </c>
      <c r="B60" s="31">
        <v>-8.5333333333333332</v>
      </c>
      <c r="C60" s="31">
        <v>-34.016666666666666</v>
      </c>
      <c r="D60" s="30" t="s">
        <v>153</v>
      </c>
      <c r="E60" s="32">
        <v>26.7</v>
      </c>
      <c r="F60" s="32">
        <v>1</v>
      </c>
      <c r="G60" s="81">
        <v>-0.92</v>
      </c>
      <c r="H60" s="81">
        <v>27.502866310000002</v>
      </c>
      <c r="I60" s="33">
        <f t="shared" si="4"/>
        <v>-0.80286631000000241</v>
      </c>
      <c r="J60" s="33">
        <f t="shared" si="5"/>
        <v>1</v>
      </c>
      <c r="K60" s="33">
        <f t="shared" si="6"/>
        <v>0.11713368999999929</v>
      </c>
      <c r="L60" s="33">
        <f t="shared" si="7"/>
        <v>1</v>
      </c>
      <c r="M60" s="35" t="s">
        <v>221</v>
      </c>
    </row>
    <row r="61" spans="1:13" ht="56">
      <c r="A61" s="30" t="s">
        <v>43</v>
      </c>
      <c r="B61" s="31">
        <v>-7.2833300000000003</v>
      </c>
      <c r="C61" s="31">
        <v>-85.25</v>
      </c>
      <c r="D61" s="30" t="s">
        <v>160</v>
      </c>
      <c r="E61" s="32">
        <v>25.4</v>
      </c>
      <c r="F61" s="32">
        <v>1.5</v>
      </c>
      <c r="G61" s="81">
        <v>-0.85</v>
      </c>
      <c r="H61" s="81">
        <v>23.507837890000001</v>
      </c>
      <c r="I61" s="33">
        <f t="shared" si="4"/>
        <v>1.8921621099999975</v>
      </c>
      <c r="J61" s="33">
        <f t="shared" si="5"/>
        <v>1.5</v>
      </c>
      <c r="K61" s="33">
        <f t="shared" si="6"/>
        <v>2.7421621099999989</v>
      </c>
      <c r="L61" s="33">
        <f t="shared" si="7"/>
        <v>1.5</v>
      </c>
      <c r="M61" s="35" t="s">
        <v>228</v>
      </c>
    </row>
    <row r="62" spans="1:13" ht="42">
      <c r="A62" s="30" t="s">
        <v>141</v>
      </c>
      <c r="B62" s="31">
        <v>-6.9261999999999997</v>
      </c>
      <c r="C62" s="31">
        <v>9.0056999999999992</v>
      </c>
      <c r="D62" s="30" t="s">
        <v>7</v>
      </c>
      <c r="E62" s="32">
        <v>26.2</v>
      </c>
      <c r="F62" s="32">
        <v>1.5</v>
      </c>
      <c r="G62" s="81">
        <v>0.46</v>
      </c>
      <c r="H62" s="81">
        <v>26.081620749999999</v>
      </c>
      <c r="I62" s="33">
        <f t="shared" si="4"/>
        <v>0.11837925000000027</v>
      </c>
      <c r="J62" s="33">
        <f t="shared" si="5"/>
        <v>1.5</v>
      </c>
      <c r="K62" s="33">
        <f t="shared" si="6"/>
        <v>-0.34162075000000058</v>
      </c>
      <c r="L62" s="33">
        <f t="shared" si="7"/>
        <v>1.5</v>
      </c>
      <c r="M62" s="35" t="s">
        <v>230</v>
      </c>
    </row>
    <row r="63" spans="1:13" ht="56">
      <c r="A63" s="30" t="s">
        <v>44</v>
      </c>
      <c r="B63" s="31">
        <v>-6.6333299999999999</v>
      </c>
      <c r="C63" s="31">
        <v>-106.95</v>
      </c>
      <c r="D63" s="30" t="s">
        <v>160</v>
      </c>
      <c r="E63" s="32">
        <v>24.3</v>
      </c>
      <c r="F63" s="32">
        <v>1.5</v>
      </c>
      <c r="G63" s="81">
        <v>-0.91</v>
      </c>
      <c r="H63" s="81">
        <v>25.24517887</v>
      </c>
      <c r="I63" s="33">
        <f t="shared" si="4"/>
        <v>-0.94517886999999945</v>
      </c>
      <c r="J63" s="33">
        <f t="shared" si="5"/>
        <v>1.5</v>
      </c>
      <c r="K63" s="33">
        <f t="shared" si="6"/>
        <v>-3.5178869999999307E-2</v>
      </c>
      <c r="L63" s="33">
        <f t="shared" si="7"/>
        <v>1.5</v>
      </c>
      <c r="M63" s="35" t="s">
        <v>228</v>
      </c>
    </row>
    <row r="64" spans="1:13" ht="56">
      <c r="A64" s="30" t="s">
        <v>45</v>
      </c>
      <c r="B64" s="31">
        <v>-6.5816699999999999</v>
      </c>
      <c r="C64" s="31">
        <v>-10.31833</v>
      </c>
      <c r="D64" s="30" t="s">
        <v>7</v>
      </c>
      <c r="E64" s="32">
        <v>26.9</v>
      </c>
      <c r="F64" s="32">
        <v>0.3</v>
      </c>
      <c r="G64" s="81">
        <v>-0.65</v>
      </c>
      <c r="H64" s="81">
        <v>25.9914886</v>
      </c>
      <c r="I64" s="33">
        <f t="shared" si="4"/>
        <v>0.9085113999999983</v>
      </c>
      <c r="J64" s="33">
        <f t="shared" si="5"/>
        <v>0.3</v>
      </c>
      <c r="K64" s="33">
        <f t="shared" si="6"/>
        <v>1.5585113999999969</v>
      </c>
      <c r="L64" s="33">
        <f t="shared" si="7"/>
        <v>0.3</v>
      </c>
      <c r="M64" s="35" t="s">
        <v>231</v>
      </c>
    </row>
    <row r="65" spans="1:13" s="5" customFormat="1" ht="42">
      <c r="A65" s="30" t="s">
        <v>152</v>
      </c>
      <c r="B65" s="31">
        <v>-6.4333333333333336</v>
      </c>
      <c r="C65" s="31">
        <v>147.83333333333334</v>
      </c>
      <c r="D65" s="30" t="s">
        <v>163</v>
      </c>
      <c r="E65" s="36">
        <v>29</v>
      </c>
      <c r="F65" s="36">
        <v>1</v>
      </c>
      <c r="G65" s="81"/>
      <c r="H65" s="81">
        <v>28.844913269999999</v>
      </c>
      <c r="I65" s="33">
        <f t="shared" si="4"/>
        <v>0.15508673000000073</v>
      </c>
      <c r="J65" s="33">
        <f t="shared" si="5"/>
        <v>1</v>
      </c>
      <c r="K65" s="33">
        <f t="shared" si="6"/>
        <v>0.15508673000000073</v>
      </c>
      <c r="L65" s="33">
        <f t="shared" si="7"/>
        <v>1</v>
      </c>
      <c r="M65" s="35" t="s">
        <v>225</v>
      </c>
    </row>
    <row r="66" spans="1:13" s="5" customFormat="1" ht="40" customHeight="1">
      <c r="A66" s="58" t="s">
        <v>203</v>
      </c>
      <c r="B66" s="31">
        <v>-5.9375</v>
      </c>
      <c r="C66" s="31">
        <v>103.246</v>
      </c>
      <c r="D66" s="30" t="s">
        <v>7</v>
      </c>
      <c r="E66" s="36">
        <v>28.4</v>
      </c>
      <c r="F66" s="36">
        <v>1.5</v>
      </c>
      <c r="G66" s="82">
        <v>-0.41</v>
      </c>
      <c r="H66" s="82">
        <v>28.5545866</v>
      </c>
      <c r="I66" s="33">
        <f t="shared" ref="I66:I97" si="8">E66-H66</f>
        <v>-0.15458660000000179</v>
      </c>
      <c r="J66" s="31">
        <f t="shared" ref="J66:J97" si="9">F66</f>
        <v>1.5</v>
      </c>
      <c r="K66" s="33">
        <f t="shared" ref="K66:K97" si="10">(E66-G66)-H66</f>
        <v>0.25541339999999835</v>
      </c>
      <c r="L66" s="31">
        <f t="shared" ref="L66:L97" si="11">F66</f>
        <v>1.5</v>
      </c>
      <c r="M66" s="37" t="s">
        <v>232</v>
      </c>
    </row>
    <row r="67" spans="1:13" ht="73">
      <c r="A67" s="30" t="s">
        <v>46</v>
      </c>
      <c r="B67" s="31">
        <v>-5.77</v>
      </c>
      <c r="C67" s="31">
        <v>-10.744999999999999</v>
      </c>
      <c r="D67" s="30" t="s">
        <v>324</v>
      </c>
      <c r="E67" s="32">
        <v>27</v>
      </c>
      <c r="F67" s="32">
        <v>0.4</v>
      </c>
      <c r="G67" s="81">
        <v>-0.74</v>
      </c>
      <c r="H67" s="81">
        <v>26.031666420000001</v>
      </c>
      <c r="I67" s="33">
        <f t="shared" si="8"/>
        <v>0.96833357999999947</v>
      </c>
      <c r="J67" s="33">
        <f t="shared" si="9"/>
        <v>0.4</v>
      </c>
      <c r="K67" s="33">
        <f t="shared" si="10"/>
        <v>1.7083335799999979</v>
      </c>
      <c r="L67" s="33">
        <f t="shared" si="11"/>
        <v>0.4</v>
      </c>
      <c r="M67" s="35" t="s">
        <v>233</v>
      </c>
    </row>
    <row r="68" spans="1:13" s="5" customFormat="1" ht="70">
      <c r="A68" s="30" t="s">
        <v>47</v>
      </c>
      <c r="B68" s="31">
        <v>-5.0380000000000003</v>
      </c>
      <c r="C68" s="31">
        <v>-10.19</v>
      </c>
      <c r="D68" s="30" t="s">
        <v>156</v>
      </c>
      <c r="E68" s="36">
        <v>25.5</v>
      </c>
      <c r="F68" s="36">
        <v>1.25</v>
      </c>
      <c r="G68" s="82">
        <v>-0.84</v>
      </c>
      <c r="H68" s="82">
        <v>26.031666420000001</v>
      </c>
      <c r="I68" s="33">
        <f t="shared" si="8"/>
        <v>-0.53166642000000053</v>
      </c>
      <c r="J68" s="31">
        <f t="shared" si="9"/>
        <v>1.25</v>
      </c>
      <c r="K68" s="33">
        <f t="shared" si="10"/>
        <v>0.30833357999999933</v>
      </c>
      <c r="L68" s="31">
        <f t="shared" si="11"/>
        <v>1.25</v>
      </c>
      <c r="M68" s="38" t="s">
        <v>312</v>
      </c>
    </row>
    <row r="69" spans="1:13" ht="42">
      <c r="A69" s="30" t="s">
        <v>48</v>
      </c>
      <c r="B69" s="31">
        <v>-4.7</v>
      </c>
      <c r="C69" s="31">
        <v>117.9</v>
      </c>
      <c r="D69" s="30" t="s">
        <v>321</v>
      </c>
      <c r="E69" s="32">
        <v>31.5</v>
      </c>
      <c r="F69" s="32">
        <v>1</v>
      </c>
      <c r="G69" s="81">
        <v>-6.88</v>
      </c>
      <c r="H69" s="81">
        <v>28.94222564</v>
      </c>
      <c r="I69" s="33">
        <f t="shared" si="8"/>
        <v>2.5577743599999998</v>
      </c>
      <c r="J69" s="33">
        <f t="shared" si="9"/>
        <v>1</v>
      </c>
      <c r="K69" s="33">
        <f t="shared" si="10"/>
        <v>9.4377743600000024</v>
      </c>
      <c r="L69" s="33">
        <f t="shared" si="11"/>
        <v>1</v>
      </c>
      <c r="M69" s="35" t="s">
        <v>234</v>
      </c>
    </row>
    <row r="70" spans="1:13" ht="56">
      <c r="A70" s="30" t="s">
        <v>49</v>
      </c>
      <c r="B70" s="31">
        <v>-3.57</v>
      </c>
      <c r="C70" s="31">
        <v>-83.93</v>
      </c>
      <c r="D70" s="30" t="s">
        <v>160</v>
      </c>
      <c r="E70" s="32">
        <v>22.7</v>
      </c>
      <c r="F70" s="32">
        <v>1.6</v>
      </c>
      <c r="G70" s="81">
        <v>1.39</v>
      </c>
      <c r="H70" s="81">
        <v>22.731461500000002</v>
      </c>
      <c r="I70" s="33">
        <f t="shared" si="8"/>
        <v>-3.1461500000002474E-2</v>
      </c>
      <c r="J70" s="33">
        <f t="shared" si="9"/>
        <v>1.6</v>
      </c>
      <c r="K70" s="33">
        <f t="shared" si="10"/>
        <v>-1.421461500000003</v>
      </c>
      <c r="L70" s="33">
        <f t="shared" si="11"/>
        <v>1.6</v>
      </c>
      <c r="M70" s="35" t="s">
        <v>214</v>
      </c>
    </row>
    <row r="71" spans="1:13" ht="70">
      <c r="A71" s="30" t="s">
        <v>50</v>
      </c>
      <c r="B71" s="31">
        <v>-3.55</v>
      </c>
      <c r="C71" s="31">
        <v>-35.229999999999997</v>
      </c>
      <c r="D71" s="30" t="s">
        <v>197</v>
      </c>
      <c r="E71" s="32">
        <v>26.7</v>
      </c>
      <c r="F71" s="32">
        <v>1.5</v>
      </c>
      <c r="G71" s="81">
        <v>-0.9</v>
      </c>
      <c r="H71" s="81">
        <v>27.562171800000002</v>
      </c>
      <c r="I71" s="33">
        <f t="shared" si="8"/>
        <v>-0.86217180000000226</v>
      </c>
      <c r="J71" s="33">
        <f t="shared" si="9"/>
        <v>1.5</v>
      </c>
      <c r="K71" s="33">
        <f t="shared" si="10"/>
        <v>3.7828199999996315E-2</v>
      </c>
      <c r="L71" s="33">
        <f t="shared" si="11"/>
        <v>1.5</v>
      </c>
      <c r="M71" s="38" t="s">
        <v>291</v>
      </c>
    </row>
    <row r="72" spans="1:13" ht="56">
      <c r="A72" s="30" t="s">
        <v>391</v>
      </c>
      <c r="B72" s="31">
        <v>-3.2</v>
      </c>
      <c r="C72" s="31">
        <v>-101.4333</v>
      </c>
      <c r="D72" s="30" t="s">
        <v>160</v>
      </c>
      <c r="E72" s="32">
        <v>20.100000000000001</v>
      </c>
      <c r="F72" s="32">
        <v>1.6</v>
      </c>
      <c r="G72" s="81">
        <v>-0.01</v>
      </c>
      <c r="H72" s="81">
        <v>24.39489013</v>
      </c>
      <c r="I72" s="33">
        <f t="shared" si="8"/>
        <v>-4.2948901299999989</v>
      </c>
      <c r="J72" s="33">
        <f t="shared" si="9"/>
        <v>1.6</v>
      </c>
      <c r="K72" s="33">
        <f t="shared" si="10"/>
        <v>-4.2848901299999973</v>
      </c>
      <c r="L72" s="33">
        <f t="shared" si="11"/>
        <v>1.6</v>
      </c>
      <c r="M72" s="35" t="s">
        <v>228</v>
      </c>
    </row>
    <row r="73" spans="1:13" ht="56">
      <c r="A73" s="30" t="s">
        <v>52</v>
      </c>
      <c r="B73" s="31">
        <v>-2.98333</v>
      </c>
      <c r="C73" s="31">
        <v>-86.55</v>
      </c>
      <c r="D73" s="30" t="s">
        <v>160</v>
      </c>
      <c r="E73" s="32">
        <v>25.2</v>
      </c>
      <c r="F73" s="32">
        <v>1.6</v>
      </c>
      <c r="G73" s="81">
        <v>0.79</v>
      </c>
      <c r="H73" s="81">
        <v>23.397364280000001</v>
      </c>
      <c r="I73" s="33">
        <f t="shared" si="8"/>
        <v>1.8026357199999978</v>
      </c>
      <c r="J73" s="33">
        <f t="shared" si="9"/>
        <v>1.6</v>
      </c>
      <c r="K73" s="33">
        <f t="shared" si="10"/>
        <v>1.0126357199999987</v>
      </c>
      <c r="L73" s="33">
        <f t="shared" si="11"/>
        <v>1.6</v>
      </c>
      <c r="M73" s="35" t="s">
        <v>228</v>
      </c>
    </row>
    <row r="74" spans="1:13" ht="70">
      <c r="A74" s="45" t="s">
        <v>389</v>
      </c>
      <c r="B74" s="31">
        <v>-2.2833333333333332</v>
      </c>
      <c r="C74" s="31">
        <v>5.1833333333333327</v>
      </c>
      <c r="D74" s="30" t="s">
        <v>156</v>
      </c>
      <c r="E74" s="32">
        <v>25.9</v>
      </c>
      <c r="F74" s="32">
        <v>1.4</v>
      </c>
      <c r="G74" s="81">
        <v>2.1800000000000002</v>
      </c>
      <c r="H74" s="81">
        <v>26.284990539999999</v>
      </c>
      <c r="I74" s="33">
        <f t="shared" si="8"/>
        <v>-0.38499054000000044</v>
      </c>
      <c r="J74" s="33">
        <f t="shared" si="9"/>
        <v>1.4</v>
      </c>
      <c r="K74" s="33">
        <f t="shared" si="10"/>
        <v>-2.5649905400000002</v>
      </c>
      <c r="L74" s="33">
        <f t="shared" si="11"/>
        <v>1.4</v>
      </c>
      <c r="M74" s="35" t="s">
        <v>214</v>
      </c>
    </row>
    <row r="75" spans="1:13" ht="73">
      <c r="A75" s="30" t="s">
        <v>53</v>
      </c>
      <c r="B75" s="31">
        <v>-1.665</v>
      </c>
      <c r="C75" s="31">
        <v>-12.4283</v>
      </c>
      <c r="D75" s="30" t="s">
        <v>7</v>
      </c>
      <c r="E75" s="32">
        <v>25.3</v>
      </c>
      <c r="F75" s="32">
        <v>1.5</v>
      </c>
      <c r="G75" s="81">
        <v>2.15</v>
      </c>
      <c r="H75" s="81">
        <v>25.868070339999999</v>
      </c>
      <c r="I75" s="33">
        <f t="shared" si="8"/>
        <v>-0.56807033999999845</v>
      </c>
      <c r="J75" s="33">
        <f t="shared" si="9"/>
        <v>1.5</v>
      </c>
      <c r="K75" s="33">
        <f t="shared" si="10"/>
        <v>-2.718070339999997</v>
      </c>
      <c r="L75" s="33">
        <f t="shared" si="11"/>
        <v>1.5</v>
      </c>
      <c r="M75" s="34" t="s">
        <v>340</v>
      </c>
    </row>
    <row r="76" spans="1:13" ht="56">
      <c r="A76" s="30" t="s">
        <v>390</v>
      </c>
      <c r="B76" s="31">
        <v>-1.3833299999999999</v>
      </c>
      <c r="C76" s="31">
        <v>-104.5</v>
      </c>
      <c r="D76" s="30" t="s">
        <v>160</v>
      </c>
      <c r="E76" s="32">
        <v>22</v>
      </c>
      <c r="F76" s="32">
        <v>1.6</v>
      </c>
      <c r="G76" s="81">
        <v>1.88</v>
      </c>
      <c r="H76" s="81">
        <v>24.091241</v>
      </c>
      <c r="I76" s="33">
        <f t="shared" si="8"/>
        <v>-2.0912410000000001</v>
      </c>
      <c r="J76" s="33">
        <f t="shared" si="9"/>
        <v>1.6</v>
      </c>
      <c r="K76" s="33">
        <f t="shared" si="10"/>
        <v>-3.9712409999999991</v>
      </c>
      <c r="L76" s="33">
        <f t="shared" si="11"/>
        <v>1.6</v>
      </c>
      <c r="M76" s="35" t="s">
        <v>228</v>
      </c>
    </row>
    <row r="77" spans="1:13" ht="56">
      <c r="A77" s="30" t="s">
        <v>56</v>
      </c>
      <c r="B77" s="31">
        <v>-0.67</v>
      </c>
      <c r="C77" s="31">
        <v>-82.08</v>
      </c>
      <c r="D77" s="30" t="s">
        <v>7</v>
      </c>
      <c r="E77" s="32">
        <v>26.7</v>
      </c>
      <c r="F77" s="32">
        <v>1.5</v>
      </c>
      <c r="G77" s="81">
        <v>-0.56999999999999995</v>
      </c>
      <c r="H77" s="81">
        <v>24.777750569999998</v>
      </c>
      <c r="I77" s="33">
        <f t="shared" si="8"/>
        <v>1.9222494300000008</v>
      </c>
      <c r="J77" s="33">
        <f t="shared" si="9"/>
        <v>1.5</v>
      </c>
      <c r="K77" s="33">
        <f t="shared" si="10"/>
        <v>2.4922494300000011</v>
      </c>
      <c r="L77" s="33">
        <f t="shared" si="11"/>
        <v>1.5</v>
      </c>
      <c r="M77" s="35" t="s">
        <v>235</v>
      </c>
    </row>
    <row r="78" spans="1:13" ht="56">
      <c r="A78" s="30" t="s">
        <v>57</v>
      </c>
      <c r="B78" s="31">
        <v>-0.55000000000000004</v>
      </c>
      <c r="C78" s="31">
        <v>-17.266666666666666</v>
      </c>
      <c r="D78" s="9" t="s">
        <v>162</v>
      </c>
      <c r="E78" s="32">
        <v>25.6</v>
      </c>
      <c r="F78" s="32">
        <v>1.9</v>
      </c>
      <c r="G78" s="81">
        <v>2.38</v>
      </c>
      <c r="H78" s="81">
        <v>26.172132220000002</v>
      </c>
      <c r="I78" s="33">
        <f t="shared" si="8"/>
        <v>-0.5721322200000003</v>
      </c>
      <c r="J78" s="33">
        <f t="shared" si="9"/>
        <v>1.9</v>
      </c>
      <c r="K78" s="33">
        <f t="shared" si="10"/>
        <v>-2.9521322199999993</v>
      </c>
      <c r="L78" s="33">
        <f t="shared" si="11"/>
        <v>1.9</v>
      </c>
      <c r="M78" s="35" t="s">
        <v>214</v>
      </c>
    </row>
    <row r="79" spans="1:13" ht="42">
      <c r="A79" s="30" t="s">
        <v>54</v>
      </c>
      <c r="B79" s="31">
        <v>-0.31778000000000001</v>
      </c>
      <c r="C79" s="31">
        <v>-159.357</v>
      </c>
      <c r="D79" s="30" t="s">
        <v>321</v>
      </c>
      <c r="E79" s="32">
        <v>29.5</v>
      </c>
      <c r="F79" s="32">
        <v>1.1000000000000001</v>
      </c>
      <c r="G79" s="81">
        <v>0.34</v>
      </c>
      <c r="H79" s="81">
        <v>27.691572090000001</v>
      </c>
      <c r="I79" s="33">
        <f t="shared" si="8"/>
        <v>1.8084279099999989</v>
      </c>
      <c r="J79" s="33">
        <f t="shared" si="9"/>
        <v>1.1000000000000001</v>
      </c>
      <c r="K79" s="33">
        <f t="shared" si="10"/>
        <v>1.4684279099999991</v>
      </c>
      <c r="L79" s="33">
        <f t="shared" si="11"/>
        <v>1.1000000000000001</v>
      </c>
      <c r="M79" s="35" t="s">
        <v>236</v>
      </c>
    </row>
    <row r="80" spans="1:13" ht="56">
      <c r="A80" s="30" t="s">
        <v>55</v>
      </c>
      <c r="B80" s="31">
        <v>-0.1</v>
      </c>
      <c r="C80" s="31">
        <v>-86.483329999999995</v>
      </c>
      <c r="D80" s="30" t="s">
        <v>160</v>
      </c>
      <c r="E80" s="32">
        <v>22.6</v>
      </c>
      <c r="F80" s="32">
        <v>1.5</v>
      </c>
      <c r="G80" s="81">
        <v>2</v>
      </c>
      <c r="H80" s="81">
        <v>23.659353190000001</v>
      </c>
      <c r="I80" s="33">
        <f t="shared" si="8"/>
        <v>-1.0593531899999995</v>
      </c>
      <c r="J80" s="33">
        <f t="shared" si="9"/>
        <v>1.5</v>
      </c>
      <c r="K80" s="33">
        <f t="shared" si="10"/>
        <v>-3.0593531899999995</v>
      </c>
      <c r="L80" s="33">
        <f t="shared" si="11"/>
        <v>1.5</v>
      </c>
      <c r="M80" s="35" t="s">
        <v>228</v>
      </c>
    </row>
    <row r="81" spans="1:13" ht="56">
      <c r="A81" s="30" t="s">
        <v>59</v>
      </c>
      <c r="B81" s="31">
        <v>-3.3329999999999999E-2</v>
      </c>
      <c r="C81" s="31">
        <v>-110.4833</v>
      </c>
      <c r="D81" s="30" t="s">
        <v>160</v>
      </c>
      <c r="E81" s="32">
        <v>24.1</v>
      </c>
      <c r="F81" s="32">
        <v>1.6</v>
      </c>
      <c r="G81" s="81">
        <v>3.05</v>
      </c>
      <c r="H81" s="81">
        <v>24.480621299999999</v>
      </c>
      <c r="I81" s="33">
        <f t="shared" si="8"/>
        <v>-0.38062129999999783</v>
      </c>
      <c r="J81" s="33">
        <f t="shared" si="9"/>
        <v>1.6</v>
      </c>
      <c r="K81" s="33">
        <f t="shared" si="10"/>
        <v>-3.4306212999999985</v>
      </c>
      <c r="L81" s="33">
        <f t="shared" si="11"/>
        <v>1.6</v>
      </c>
      <c r="M81" s="35" t="s">
        <v>228</v>
      </c>
    </row>
    <row r="82" spans="1:13" ht="42">
      <c r="A82" s="30" t="s">
        <v>63</v>
      </c>
      <c r="B82" s="31">
        <v>-1.6666666666666701E-2</v>
      </c>
      <c r="C82" s="31">
        <v>46.033333333333331</v>
      </c>
      <c r="D82" s="30" t="s">
        <v>7</v>
      </c>
      <c r="E82" s="32">
        <v>28.1</v>
      </c>
      <c r="F82" s="32">
        <v>1.5</v>
      </c>
      <c r="G82" s="81">
        <v>-0.34</v>
      </c>
      <c r="H82" s="81">
        <v>27.248834009999999</v>
      </c>
      <c r="I82" s="33">
        <f t="shared" si="8"/>
        <v>0.85116599000000193</v>
      </c>
      <c r="J82" s="33">
        <f t="shared" si="9"/>
        <v>1.5</v>
      </c>
      <c r="K82" s="33">
        <f t="shared" si="10"/>
        <v>1.1911659900000018</v>
      </c>
      <c r="L82" s="33">
        <f t="shared" si="11"/>
        <v>1.5</v>
      </c>
      <c r="M82" s="35" t="s">
        <v>237</v>
      </c>
    </row>
    <row r="83" spans="1:13" ht="56">
      <c r="A83" s="30" t="s">
        <v>164</v>
      </c>
      <c r="B83" s="31">
        <v>0</v>
      </c>
      <c r="C83" s="31">
        <v>-96</v>
      </c>
      <c r="D83" s="30" t="s">
        <v>160</v>
      </c>
      <c r="E83" s="32">
        <v>24.2</v>
      </c>
      <c r="F83" s="32">
        <v>1.6</v>
      </c>
      <c r="G83" s="81">
        <v>3.5</v>
      </c>
      <c r="H83" s="81">
        <v>23.99717132</v>
      </c>
      <c r="I83" s="33">
        <f t="shared" si="8"/>
        <v>0.20282867999999965</v>
      </c>
      <c r="J83" s="33">
        <f t="shared" si="9"/>
        <v>1.6</v>
      </c>
      <c r="K83" s="33">
        <f t="shared" si="10"/>
        <v>-3.2971713200000003</v>
      </c>
      <c r="L83" s="33">
        <f t="shared" si="11"/>
        <v>1.6</v>
      </c>
      <c r="M83" s="35" t="s">
        <v>228</v>
      </c>
    </row>
    <row r="84" spans="1:13" ht="70">
      <c r="A84" s="30" t="s">
        <v>62</v>
      </c>
      <c r="B84" s="31">
        <v>2.7777777777777801E-3</v>
      </c>
      <c r="C84" s="31">
        <v>-0.38333333333333303</v>
      </c>
      <c r="D84" s="30" t="s">
        <v>156</v>
      </c>
      <c r="E84" s="32">
        <v>26.4</v>
      </c>
      <c r="F84" s="32">
        <v>0.95</v>
      </c>
      <c r="G84" s="81">
        <v>3.28</v>
      </c>
      <c r="H84" s="81">
        <v>27.18184956</v>
      </c>
      <c r="I84" s="33">
        <f t="shared" si="8"/>
        <v>-0.78184956000000128</v>
      </c>
      <c r="J84" s="33">
        <f t="shared" si="9"/>
        <v>0.95</v>
      </c>
      <c r="K84" s="33">
        <f t="shared" si="10"/>
        <v>-4.0618495600000024</v>
      </c>
      <c r="L84" s="33">
        <f t="shared" si="11"/>
        <v>0.95</v>
      </c>
      <c r="M84" s="35" t="s">
        <v>214</v>
      </c>
    </row>
    <row r="85" spans="1:13" ht="70">
      <c r="A85" s="30" t="s">
        <v>61</v>
      </c>
      <c r="B85" s="31">
        <v>0.217</v>
      </c>
      <c r="C85" s="31">
        <v>-23.07</v>
      </c>
      <c r="D85" s="30" t="s">
        <v>156</v>
      </c>
      <c r="E85" s="32">
        <v>23.2</v>
      </c>
      <c r="F85" s="32">
        <v>1.5</v>
      </c>
      <c r="G85" s="81">
        <v>1.53</v>
      </c>
      <c r="H85" s="81">
        <v>26.94197509</v>
      </c>
      <c r="I85" s="33">
        <f t="shared" si="8"/>
        <v>-3.7419750900000004</v>
      </c>
      <c r="J85" s="33">
        <f t="shared" si="9"/>
        <v>1.5</v>
      </c>
      <c r="K85" s="33">
        <f t="shared" si="10"/>
        <v>-5.2719750900000015</v>
      </c>
      <c r="L85" s="33">
        <f t="shared" si="11"/>
        <v>1.5</v>
      </c>
      <c r="M85" s="35" t="s">
        <v>312</v>
      </c>
    </row>
    <row r="86" spans="1:13" ht="42">
      <c r="A86" s="30" t="s">
        <v>60</v>
      </c>
      <c r="B86" s="31">
        <v>0.51666666666666705</v>
      </c>
      <c r="C86" s="31">
        <v>-92.4</v>
      </c>
      <c r="D86" s="30" t="s">
        <v>321</v>
      </c>
      <c r="E86" s="32">
        <v>28</v>
      </c>
      <c r="F86" s="32">
        <v>1.1000000000000001</v>
      </c>
      <c r="G86" s="81">
        <v>2.73</v>
      </c>
      <c r="H86" s="81">
        <v>24.47498736</v>
      </c>
      <c r="I86" s="33">
        <f t="shared" si="8"/>
        <v>3.5250126399999999</v>
      </c>
      <c r="J86" s="33">
        <f t="shared" si="9"/>
        <v>1.1000000000000001</v>
      </c>
      <c r="K86" s="33">
        <f t="shared" si="10"/>
        <v>0.79501263999999949</v>
      </c>
      <c r="L86" s="33">
        <f t="shared" si="11"/>
        <v>1.1000000000000001</v>
      </c>
      <c r="M86" s="35" t="s">
        <v>238</v>
      </c>
    </row>
    <row r="87" spans="1:13" ht="56">
      <c r="A87" s="30" t="s">
        <v>392</v>
      </c>
      <c r="B87" s="31">
        <v>0.68333333333333302</v>
      </c>
      <c r="C87" s="31">
        <v>-108.61666666666666</v>
      </c>
      <c r="D87" s="30" t="s">
        <v>160</v>
      </c>
      <c r="E87" s="32">
        <v>25.4</v>
      </c>
      <c r="F87" s="32">
        <v>1.65</v>
      </c>
      <c r="G87" s="81">
        <v>3.18</v>
      </c>
      <c r="H87" s="81">
        <v>24.5659533</v>
      </c>
      <c r="I87" s="33">
        <f t="shared" si="8"/>
        <v>0.83404669999999825</v>
      </c>
      <c r="J87" s="33">
        <f t="shared" si="9"/>
        <v>1.65</v>
      </c>
      <c r="K87" s="33">
        <f t="shared" si="10"/>
        <v>-2.3459533000000015</v>
      </c>
      <c r="L87" s="33">
        <f t="shared" si="11"/>
        <v>1.65</v>
      </c>
      <c r="M87" s="35" t="s">
        <v>214</v>
      </c>
    </row>
    <row r="88" spans="1:13" ht="59">
      <c r="A88" s="30" t="s">
        <v>58</v>
      </c>
      <c r="B88" s="31">
        <v>0.95333333333333303</v>
      </c>
      <c r="C88" s="31">
        <v>-138.95500000000001</v>
      </c>
      <c r="D88" s="30" t="s">
        <v>7</v>
      </c>
      <c r="E88" s="32">
        <v>25.9</v>
      </c>
      <c r="F88" s="32">
        <v>1.5</v>
      </c>
      <c r="G88" s="81">
        <v>1.0900000000000001</v>
      </c>
      <c r="H88" s="81">
        <v>26.199502070000001</v>
      </c>
      <c r="I88" s="33">
        <f t="shared" si="8"/>
        <v>-0.29950207000000262</v>
      </c>
      <c r="J88" s="33">
        <f t="shared" si="9"/>
        <v>1.5</v>
      </c>
      <c r="K88" s="33">
        <f t="shared" si="10"/>
        <v>-1.3895020700000025</v>
      </c>
      <c r="L88" s="33">
        <f t="shared" si="11"/>
        <v>1.5</v>
      </c>
      <c r="M88" s="35" t="s">
        <v>239</v>
      </c>
    </row>
    <row r="89" spans="1:13" ht="70">
      <c r="A89" s="30" t="s">
        <v>66</v>
      </c>
      <c r="B89" s="31">
        <v>1.0166666666666666</v>
      </c>
      <c r="C89" s="31">
        <v>160.48333333333332</v>
      </c>
      <c r="D89" s="30" t="s">
        <v>156</v>
      </c>
      <c r="E89" s="32">
        <v>28.7</v>
      </c>
      <c r="F89" s="32">
        <v>2</v>
      </c>
      <c r="G89" s="81">
        <v>-0.26</v>
      </c>
      <c r="H89" s="81">
        <v>29.331142069999999</v>
      </c>
      <c r="I89" s="33">
        <f t="shared" si="8"/>
        <v>-0.63114206999999922</v>
      </c>
      <c r="J89" s="33">
        <f t="shared" si="9"/>
        <v>2</v>
      </c>
      <c r="K89" s="33">
        <f t="shared" si="10"/>
        <v>-0.37114206999999766</v>
      </c>
      <c r="L89" s="33">
        <f t="shared" si="11"/>
        <v>2</v>
      </c>
      <c r="M89" s="35" t="s">
        <v>214</v>
      </c>
    </row>
    <row r="90" spans="1:13" s="5" customFormat="1" ht="70">
      <c r="A90" s="30" t="s">
        <v>65</v>
      </c>
      <c r="B90" s="31">
        <v>1.22</v>
      </c>
      <c r="C90" s="31">
        <v>-33.29</v>
      </c>
      <c r="D90" s="30" t="s">
        <v>197</v>
      </c>
      <c r="E90" s="36">
        <v>24.9</v>
      </c>
      <c r="F90" s="36">
        <v>0.7</v>
      </c>
      <c r="G90" s="82">
        <v>-0.36</v>
      </c>
      <c r="H90" s="82">
        <v>27.5806282</v>
      </c>
      <c r="I90" s="33">
        <f t="shared" si="8"/>
        <v>-2.680628200000001</v>
      </c>
      <c r="J90" s="31">
        <f t="shared" si="9"/>
        <v>0.7</v>
      </c>
      <c r="K90" s="33">
        <f t="shared" si="10"/>
        <v>-2.3206282000000016</v>
      </c>
      <c r="L90" s="31">
        <f t="shared" si="11"/>
        <v>0.7</v>
      </c>
      <c r="M90" s="38" t="s">
        <v>291</v>
      </c>
    </row>
    <row r="91" spans="1:13" ht="56">
      <c r="A91" s="30" t="s">
        <v>64</v>
      </c>
      <c r="B91" s="31">
        <v>1.8166666666666669</v>
      </c>
      <c r="C91" s="31">
        <v>-140.05000000000001</v>
      </c>
      <c r="D91" s="30" t="s">
        <v>160</v>
      </c>
      <c r="E91" s="32">
        <v>26.3</v>
      </c>
      <c r="F91" s="32">
        <v>1.65</v>
      </c>
      <c r="G91" s="81">
        <v>0.47</v>
      </c>
      <c r="H91" s="81">
        <v>26.516477689999999</v>
      </c>
      <c r="I91" s="33">
        <f t="shared" si="8"/>
        <v>-0.21647768999999784</v>
      </c>
      <c r="J91" s="33">
        <f t="shared" si="9"/>
        <v>1.65</v>
      </c>
      <c r="K91" s="33">
        <f t="shared" si="10"/>
        <v>-0.6864776899999967</v>
      </c>
      <c r="L91" s="33">
        <f t="shared" si="11"/>
        <v>1.65</v>
      </c>
      <c r="M91" s="35" t="s">
        <v>308</v>
      </c>
    </row>
    <row r="92" spans="1:13" ht="42">
      <c r="A92" s="30" t="s">
        <v>51</v>
      </c>
      <c r="B92" s="31">
        <v>2.2549999999999999</v>
      </c>
      <c r="C92" s="31">
        <v>-90.95111</v>
      </c>
      <c r="D92" s="30" t="s">
        <v>321</v>
      </c>
      <c r="E92" s="32">
        <v>28.1</v>
      </c>
      <c r="F92" s="32">
        <v>1.1000000000000001</v>
      </c>
      <c r="G92" s="81">
        <v>1.21</v>
      </c>
      <c r="H92" s="81">
        <v>26.47282852</v>
      </c>
      <c r="I92" s="33">
        <f t="shared" si="8"/>
        <v>1.6271714800000012</v>
      </c>
      <c r="J92" s="33">
        <f t="shared" si="9"/>
        <v>1.1000000000000001</v>
      </c>
      <c r="K92" s="33">
        <f t="shared" si="10"/>
        <v>0.41717148000000037</v>
      </c>
      <c r="L92" s="33">
        <f t="shared" si="11"/>
        <v>1.1000000000000001</v>
      </c>
      <c r="M92" s="38" t="s">
        <v>240</v>
      </c>
    </row>
    <row r="93" spans="1:13" ht="42">
      <c r="A93" s="30" t="s">
        <v>67</v>
      </c>
      <c r="B93" s="31">
        <v>2.5018333333333329</v>
      </c>
      <c r="C93" s="31">
        <v>9.3946666666666676</v>
      </c>
      <c r="D93" s="30" t="s">
        <v>321</v>
      </c>
      <c r="E93" s="32">
        <v>28.3</v>
      </c>
      <c r="F93" s="32">
        <v>1.1000000000000001</v>
      </c>
      <c r="G93" s="81">
        <v>0.15</v>
      </c>
      <c r="H93" s="81">
        <v>27.88738283</v>
      </c>
      <c r="I93" s="33">
        <f t="shared" si="8"/>
        <v>0.41261717000000075</v>
      </c>
      <c r="J93" s="33">
        <f t="shared" si="9"/>
        <v>1.1000000000000001</v>
      </c>
      <c r="K93" s="33">
        <f t="shared" si="10"/>
        <v>0.26261717000000218</v>
      </c>
      <c r="L93" s="33">
        <f t="shared" si="11"/>
        <v>1.1000000000000001</v>
      </c>
      <c r="M93" s="35" t="s">
        <v>241</v>
      </c>
    </row>
    <row r="94" spans="1:13" ht="56">
      <c r="A94" s="30" t="s">
        <v>68</v>
      </c>
      <c r="B94" s="31">
        <v>2.6669999999999998</v>
      </c>
      <c r="C94" s="31">
        <v>78</v>
      </c>
      <c r="D94" s="30" t="s">
        <v>321</v>
      </c>
      <c r="E94" s="32">
        <v>28.9</v>
      </c>
      <c r="F94" s="32">
        <v>1.2</v>
      </c>
      <c r="G94" s="81">
        <v>-1.27</v>
      </c>
      <c r="H94" s="81">
        <v>28.878730319999999</v>
      </c>
      <c r="I94" s="33">
        <f t="shared" si="8"/>
        <v>2.1269679999999624E-2</v>
      </c>
      <c r="J94" s="33">
        <f t="shared" si="9"/>
        <v>1.2</v>
      </c>
      <c r="K94" s="33">
        <f t="shared" si="10"/>
        <v>1.2912696799999992</v>
      </c>
      <c r="L94" s="33">
        <f t="shared" si="11"/>
        <v>1.2</v>
      </c>
      <c r="M94" s="35" t="s">
        <v>242</v>
      </c>
    </row>
    <row r="95" spans="1:13" ht="42">
      <c r="A95" s="30" t="s">
        <v>70</v>
      </c>
      <c r="B95" s="31">
        <v>3.1833333333333331</v>
      </c>
      <c r="C95" s="31">
        <v>50.43333333333333</v>
      </c>
      <c r="D95" s="30" t="s">
        <v>7</v>
      </c>
      <c r="E95" s="32">
        <v>27.9</v>
      </c>
      <c r="F95" s="32">
        <v>1.5</v>
      </c>
      <c r="G95" s="81">
        <v>-0.17</v>
      </c>
      <c r="H95" s="81">
        <v>27.298888569999999</v>
      </c>
      <c r="I95" s="33">
        <f t="shared" si="8"/>
        <v>0.60111142999999956</v>
      </c>
      <c r="J95" s="33">
        <f t="shared" si="9"/>
        <v>1.5</v>
      </c>
      <c r="K95" s="33">
        <f t="shared" si="10"/>
        <v>0.77111143000000126</v>
      </c>
      <c r="L95" s="33">
        <f t="shared" si="11"/>
        <v>1.5</v>
      </c>
      <c r="M95" s="35" t="s">
        <v>237</v>
      </c>
    </row>
    <row r="96" spans="1:13" ht="84">
      <c r="A96" s="30" t="s">
        <v>69</v>
      </c>
      <c r="B96" s="31">
        <v>3.8317000000000001</v>
      </c>
      <c r="C96" s="31">
        <v>-41.621699999999997</v>
      </c>
      <c r="D96" s="30" t="s">
        <v>158</v>
      </c>
      <c r="E96" s="32">
        <v>26.3</v>
      </c>
      <c r="F96" s="32">
        <v>1</v>
      </c>
      <c r="G96" s="81">
        <v>-1.22</v>
      </c>
      <c r="H96" s="81">
        <v>27.787888160000001</v>
      </c>
      <c r="I96" s="33">
        <f t="shared" si="8"/>
        <v>-1.4878881600000007</v>
      </c>
      <c r="J96" s="33">
        <f t="shared" si="9"/>
        <v>1</v>
      </c>
      <c r="K96" s="33">
        <f t="shared" si="10"/>
        <v>-0.26788816000000182</v>
      </c>
      <c r="L96" s="33">
        <f t="shared" si="11"/>
        <v>1</v>
      </c>
      <c r="M96" s="34" t="s">
        <v>309</v>
      </c>
    </row>
    <row r="97" spans="1:13" ht="42">
      <c r="A97" s="30" t="s">
        <v>168</v>
      </c>
      <c r="B97" s="31">
        <v>5.0666666666666664</v>
      </c>
      <c r="C97" s="31">
        <v>73.88333333333334</v>
      </c>
      <c r="D97" s="30" t="s">
        <v>7</v>
      </c>
      <c r="E97" s="32">
        <v>28.2</v>
      </c>
      <c r="F97" s="32">
        <v>1.5</v>
      </c>
      <c r="G97" s="81">
        <v>-2.08</v>
      </c>
      <c r="H97" s="81">
        <v>28.8327919</v>
      </c>
      <c r="I97" s="33">
        <f t="shared" si="8"/>
        <v>-0.63279190000000085</v>
      </c>
      <c r="J97" s="33">
        <f t="shared" si="9"/>
        <v>1.5</v>
      </c>
      <c r="K97" s="33">
        <f t="shared" si="10"/>
        <v>1.447208100000001</v>
      </c>
      <c r="L97" s="33">
        <f t="shared" si="11"/>
        <v>1.5</v>
      </c>
      <c r="M97" s="35" t="s">
        <v>243</v>
      </c>
    </row>
    <row r="98" spans="1:13" ht="70">
      <c r="A98" s="30" t="s">
        <v>71</v>
      </c>
      <c r="B98" s="31">
        <v>5.1166666666666671</v>
      </c>
      <c r="C98" s="31">
        <v>77.583333333333329</v>
      </c>
      <c r="D98" s="30" t="s">
        <v>156</v>
      </c>
      <c r="E98" s="32">
        <v>27.3</v>
      </c>
      <c r="F98" s="32">
        <v>1.2000000000000002</v>
      </c>
      <c r="G98" s="81">
        <v>-0.91</v>
      </c>
      <c r="H98" s="81">
        <v>28.672214029999999</v>
      </c>
      <c r="I98" s="33">
        <f t="shared" ref="I98:I129" si="12">E98-H98</f>
        <v>-1.3722140299999985</v>
      </c>
      <c r="J98" s="33">
        <f t="shared" ref="J98:J129" si="13">F98</f>
        <v>1.2000000000000002</v>
      </c>
      <c r="K98" s="33">
        <f t="shared" ref="K98:K129" si="14">(E98-G98)-H98</f>
        <v>-0.46221402999999839</v>
      </c>
      <c r="L98" s="33">
        <f t="shared" ref="L98:L130" si="15">F98</f>
        <v>1.2000000000000002</v>
      </c>
      <c r="M98" s="34" t="s">
        <v>244</v>
      </c>
    </row>
    <row r="99" spans="1:13" ht="56">
      <c r="A99" s="30" t="s">
        <v>144</v>
      </c>
      <c r="B99" s="31">
        <v>7.4874999999999998</v>
      </c>
      <c r="C99" s="31">
        <v>-53.008000000000003</v>
      </c>
      <c r="D99" s="30" t="s">
        <v>7</v>
      </c>
      <c r="E99" s="32">
        <v>28.9</v>
      </c>
      <c r="F99" s="32">
        <v>1.5</v>
      </c>
      <c r="G99" s="81">
        <v>-4.6900000000000004</v>
      </c>
      <c r="H99" s="81">
        <v>27.91552677</v>
      </c>
      <c r="I99" s="33">
        <f t="shared" si="12"/>
        <v>0.98447322999999898</v>
      </c>
      <c r="J99" s="33">
        <f t="shared" si="13"/>
        <v>1.5</v>
      </c>
      <c r="K99" s="33">
        <f t="shared" si="14"/>
        <v>5.6744732299999967</v>
      </c>
      <c r="L99" s="33">
        <f t="shared" si="15"/>
        <v>1.5</v>
      </c>
      <c r="M99" s="35" t="s">
        <v>245</v>
      </c>
    </row>
    <row r="100" spans="1:13" ht="42">
      <c r="A100" s="30" t="s">
        <v>72</v>
      </c>
      <c r="B100" s="31">
        <v>8.2100000000000009</v>
      </c>
      <c r="C100" s="31">
        <v>-84.12</v>
      </c>
      <c r="D100" s="30" t="s">
        <v>7</v>
      </c>
      <c r="E100" s="32">
        <v>27.8</v>
      </c>
      <c r="F100" s="32">
        <v>1.5</v>
      </c>
      <c r="G100" s="81">
        <v>1.51</v>
      </c>
      <c r="H100" s="81">
        <v>28.415126539999999</v>
      </c>
      <c r="I100" s="33">
        <f t="shared" si="12"/>
        <v>-0.61512653999999856</v>
      </c>
      <c r="J100" s="33">
        <f t="shared" si="13"/>
        <v>1.5</v>
      </c>
      <c r="K100" s="33">
        <f t="shared" si="14"/>
        <v>-2.1251265400000001</v>
      </c>
      <c r="L100" s="33">
        <f t="shared" si="15"/>
        <v>1.5</v>
      </c>
      <c r="M100" s="35" t="s">
        <v>246</v>
      </c>
    </row>
    <row r="101" spans="1:13" ht="56">
      <c r="A101" s="30" t="s">
        <v>393</v>
      </c>
      <c r="B101" s="31">
        <v>8.5066666666666677</v>
      </c>
      <c r="C101" s="31">
        <v>112.33166666666666</v>
      </c>
      <c r="D101" s="30" t="s">
        <v>7</v>
      </c>
      <c r="E101" s="32">
        <v>28.8</v>
      </c>
      <c r="F101" s="32">
        <v>1.5</v>
      </c>
      <c r="G101" s="81">
        <v>-0.76</v>
      </c>
      <c r="H101" s="81">
        <v>28.541512480000002</v>
      </c>
      <c r="I101" s="33">
        <f t="shared" si="12"/>
        <v>0.25848751999999919</v>
      </c>
      <c r="J101" s="33">
        <f t="shared" si="13"/>
        <v>1.5</v>
      </c>
      <c r="K101" s="33">
        <f t="shared" si="14"/>
        <v>1.0184875200000008</v>
      </c>
      <c r="L101" s="33">
        <f t="shared" si="15"/>
        <v>1.5</v>
      </c>
      <c r="M101" s="35" t="s">
        <v>247</v>
      </c>
    </row>
    <row r="102" spans="1:13" ht="70">
      <c r="A102" s="30" t="s">
        <v>73</v>
      </c>
      <c r="B102" s="31">
        <v>8.7288333333333323</v>
      </c>
      <c r="C102" s="31">
        <v>109.8695</v>
      </c>
      <c r="D102" s="30" t="s">
        <v>7</v>
      </c>
      <c r="E102" s="32">
        <v>28.8</v>
      </c>
      <c r="F102" s="32">
        <v>1.5</v>
      </c>
      <c r="G102" s="81">
        <v>-1.17</v>
      </c>
      <c r="H102" s="81">
        <v>28.201752070000001</v>
      </c>
      <c r="I102" s="33">
        <f t="shared" si="12"/>
        <v>0.59824792999999943</v>
      </c>
      <c r="J102" s="33">
        <f t="shared" si="13"/>
        <v>1.5</v>
      </c>
      <c r="K102" s="33">
        <f t="shared" si="14"/>
        <v>1.7682479299999976</v>
      </c>
      <c r="L102" s="33">
        <f t="shared" si="15"/>
        <v>1.5</v>
      </c>
      <c r="M102" s="35" t="s">
        <v>345</v>
      </c>
    </row>
    <row r="103" spans="1:13" ht="42">
      <c r="A103" s="30" t="s">
        <v>145</v>
      </c>
      <c r="B103" s="31">
        <v>8.8254999999999999</v>
      </c>
      <c r="C103" s="31">
        <v>111.4418333</v>
      </c>
      <c r="D103" s="30" t="s">
        <v>7</v>
      </c>
      <c r="E103" s="32">
        <v>28.8</v>
      </c>
      <c r="F103" s="32">
        <v>1.5</v>
      </c>
      <c r="G103" s="81">
        <v>-1.32</v>
      </c>
      <c r="H103" s="81">
        <v>28.421118969999998</v>
      </c>
      <c r="I103" s="33">
        <f t="shared" si="12"/>
        <v>0.37888103000000228</v>
      </c>
      <c r="J103" s="33">
        <f t="shared" si="13"/>
        <v>1.5</v>
      </c>
      <c r="K103" s="33">
        <f t="shared" si="14"/>
        <v>1.6988810300000026</v>
      </c>
      <c r="L103" s="33">
        <f t="shared" si="15"/>
        <v>1.5</v>
      </c>
      <c r="M103" s="35" t="s">
        <v>248</v>
      </c>
    </row>
    <row r="104" spans="1:13" ht="70">
      <c r="A104" s="30" t="s">
        <v>394</v>
      </c>
      <c r="B104" s="31">
        <v>9.1333333333333329</v>
      </c>
      <c r="C104" s="31">
        <v>90.033333333333331</v>
      </c>
      <c r="D104" s="30" t="s">
        <v>156</v>
      </c>
      <c r="E104" s="32">
        <v>27</v>
      </c>
      <c r="F104" s="32">
        <v>1.2000000000000002</v>
      </c>
      <c r="G104" s="81">
        <v>-0.64</v>
      </c>
      <c r="H104" s="81">
        <v>28.624109019999999</v>
      </c>
      <c r="I104" s="33">
        <f t="shared" si="12"/>
        <v>-1.6241090199999988</v>
      </c>
      <c r="J104" s="33">
        <f t="shared" si="13"/>
        <v>1.2000000000000002</v>
      </c>
      <c r="K104" s="33">
        <f t="shared" si="14"/>
        <v>-0.98410901999999822</v>
      </c>
      <c r="L104" s="33">
        <f t="shared" si="15"/>
        <v>1.2000000000000002</v>
      </c>
      <c r="M104" s="34" t="s">
        <v>244</v>
      </c>
    </row>
    <row r="105" spans="1:13" ht="28">
      <c r="A105" s="30" t="s">
        <v>342</v>
      </c>
      <c r="B105" s="31">
        <v>10.71</v>
      </c>
      <c r="C105" s="31">
        <v>-65.17</v>
      </c>
      <c r="D105" s="30" t="s">
        <v>7</v>
      </c>
      <c r="E105" s="32">
        <v>27.3</v>
      </c>
      <c r="F105" s="32">
        <v>1.5</v>
      </c>
      <c r="G105" s="81">
        <v>-1.08</v>
      </c>
      <c r="H105" s="81">
        <v>27.121118809999999</v>
      </c>
      <c r="I105" s="33">
        <f t="shared" si="12"/>
        <v>0.17888119000000202</v>
      </c>
      <c r="J105" s="33">
        <f t="shared" si="13"/>
        <v>1.5</v>
      </c>
      <c r="K105" s="33">
        <f t="shared" si="14"/>
        <v>1.2588811900000039</v>
      </c>
      <c r="L105" s="33">
        <f t="shared" si="15"/>
        <v>1.5</v>
      </c>
      <c r="M105" s="35" t="s">
        <v>249</v>
      </c>
    </row>
    <row r="106" spans="1:13" ht="70">
      <c r="A106" s="30" t="s">
        <v>74</v>
      </c>
      <c r="B106" s="31">
        <v>11.65</v>
      </c>
      <c r="C106" s="31">
        <v>-80.13333333333334</v>
      </c>
      <c r="D106" s="30" t="s">
        <v>156</v>
      </c>
      <c r="E106" s="32">
        <v>27.9</v>
      </c>
      <c r="F106" s="32">
        <v>1.2999999999999998</v>
      </c>
      <c r="G106" s="81">
        <v>-0.95</v>
      </c>
      <c r="H106" s="81">
        <v>28.163911899999999</v>
      </c>
      <c r="I106" s="33">
        <f t="shared" si="12"/>
        <v>-0.26391190000000009</v>
      </c>
      <c r="J106" s="33">
        <f t="shared" si="13"/>
        <v>1.2999999999999998</v>
      </c>
      <c r="K106" s="33">
        <f t="shared" si="14"/>
        <v>0.6860880999999992</v>
      </c>
      <c r="L106" s="33">
        <f t="shared" si="15"/>
        <v>1.2999999999999998</v>
      </c>
      <c r="M106" s="34" t="s">
        <v>244</v>
      </c>
    </row>
    <row r="107" spans="1:13" ht="70">
      <c r="A107" s="30" t="s">
        <v>75</v>
      </c>
      <c r="B107" s="31">
        <v>12.685549999999999</v>
      </c>
      <c r="C107" s="31">
        <v>119.465</v>
      </c>
      <c r="D107" s="30" t="s">
        <v>156</v>
      </c>
      <c r="E107" s="32">
        <v>27.6</v>
      </c>
      <c r="F107" s="32">
        <v>1.85</v>
      </c>
      <c r="G107" s="81">
        <v>-2.4</v>
      </c>
      <c r="H107" s="81">
        <v>28.684935830000001</v>
      </c>
      <c r="I107" s="33">
        <f t="shared" si="12"/>
        <v>-1.0849358299999992</v>
      </c>
      <c r="J107" s="33">
        <f t="shared" si="13"/>
        <v>1.85</v>
      </c>
      <c r="K107" s="33">
        <f t="shared" si="14"/>
        <v>1.3150641699999994</v>
      </c>
      <c r="L107" s="33">
        <f t="shared" si="15"/>
        <v>1.85</v>
      </c>
      <c r="M107" s="35" t="s">
        <v>250</v>
      </c>
    </row>
    <row r="108" spans="1:13" s="5" customFormat="1" ht="84">
      <c r="A108" s="30" t="s">
        <v>395</v>
      </c>
      <c r="B108" s="31">
        <v>12.75</v>
      </c>
      <c r="C108" s="31">
        <v>-78.733329999999995</v>
      </c>
      <c r="D108" s="30" t="s">
        <v>158</v>
      </c>
      <c r="E108" s="36">
        <v>26.6</v>
      </c>
      <c r="F108" s="36">
        <v>1.1000000000000001</v>
      </c>
      <c r="G108" s="81">
        <v>-0.91</v>
      </c>
      <c r="H108" s="81">
        <v>28.039827219999999</v>
      </c>
      <c r="I108" s="33">
        <f t="shared" si="12"/>
        <v>-1.439827219999998</v>
      </c>
      <c r="J108" s="33">
        <f t="shared" si="13"/>
        <v>1.1000000000000001</v>
      </c>
      <c r="K108" s="33">
        <f t="shared" si="14"/>
        <v>-0.52982721999999782</v>
      </c>
      <c r="L108" s="33">
        <f t="shared" si="15"/>
        <v>1.1000000000000001</v>
      </c>
      <c r="M108" s="35" t="s">
        <v>251</v>
      </c>
    </row>
    <row r="109" spans="1:13" ht="56">
      <c r="A109" s="30" t="s">
        <v>77</v>
      </c>
      <c r="B109" s="31">
        <v>13.7</v>
      </c>
      <c r="C109" s="31">
        <v>53.25</v>
      </c>
      <c r="D109" s="30" t="s">
        <v>7</v>
      </c>
      <c r="E109" s="32">
        <v>27.4</v>
      </c>
      <c r="F109" s="32">
        <v>1.5</v>
      </c>
      <c r="G109" s="81">
        <v>-1.03</v>
      </c>
      <c r="H109" s="81">
        <v>27.005386000000001</v>
      </c>
      <c r="I109" s="33">
        <f t="shared" si="12"/>
        <v>0.39461399999999713</v>
      </c>
      <c r="J109" s="33">
        <f t="shared" si="13"/>
        <v>1.5</v>
      </c>
      <c r="K109" s="33">
        <f t="shared" si="14"/>
        <v>1.4246139999999983</v>
      </c>
      <c r="L109" s="33">
        <f t="shared" si="15"/>
        <v>1.5</v>
      </c>
      <c r="M109" s="38" t="s">
        <v>310</v>
      </c>
    </row>
    <row r="110" spans="1:13" ht="70">
      <c r="A110" s="30" t="s">
        <v>76</v>
      </c>
      <c r="B110" s="31">
        <v>13.833333333333332</v>
      </c>
      <c r="C110" s="31">
        <v>-18.966666666666669</v>
      </c>
      <c r="D110" s="30" t="s">
        <v>156</v>
      </c>
      <c r="E110" s="32">
        <v>24.9</v>
      </c>
      <c r="F110" s="32">
        <v>1.2999999999999998</v>
      </c>
      <c r="G110" s="81">
        <v>1.01</v>
      </c>
      <c r="H110" s="81">
        <v>25.442419810000001</v>
      </c>
      <c r="I110" s="33">
        <f t="shared" si="12"/>
        <v>-0.54241981000000195</v>
      </c>
      <c r="J110" s="33">
        <f t="shared" si="13"/>
        <v>1.2999999999999998</v>
      </c>
      <c r="K110" s="33">
        <f t="shared" si="14"/>
        <v>-1.5524198100000035</v>
      </c>
      <c r="L110" s="33">
        <f t="shared" si="15"/>
        <v>1.2999999999999998</v>
      </c>
      <c r="M110" s="34" t="s">
        <v>244</v>
      </c>
    </row>
    <row r="111" spans="1:13" ht="70">
      <c r="A111" s="30" t="s">
        <v>346</v>
      </c>
      <c r="B111" s="31">
        <v>14.796666666666667</v>
      </c>
      <c r="C111" s="31">
        <v>111.52500000000001</v>
      </c>
      <c r="D111" s="30" t="s">
        <v>7</v>
      </c>
      <c r="E111" s="32">
        <v>28</v>
      </c>
      <c r="F111" s="32">
        <v>1.5</v>
      </c>
      <c r="G111" s="81">
        <v>0.19</v>
      </c>
      <c r="H111" s="81">
        <v>27.6329083</v>
      </c>
      <c r="I111" s="33">
        <f t="shared" si="12"/>
        <v>0.36709169999999958</v>
      </c>
      <c r="J111" s="33">
        <f t="shared" si="13"/>
        <v>1.5</v>
      </c>
      <c r="K111" s="33">
        <f t="shared" si="14"/>
        <v>0.1770916999999983</v>
      </c>
      <c r="L111" s="33">
        <f t="shared" si="15"/>
        <v>1.5</v>
      </c>
      <c r="M111" s="35" t="s">
        <v>311</v>
      </c>
    </row>
    <row r="112" spans="1:13" ht="56">
      <c r="A112" s="30" t="s">
        <v>146</v>
      </c>
      <c r="B112" s="31">
        <v>14.81007</v>
      </c>
      <c r="C112" s="31">
        <v>123.4899717</v>
      </c>
      <c r="D112" s="30" t="s">
        <v>321</v>
      </c>
      <c r="E112" s="32">
        <v>29.8</v>
      </c>
      <c r="F112" s="32">
        <v>1.2</v>
      </c>
      <c r="G112" s="81">
        <v>-0.73</v>
      </c>
      <c r="H112" s="81">
        <v>28.490139509999999</v>
      </c>
      <c r="I112" s="33">
        <f t="shared" si="12"/>
        <v>1.3098604900000019</v>
      </c>
      <c r="J112" s="33">
        <f t="shared" si="13"/>
        <v>1.2</v>
      </c>
      <c r="K112" s="33">
        <f t="shared" si="14"/>
        <v>2.0398604900000024</v>
      </c>
      <c r="L112" s="33">
        <f t="shared" si="15"/>
        <v>1.2</v>
      </c>
      <c r="M112" s="35" t="s">
        <v>252</v>
      </c>
    </row>
    <row r="113" spans="1:13" ht="42">
      <c r="A113" s="30" t="s">
        <v>78</v>
      </c>
      <c r="B113" s="31">
        <v>14.969799999999999</v>
      </c>
      <c r="C113" s="31">
        <v>54.369799999999998</v>
      </c>
      <c r="D113" s="30" t="s">
        <v>7</v>
      </c>
      <c r="E113" s="32">
        <v>28</v>
      </c>
      <c r="F113" s="32">
        <v>1.5</v>
      </c>
      <c r="G113" s="81">
        <v>-0.73</v>
      </c>
      <c r="H113" s="81">
        <v>26.90437051</v>
      </c>
      <c r="I113" s="33">
        <f t="shared" si="12"/>
        <v>1.0956294900000003</v>
      </c>
      <c r="J113" s="33">
        <f t="shared" si="13"/>
        <v>1.5</v>
      </c>
      <c r="K113" s="33">
        <f t="shared" si="14"/>
        <v>1.8256294900000007</v>
      </c>
      <c r="L113" s="33">
        <f t="shared" si="15"/>
        <v>1.5</v>
      </c>
      <c r="M113" s="35" t="s">
        <v>243</v>
      </c>
    </row>
    <row r="114" spans="1:13" ht="70">
      <c r="A114" s="30" t="s">
        <v>81</v>
      </c>
      <c r="B114" s="31">
        <v>16.516666666666666</v>
      </c>
      <c r="C114" s="31">
        <v>59.533333333333331</v>
      </c>
      <c r="D114" s="30" t="s">
        <v>156</v>
      </c>
      <c r="E114" s="32">
        <v>26.1</v>
      </c>
      <c r="F114" s="32">
        <v>1.2000000000000002</v>
      </c>
      <c r="G114" s="81">
        <v>-0.56000000000000005</v>
      </c>
      <c r="H114" s="81">
        <v>26.70485437</v>
      </c>
      <c r="I114" s="33">
        <f t="shared" si="12"/>
        <v>-0.6048543699999982</v>
      </c>
      <c r="J114" s="33">
        <f t="shared" si="13"/>
        <v>1.2000000000000002</v>
      </c>
      <c r="K114" s="33">
        <f t="shared" si="14"/>
        <v>-4.4854369999999477E-2</v>
      </c>
      <c r="L114" s="33">
        <f t="shared" si="15"/>
        <v>1.2000000000000002</v>
      </c>
      <c r="M114" s="34" t="s">
        <v>244</v>
      </c>
    </row>
    <row r="115" spans="1:13" ht="70">
      <c r="A115" s="30" t="s">
        <v>82</v>
      </c>
      <c r="B115" s="31">
        <v>17</v>
      </c>
      <c r="C115" s="31">
        <v>-74.400000000000006</v>
      </c>
      <c r="D115" s="30" t="s">
        <v>156</v>
      </c>
      <c r="E115" s="32">
        <v>25.9</v>
      </c>
      <c r="F115" s="32">
        <v>1.6</v>
      </c>
      <c r="G115" s="81">
        <v>-1.1100000000000001</v>
      </c>
      <c r="H115" s="81">
        <v>28.009599739999999</v>
      </c>
      <c r="I115" s="33">
        <f t="shared" si="12"/>
        <v>-2.1095997400000002</v>
      </c>
      <c r="J115" s="33">
        <f t="shared" si="13"/>
        <v>1.6</v>
      </c>
      <c r="K115" s="33">
        <f t="shared" si="14"/>
        <v>-0.99959974000000074</v>
      </c>
      <c r="L115" s="33">
        <f t="shared" si="15"/>
        <v>1.6</v>
      </c>
      <c r="M115" s="34" t="s">
        <v>244</v>
      </c>
    </row>
    <row r="116" spans="1:13" ht="84">
      <c r="A116" s="30" t="s">
        <v>83</v>
      </c>
      <c r="B116" s="31">
        <v>17.648299999999999</v>
      </c>
      <c r="C116" s="31">
        <v>-67.166700000000006</v>
      </c>
      <c r="D116" s="30" t="s">
        <v>158</v>
      </c>
      <c r="E116" s="32">
        <v>25.7</v>
      </c>
      <c r="F116" s="32">
        <v>1</v>
      </c>
      <c r="G116" s="81">
        <v>-0.91</v>
      </c>
      <c r="H116" s="81">
        <v>27.79553881</v>
      </c>
      <c r="I116" s="33">
        <f t="shared" si="12"/>
        <v>-2.0955388100000008</v>
      </c>
      <c r="J116" s="33">
        <f t="shared" si="13"/>
        <v>1</v>
      </c>
      <c r="K116" s="33">
        <f t="shared" si="14"/>
        <v>-1.1855388100000006</v>
      </c>
      <c r="L116" s="33">
        <f t="shared" si="15"/>
        <v>1</v>
      </c>
      <c r="M116" s="35" t="s">
        <v>253</v>
      </c>
    </row>
    <row r="117" spans="1:13" ht="28">
      <c r="A117" s="30" t="s">
        <v>84</v>
      </c>
      <c r="B117" s="31">
        <v>17.679829999999999</v>
      </c>
      <c r="C117" s="31">
        <v>57.825879999999998</v>
      </c>
      <c r="D117" s="30" t="s">
        <v>7</v>
      </c>
      <c r="E117" s="32">
        <v>23.5</v>
      </c>
      <c r="F117" s="32">
        <v>1.5</v>
      </c>
      <c r="G117" s="81">
        <v>-0.3</v>
      </c>
      <c r="H117" s="81">
        <v>26.184049810000001</v>
      </c>
      <c r="I117" s="33">
        <f t="shared" si="12"/>
        <v>-2.6840498100000012</v>
      </c>
      <c r="J117" s="33">
        <f t="shared" si="13"/>
        <v>1.5</v>
      </c>
      <c r="K117" s="33">
        <f t="shared" si="14"/>
        <v>-2.3840498100000005</v>
      </c>
      <c r="L117" s="33">
        <f t="shared" si="15"/>
        <v>1.5</v>
      </c>
      <c r="M117" s="35" t="s">
        <v>254</v>
      </c>
    </row>
    <row r="118" spans="1:13" ht="42">
      <c r="A118" s="30" t="s">
        <v>86</v>
      </c>
      <c r="B118" s="31">
        <v>18.05132</v>
      </c>
      <c r="C118" s="31">
        <v>57.609349999999999</v>
      </c>
      <c r="D118" s="30" t="s">
        <v>7</v>
      </c>
      <c r="E118" s="32">
        <v>27.6</v>
      </c>
      <c r="F118" s="32">
        <v>1.5</v>
      </c>
      <c r="G118" s="81">
        <v>0.02</v>
      </c>
      <c r="H118" s="81">
        <v>25.888749279999999</v>
      </c>
      <c r="I118" s="33">
        <f t="shared" si="12"/>
        <v>1.7112507200000024</v>
      </c>
      <c r="J118" s="33">
        <f t="shared" si="13"/>
        <v>1.5</v>
      </c>
      <c r="K118" s="33">
        <f t="shared" si="14"/>
        <v>1.6912507200000029</v>
      </c>
      <c r="L118" s="33">
        <f t="shared" si="15"/>
        <v>1.5</v>
      </c>
      <c r="M118" s="35" t="s">
        <v>243</v>
      </c>
    </row>
    <row r="119" spans="1:13" ht="42">
      <c r="A119" s="30" t="s">
        <v>80</v>
      </c>
      <c r="B119" s="31">
        <v>18.28</v>
      </c>
      <c r="C119" s="31">
        <v>109.71</v>
      </c>
      <c r="D119" s="30" t="s">
        <v>7</v>
      </c>
      <c r="E119" s="32">
        <v>29.2</v>
      </c>
      <c r="F119" s="32">
        <v>1.5</v>
      </c>
      <c r="G119" s="81"/>
      <c r="H119" s="81">
        <v>26.667567590000001</v>
      </c>
      <c r="I119" s="33">
        <f t="shared" si="12"/>
        <v>2.5324324099999984</v>
      </c>
      <c r="J119" s="33">
        <f t="shared" si="13"/>
        <v>1.5</v>
      </c>
      <c r="K119" s="33">
        <f t="shared" si="14"/>
        <v>2.5324324099999984</v>
      </c>
      <c r="L119" s="33">
        <f t="shared" si="15"/>
        <v>1.5</v>
      </c>
      <c r="M119" s="35" t="s">
        <v>255</v>
      </c>
    </row>
    <row r="120" spans="1:13" ht="70">
      <c r="A120" s="30" t="s">
        <v>85</v>
      </c>
      <c r="B120" s="31">
        <v>18.433</v>
      </c>
      <c r="C120" s="31">
        <v>-21.08</v>
      </c>
      <c r="D120" s="30" t="s">
        <v>156</v>
      </c>
      <c r="E120" s="32">
        <v>19.600000000000001</v>
      </c>
      <c r="F120" s="32">
        <v>1.5</v>
      </c>
      <c r="G120" s="81">
        <v>-0.45</v>
      </c>
      <c r="H120" s="81">
        <v>23.48393742</v>
      </c>
      <c r="I120" s="33">
        <f t="shared" si="12"/>
        <v>-3.8839374199999988</v>
      </c>
      <c r="J120" s="33">
        <f t="shared" si="13"/>
        <v>1.5</v>
      </c>
      <c r="K120" s="33">
        <f t="shared" si="14"/>
        <v>-3.4339374199999995</v>
      </c>
      <c r="L120" s="33">
        <f t="shared" si="15"/>
        <v>1.5</v>
      </c>
      <c r="M120" s="35" t="s">
        <v>312</v>
      </c>
    </row>
    <row r="121" spans="1:13" ht="56">
      <c r="A121" s="30" t="s">
        <v>87</v>
      </c>
      <c r="B121" s="31">
        <v>19.46</v>
      </c>
      <c r="C121" s="31">
        <v>116.25</v>
      </c>
      <c r="D121" s="30" t="s">
        <v>7</v>
      </c>
      <c r="E121" s="32">
        <v>28.3</v>
      </c>
      <c r="F121" s="32">
        <v>1.5</v>
      </c>
      <c r="G121" s="81">
        <v>-0.22</v>
      </c>
      <c r="H121" s="81">
        <v>26.814211709999999</v>
      </c>
      <c r="I121" s="33">
        <f t="shared" si="12"/>
        <v>1.4857882900000021</v>
      </c>
      <c r="J121" s="33">
        <f t="shared" si="13"/>
        <v>1.5</v>
      </c>
      <c r="K121" s="33">
        <f t="shared" si="14"/>
        <v>1.705788290000001</v>
      </c>
      <c r="L121" s="33">
        <f t="shared" si="15"/>
        <v>1.5</v>
      </c>
      <c r="M121" s="35" t="s">
        <v>256</v>
      </c>
    </row>
    <row r="122" spans="1:13" ht="42">
      <c r="A122" s="30" t="s">
        <v>88</v>
      </c>
      <c r="B122" s="31">
        <v>19.583333333333332</v>
      </c>
      <c r="C122" s="31">
        <v>117.63333333333334</v>
      </c>
      <c r="D122" s="30" t="s">
        <v>321</v>
      </c>
      <c r="E122" s="32">
        <v>28.5</v>
      </c>
      <c r="F122" s="32">
        <v>1.1000000000000001</v>
      </c>
      <c r="G122" s="81">
        <v>-0.54</v>
      </c>
      <c r="H122" s="81">
        <v>26.938005570000001</v>
      </c>
      <c r="I122" s="33">
        <f t="shared" si="12"/>
        <v>1.5619944299999986</v>
      </c>
      <c r="J122" s="33">
        <f t="shared" si="13"/>
        <v>1.1000000000000001</v>
      </c>
      <c r="K122" s="33">
        <f t="shared" si="14"/>
        <v>2.1019944299999977</v>
      </c>
      <c r="L122" s="33">
        <f t="shared" si="15"/>
        <v>1.1000000000000001</v>
      </c>
      <c r="M122" s="35" t="s">
        <v>257</v>
      </c>
    </row>
    <row r="123" spans="1:13" ht="56">
      <c r="A123" s="30" t="s">
        <v>90</v>
      </c>
      <c r="B123" s="31">
        <v>20.055</v>
      </c>
      <c r="C123" s="31">
        <v>117.42055555555557</v>
      </c>
      <c r="D123" s="30" t="s">
        <v>320</v>
      </c>
      <c r="E123" s="32">
        <v>25.1</v>
      </c>
      <c r="F123" s="32">
        <v>1.1000000000000001</v>
      </c>
      <c r="G123" s="81">
        <v>-0.28999999999999998</v>
      </c>
      <c r="H123" s="81">
        <v>26.552163010000001</v>
      </c>
      <c r="I123" s="33">
        <f t="shared" si="12"/>
        <v>-1.4521630099999996</v>
      </c>
      <c r="J123" s="33">
        <f t="shared" si="13"/>
        <v>1.1000000000000001</v>
      </c>
      <c r="K123" s="33">
        <f t="shared" si="14"/>
        <v>-1.1621630100000004</v>
      </c>
      <c r="L123" s="33">
        <f t="shared" si="15"/>
        <v>1.1000000000000001</v>
      </c>
      <c r="M123" s="35" t="s">
        <v>258</v>
      </c>
    </row>
    <row r="124" spans="1:13" ht="70">
      <c r="A124" s="30" t="s">
        <v>396</v>
      </c>
      <c r="B124" s="31">
        <v>20.483333333333334</v>
      </c>
      <c r="C124" s="31">
        <v>-95.61666666666666</v>
      </c>
      <c r="D124" s="30" t="s">
        <v>156</v>
      </c>
      <c r="E124" s="32">
        <v>25.2</v>
      </c>
      <c r="F124" s="32">
        <v>0.95</v>
      </c>
      <c r="G124" s="81">
        <v>-0.54</v>
      </c>
      <c r="H124" s="81">
        <v>26.517236749999999</v>
      </c>
      <c r="I124" s="33">
        <f t="shared" si="12"/>
        <v>-1.3172367499999993</v>
      </c>
      <c r="J124" s="33">
        <f t="shared" si="13"/>
        <v>0.95</v>
      </c>
      <c r="K124" s="33">
        <f t="shared" si="14"/>
        <v>-0.77723675000000014</v>
      </c>
      <c r="L124" s="33">
        <f t="shared" si="15"/>
        <v>0.95</v>
      </c>
      <c r="M124" s="34" t="s">
        <v>244</v>
      </c>
    </row>
    <row r="125" spans="1:13" ht="42" customHeight="1">
      <c r="A125" s="30" t="s">
        <v>89</v>
      </c>
      <c r="B125" s="31">
        <v>20.75</v>
      </c>
      <c r="C125" s="31">
        <v>-18.58333</v>
      </c>
      <c r="D125" s="30" t="s">
        <v>7</v>
      </c>
      <c r="E125" s="32">
        <v>18.3</v>
      </c>
      <c r="F125" s="32">
        <v>1.5</v>
      </c>
      <c r="G125" s="81">
        <v>0.28000000000000003</v>
      </c>
      <c r="H125" s="81">
        <v>21.941531640000001</v>
      </c>
      <c r="I125" s="33">
        <f t="shared" si="12"/>
        <v>-3.6415316400000002</v>
      </c>
      <c r="J125" s="33">
        <f t="shared" si="13"/>
        <v>1.5</v>
      </c>
      <c r="K125" s="33">
        <f t="shared" si="14"/>
        <v>-3.9215316400000013</v>
      </c>
      <c r="L125" s="33">
        <f t="shared" si="15"/>
        <v>1.5</v>
      </c>
      <c r="M125" s="35" t="s">
        <v>313</v>
      </c>
    </row>
    <row r="126" spans="1:13" ht="70">
      <c r="A126" s="30" t="s">
        <v>397</v>
      </c>
      <c r="B126" s="31">
        <v>21.333333333333332</v>
      </c>
      <c r="C126" s="31">
        <v>-93.95</v>
      </c>
      <c r="D126" s="30" t="s">
        <v>156</v>
      </c>
      <c r="E126" s="32">
        <v>25.3</v>
      </c>
      <c r="F126" s="32">
        <v>0.95</v>
      </c>
      <c r="G126" s="81">
        <v>-0.56999999999999995</v>
      </c>
      <c r="H126" s="81">
        <v>26.645119260000001</v>
      </c>
      <c r="I126" s="33">
        <f t="shared" si="12"/>
        <v>-1.3451192600000006</v>
      </c>
      <c r="J126" s="33">
        <f t="shared" si="13"/>
        <v>0.95</v>
      </c>
      <c r="K126" s="33">
        <f t="shared" si="14"/>
        <v>-0.77511926000000031</v>
      </c>
      <c r="L126" s="33">
        <f t="shared" si="15"/>
        <v>0.95</v>
      </c>
      <c r="M126" s="34" t="s">
        <v>244</v>
      </c>
    </row>
    <row r="127" spans="1:13" ht="42">
      <c r="A127" s="30" t="s">
        <v>91</v>
      </c>
      <c r="B127" s="31">
        <v>22.99</v>
      </c>
      <c r="C127" s="31">
        <v>-109.46666666666667</v>
      </c>
      <c r="D127" s="30" t="s">
        <v>7</v>
      </c>
      <c r="E127" s="32">
        <v>27</v>
      </c>
      <c r="F127" s="32">
        <v>1.5</v>
      </c>
      <c r="G127" s="81"/>
      <c r="H127" s="81">
        <v>24.780359650000001</v>
      </c>
      <c r="I127" s="33">
        <f t="shared" si="12"/>
        <v>2.2196403499999988</v>
      </c>
      <c r="J127" s="33">
        <f t="shared" si="13"/>
        <v>1.5</v>
      </c>
      <c r="K127" s="33">
        <f t="shared" si="14"/>
        <v>2.2196403499999988</v>
      </c>
      <c r="L127" s="33">
        <f t="shared" si="15"/>
        <v>1.5</v>
      </c>
      <c r="M127" s="35" t="s">
        <v>259</v>
      </c>
    </row>
    <row r="128" spans="1:13" ht="42">
      <c r="A128" s="30" t="s">
        <v>92</v>
      </c>
      <c r="B128" s="31">
        <v>25.016666666666666</v>
      </c>
      <c r="C128" s="31">
        <v>-16.649999999999999</v>
      </c>
      <c r="D128" s="30" t="s">
        <v>7</v>
      </c>
      <c r="E128" s="32">
        <v>23.4</v>
      </c>
      <c r="F128" s="32">
        <v>1.5</v>
      </c>
      <c r="G128" s="81">
        <v>-0.28000000000000003</v>
      </c>
      <c r="H128" s="81">
        <v>21.15970716</v>
      </c>
      <c r="I128" s="33">
        <f t="shared" si="12"/>
        <v>2.2402928399999986</v>
      </c>
      <c r="J128" s="33">
        <f t="shared" si="13"/>
        <v>1.5</v>
      </c>
      <c r="K128" s="33">
        <f t="shared" si="14"/>
        <v>2.5202928399999998</v>
      </c>
      <c r="L128" s="33">
        <f t="shared" si="15"/>
        <v>1.5</v>
      </c>
      <c r="M128" s="35" t="s">
        <v>260</v>
      </c>
    </row>
    <row r="129" spans="1:13" ht="70">
      <c r="A129" s="13" t="s">
        <v>398</v>
      </c>
      <c r="B129" s="31">
        <v>25.166666666666668</v>
      </c>
      <c r="C129" s="31">
        <v>-16.850000000000001</v>
      </c>
      <c r="D129" s="30" t="s">
        <v>156</v>
      </c>
      <c r="E129" s="32">
        <v>16.8</v>
      </c>
      <c r="F129" s="32">
        <v>1.5</v>
      </c>
      <c r="G129" s="81">
        <v>-0.45</v>
      </c>
      <c r="H129" s="81">
        <v>21.15970716</v>
      </c>
      <c r="I129" s="33">
        <f t="shared" si="12"/>
        <v>-4.3597071599999992</v>
      </c>
      <c r="J129" s="33">
        <f t="shared" si="13"/>
        <v>1.5</v>
      </c>
      <c r="K129" s="33">
        <f t="shared" si="14"/>
        <v>-3.90970716</v>
      </c>
      <c r="L129" s="33">
        <f t="shared" si="15"/>
        <v>1.5</v>
      </c>
      <c r="M129" s="34" t="s">
        <v>244</v>
      </c>
    </row>
    <row r="130" spans="1:13" ht="56">
      <c r="A130" s="30" t="s">
        <v>93</v>
      </c>
      <c r="B130" s="31">
        <v>25.92</v>
      </c>
      <c r="C130" s="31">
        <v>119.92</v>
      </c>
      <c r="D130" s="30" t="s">
        <v>7</v>
      </c>
      <c r="E130" s="32">
        <v>27.6</v>
      </c>
      <c r="F130" s="32">
        <v>1.5</v>
      </c>
      <c r="G130" s="81"/>
      <c r="H130" s="81">
        <v>22.46747384</v>
      </c>
      <c r="I130" s="33">
        <f t="shared" ref="I130:I161" si="16">E130-H130</f>
        <v>5.1325261600000012</v>
      </c>
      <c r="J130" s="33">
        <f t="shared" ref="J130:J161" si="17">F130</f>
        <v>1.5</v>
      </c>
      <c r="K130" s="33">
        <f t="shared" ref="K130:K161" si="18">(E130-G130)-H130</f>
        <v>5.1325261600000012</v>
      </c>
      <c r="L130" s="33">
        <f t="shared" si="15"/>
        <v>1.5</v>
      </c>
      <c r="M130" s="35" t="s">
        <v>261</v>
      </c>
    </row>
    <row r="131" spans="1:13" ht="70">
      <c r="A131" s="30" t="s">
        <v>94</v>
      </c>
      <c r="B131" s="31">
        <v>26.4</v>
      </c>
      <c r="C131" s="31">
        <v>-45.45</v>
      </c>
      <c r="D131" s="30" t="s">
        <v>156</v>
      </c>
      <c r="E131" s="32">
        <v>23.8</v>
      </c>
      <c r="F131" s="32">
        <v>1.5</v>
      </c>
      <c r="G131" s="81">
        <v>-0.19</v>
      </c>
      <c r="H131" s="81">
        <v>24.689024369999998</v>
      </c>
      <c r="I131" s="33">
        <f t="shared" si="16"/>
        <v>-0.88902436999999779</v>
      </c>
      <c r="J131" s="33">
        <f t="shared" si="17"/>
        <v>1.5</v>
      </c>
      <c r="K131" s="33">
        <f t="shared" si="18"/>
        <v>-0.69902436999999651</v>
      </c>
      <c r="L131" s="33">
        <f t="shared" ref="L131:L190" si="19">F131</f>
        <v>1.5</v>
      </c>
      <c r="M131" s="35" t="s">
        <v>312</v>
      </c>
    </row>
    <row r="132" spans="1:13" ht="84">
      <c r="A132" s="30" t="s">
        <v>95</v>
      </c>
      <c r="B132" s="31">
        <v>27.004999999999999</v>
      </c>
      <c r="C132" s="31">
        <v>-18.986699999999999</v>
      </c>
      <c r="D132" s="30" t="s">
        <v>158</v>
      </c>
      <c r="E132" s="32">
        <v>21.4</v>
      </c>
      <c r="F132" s="32">
        <v>1.5</v>
      </c>
      <c r="G132" s="81">
        <v>-0.3</v>
      </c>
      <c r="H132" s="81">
        <v>21.79217401</v>
      </c>
      <c r="I132" s="33">
        <f t="shared" si="16"/>
        <v>-0.39217401000000152</v>
      </c>
      <c r="J132" s="33">
        <f t="shared" si="17"/>
        <v>1.5</v>
      </c>
      <c r="K132" s="33">
        <f t="shared" si="18"/>
        <v>-9.2174010000000806E-2</v>
      </c>
      <c r="L132" s="33">
        <f t="shared" si="19"/>
        <v>1.5</v>
      </c>
      <c r="M132" s="35" t="s">
        <v>262</v>
      </c>
    </row>
    <row r="133" spans="1:13" ht="58">
      <c r="A133" s="30" t="s">
        <v>96</v>
      </c>
      <c r="B133" s="31">
        <v>27.116666666666674</v>
      </c>
      <c r="C133" s="31">
        <v>127.45</v>
      </c>
      <c r="D133" s="30" t="s">
        <v>7</v>
      </c>
      <c r="E133" s="32">
        <v>27.7</v>
      </c>
      <c r="F133" s="32">
        <v>1.5</v>
      </c>
      <c r="G133" s="81">
        <v>0.78</v>
      </c>
      <c r="H133" s="81">
        <v>24.816132960000001</v>
      </c>
      <c r="I133" s="33">
        <f t="shared" si="16"/>
        <v>2.8838670399999984</v>
      </c>
      <c r="J133" s="33">
        <f t="shared" si="17"/>
        <v>1.5</v>
      </c>
      <c r="K133" s="33">
        <f t="shared" si="18"/>
        <v>2.1038670399999972</v>
      </c>
      <c r="L133" s="33">
        <f t="shared" si="19"/>
        <v>1.5</v>
      </c>
      <c r="M133" s="35" t="s">
        <v>263</v>
      </c>
    </row>
    <row r="134" spans="1:13" ht="56">
      <c r="A134" s="30" t="s">
        <v>147</v>
      </c>
      <c r="B134" s="31">
        <v>28.533333333333331</v>
      </c>
      <c r="C134" s="31">
        <v>134.13333333333333</v>
      </c>
      <c r="D134" s="30" t="s">
        <v>160</v>
      </c>
      <c r="E134" s="32">
        <v>23.1</v>
      </c>
      <c r="F134" s="32">
        <v>1.1000000000000001</v>
      </c>
      <c r="G134" s="81">
        <v>0.73</v>
      </c>
      <c r="H134" s="81">
        <v>24.150412070000002</v>
      </c>
      <c r="I134" s="33">
        <f t="shared" si="16"/>
        <v>-1.0504120700000001</v>
      </c>
      <c r="J134" s="33">
        <f t="shared" si="17"/>
        <v>1.1000000000000001</v>
      </c>
      <c r="K134" s="33">
        <f t="shared" si="18"/>
        <v>-1.7804120700000006</v>
      </c>
      <c r="L134" s="33">
        <f t="shared" si="19"/>
        <v>1.1000000000000001</v>
      </c>
      <c r="M134" s="35" t="s">
        <v>314</v>
      </c>
    </row>
    <row r="135" spans="1:13" ht="42">
      <c r="A135" s="30" t="s">
        <v>97</v>
      </c>
      <c r="B135" s="31">
        <v>32.077222222222225</v>
      </c>
      <c r="C135" s="31">
        <v>-117.37638888888888</v>
      </c>
      <c r="D135" s="30" t="s">
        <v>7</v>
      </c>
      <c r="E135" s="32">
        <v>18.600000000000001</v>
      </c>
      <c r="F135" s="32">
        <v>1.5</v>
      </c>
      <c r="G135" s="81">
        <v>0.17</v>
      </c>
      <c r="H135" s="81">
        <v>17.013776629999999</v>
      </c>
      <c r="I135" s="33">
        <f t="shared" si="16"/>
        <v>1.5862233700000026</v>
      </c>
      <c r="J135" s="33">
        <f t="shared" si="17"/>
        <v>1.5</v>
      </c>
      <c r="K135" s="33">
        <f t="shared" si="18"/>
        <v>1.4162233700000009</v>
      </c>
      <c r="L135" s="33">
        <f t="shared" si="19"/>
        <v>1.5</v>
      </c>
      <c r="M135" s="35" t="s">
        <v>259</v>
      </c>
    </row>
    <row r="136" spans="1:13" ht="42">
      <c r="A136" s="30" t="s">
        <v>347</v>
      </c>
      <c r="B136" s="31">
        <v>32.282833333333336</v>
      </c>
      <c r="C136" s="31">
        <v>-118.38366666666667</v>
      </c>
      <c r="D136" s="30" t="s">
        <v>7</v>
      </c>
      <c r="E136" s="32">
        <v>19.2</v>
      </c>
      <c r="F136" s="32">
        <v>1.5</v>
      </c>
      <c r="G136" s="81">
        <v>0.06</v>
      </c>
      <c r="H136" s="81">
        <v>16.77952792</v>
      </c>
      <c r="I136" s="33">
        <f t="shared" si="16"/>
        <v>2.4204720799999997</v>
      </c>
      <c r="J136" s="33">
        <f t="shared" si="17"/>
        <v>1.5</v>
      </c>
      <c r="K136" s="33">
        <f t="shared" si="18"/>
        <v>2.360472080000001</v>
      </c>
      <c r="L136" s="33">
        <f t="shared" si="19"/>
        <v>1.5</v>
      </c>
      <c r="M136" s="35" t="s">
        <v>259</v>
      </c>
    </row>
    <row r="137" spans="1:13" ht="56">
      <c r="A137" s="30" t="s">
        <v>98</v>
      </c>
      <c r="B137" s="31">
        <v>32.799999999999997</v>
      </c>
      <c r="C137" s="31">
        <v>-13.56666666666667</v>
      </c>
      <c r="D137" s="30" t="s">
        <v>7</v>
      </c>
      <c r="E137" s="32">
        <v>19.600000000000001</v>
      </c>
      <c r="F137" s="32">
        <v>1.5</v>
      </c>
      <c r="G137" s="81">
        <v>-0.23</v>
      </c>
      <c r="H137" s="81">
        <v>20.18159653</v>
      </c>
      <c r="I137" s="33">
        <f t="shared" si="16"/>
        <v>-0.58159652999999878</v>
      </c>
      <c r="J137" s="33">
        <f t="shared" si="17"/>
        <v>1.5</v>
      </c>
      <c r="K137" s="33">
        <f t="shared" si="18"/>
        <v>-0.35159652999999835</v>
      </c>
      <c r="L137" s="33">
        <f t="shared" si="19"/>
        <v>1.5</v>
      </c>
      <c r="M137" s="35" t="s">
        <v>264</v>
      </c>
    </row>
    <row r="138" spans="1:13" ht="70">
      <c r="A138" s="30" t="s">
        <v>399</v>
      </c>
      <c r="B138" s="31">
        <v>33.583333333333336</v>
      </c>
      <c r="C138" s="31">
        <v>-62.383333333333333</v>
      </c>
      <c r="D138" s="30" t="s">
        <v>156</v>
      </c>
      <c r="E138" s="32">
        <v>21.1</v>
      </c>
      <c r="F138" s="32">
        <v>1.2999999999999998</v>
      </c>
      <c r="G138" s="81">
        <v>1.23</v>
      </c>
      <c r="H138" s="81">
        <v>22.658800800000002</v>
      </c>
      <c r="I138" s="33">
        <f t="shared" si="16"/>
        <v>-1.5588008000000002</v>
      </c>
      <c r="J138" s="33">
        <f t="shared" si="17"/>
        <v>1.2999999999999998</v>
      </c>
      <c r="K138" s="33">
        <f t="shared" si="18"/>
        <v>-2.7888008000000006</v>
      </c>
      <c r="L138" s="33">
        <f t="shared" si="19"/>
        <v>1.2999999999999998</v>
      </c>
      <c r="M138" s="34" t="s">
        <v>244</v>
      </c>
    </row>
    <row r="139" spans="1:13" ht="56">
      <c r="A139" s="30" t="s">
        <v>99</v>
      </c>
      <c r="B139" s="31">
        <v>33.690733333333334</v>
      </c>
      <c r="C139" s="31">
        <v>-57.575800000000001</v>
      </c>
      <c r="D139" s="30" t="s">
        <v>7</v>
      </c>
      <c r="E139" s="32">
        <v>23.1</v>
      </c>
      <c r="F139" s="32">
        <v>0.2</v>
      </c>
      <c r="G139" s="81">
        <v>0.85</v>
      </c>
      <c r="H139" s="81">
        <v>22.609583749999999</v>
      </c>
      <c r="I139" s="33">
        <f t="shared" si="16"/>
        <v>0.49041625000000266</v>
      </c>
      <c r="J139" s="33">
        <f t="shared" si="17"/>
        <v>0.2</v>
      </c>
      <c r="K139" s="33">
        <f t="shared" si="18"/>
        <v>-0.35958374999999876</v>
      </c>
      <c r="L139" s="33">
        <f t="shared" si="19"/>
        <v>0.2</v>
      </c>
      <c r="M139" s="35" t="s">
        <v>265</v>
      </c>
    </row>
    <row r="140" spans="1:13" ht="42">
      <c r="A140" s="30" t="s">
        <v>100</v>
      </c>
      <c r="B140" s="31">
        <v>33.703299999999999</v>
      </c>
      <c r="C140" s="31">
        <v>24.7136</v>
      </c>
      <c r="D140" s="30" t="s">
        <v>7</v>
      </c>
      <c r="E140" s="32">
        <v>20.8</v>
      </c>
      <c r="F140" s="32">
        <v>1.5</v>
      </c>
      <c r="G140" s="81">
        <v>-0.35</v>
      </c>
      <c r="H140" s="81">
        <v>20.64458613</v>
      </c>
      <c r="I140" s="33">
        <f t="shared" si="16"/>
        <v>0.15541387000000029</v>
      </c>
      <c r="J140" s="33">
        <f t="shared" si="17"/>
        <v>1.5</v>
      </c>
      <c r="K140" s="33">
        <f t="shared" si="18"/>
        <v>0.50541387000000171</v>
      </c>
      <c r="L140" s="33">
        <f t="shared" si="19"/>
        <v>1.5</v>
      </c>
      <c r="M140" s="35" t="s">
        <v>266</v>
      </c>
    </row>
    <row r="141" spans="1:13" ht="42">
      <c r="A141" s="30" t="s">
        <v>102</v>
      </c>
      <c r="B141" s="31">
        <v>34.06666666666667</v>
      </c>
      <c r="C141" s="31">
        <v>32.733333333333334</v>
      </c>
      <c r="D141" s="30" t="s">
        <v>7</v>
      </c>
      <c r="E141" s="32">
        <v>22.1</v>
      </c>
      <c r="F141" s="32">
        <v>1.5</v>
      </c>
      <c r="G141" s="81">
        <v>-0.15</v>
      </c>
      <c r="H141" s="81">
        <v>21.641044860000001</v>
      </c>
      <c r="I141" s="33">
        <f t="shared" si="16"/>
        <v>0.45895514000000048</v>
      </c>
      <c r="J141" s="33">
        <f t="shared" si="17"/>
        <v>1.5</v>
      </c>
      <c r="K141" s="33">
        <f t="shared" si="18"/>
        <v>0.60895513999999906</v>
      </c>
      <c r="L141" s="33">
        <f t="shared" si="19"/>
        <v>1.5</v>
      </c>
      <c r="M141" s="35" t="s">
        <v>266</v>
      </c>
    </row>
    <row r="142" spans="1:13" ht="42">
      <c r="A142" s="30" t="s">
        <v>349</v>
      </c>
      <c r="B142" s="31">
        <v>34.29</v>
      </c>
      <c r="C142" s="31">
        <v>-120.04</v>
      </c>
      <c r="D142" s="30" t="s">
        <v>7</v>
      </c>
      <c r="E142" s="32">
        <v>19.100000000000001</v>
      </c>
      <c r="F142" s="32">
        <v>1.5</v>
      </c>
      <c r="G142" s="81"/>
      <c r="H142" s="81">
        <v>15.46717387</v>
      </c>
      <c r="I142" s="33">
        <f t="shared" si="16"/>
        <v>3.6328261300000015</v>
      </c>
      <c r="J142" s="33">
        <f t="shared" si="17"/>
        <v>1.5</v>
      </c>
      <c r="K142" s="33">
        <f t="shared" si="18"/>
        <v>3.6328261300000015</v>
      </c>
      <c r="L142" s="33">
        <f t="shared" si="19"/>
        <v>1.5</v>
      </c>
      <c r="M142" s="35" t="s">
        <v>259</v>
      </c>
    </row>
    <row r="143" spans="1:13" ht="56">
      <c r="A143" s="30" t="s">
        <v>101</v>
      </c>
      <c r="B143" s="31">
        <v>34.533333333333331</v>
      </c>
      <c r="C143" s="31">
        <v>-122.28333333333333</v>
      </c>
      <c r="D143" s="30" t="s">
        <v>7</v>
      </c>
      <c r="E143" s="32">
        <v>17.399999999999999</v>
      </c>
      <c r="F143" s="32">
        <v>1.5</v>
      </c>
      <c r="G143" s="81">
        <v>0.12</v>
      </c>
      <c r="H143" s="81">
        <v>15.24762159</v>
      </c>
      <c r="I143" s="33">
        <f t="shared" si="16"/>
        <v>2.152378409999999</v>
      </c>
      <c r="J143" s="33">
        <f t="shared" si="17"/>
        <v>1.5</v>
      </c>
      <c r="K143" s="33">
        <f t="shared" si="18"/>
        <v>2.032378409999998</v>
      </c>
      <c r="L143" s="33">
        <f t="shared" si="19"/>
        <v>1.5</v>
      </c>
      <c r="M143" s="35" t="s">
        <v>264</v>
      </c>
    </row>
    <row r="144" spans="1:13" ht="42">
      <c r="A144" s="30" t="s">
        <v>350</v>
      </c>
      <c r="B144" s="31">
        <v>34.534849999999999</v>
      </c>
      <c r="C144" s="31">
        <v>-121.10691666666666</v>
      </c>
      <c r="D144" s="30" t="s">
        <v>7</v>
      </c>
      <c r="E144" s="32">
        <v>16.8</v>
      </c>
      <c r="F144" s="32">
        <v>1.5</v>
      </c>
      <c r="G144" s="81">
        <v>0.78</v>
      </c>
      <c r="H144" s="81">
        <v>15.11014619</v>
      </c>
      <c r="I144" s="33">
        <f t="shared" si="16"/>
        <v>1.6898538100000007</v>
      </c>
      <c r="J144" s="33">
        <f t="shared" si="17"/>
        <v>1.5</v>
      </c>
      <c r="K144" s="33">
        <f t="shared" si="18"/>
        <v>0.90985380999999954</v>
      </c>
      <c r="L144" s="33">
        <f t="shared" si="19"/>
        <v>1.5</v>
      </c>
      <c r="M144" s="35" t="s">
        <v>267</v>
      </c>
    </row>
    <row r="145" spans="1:13" ht="70">
      <c r="A145" s="30" t="s">
        <v>103</v>
      </c>
      <c r="B145" s="31">
        <v>35.317999999999998</v>
      </c>
      <c r="C145" s="31">
        <v>177.92</v>
      </c>
      <c r="D145" s="30" t="s">
        <v>156</v>
      </c>
      <c r="E145" s="32">
        <v>22.5</v>
      </c>
      <c r="F145" s="32">
        <v>2</v>
      </c>
      <c r="G145" s="81">
        <v>0.61</v>
      </c>
      <c r="H145" s="81">
        <v>18.723852170000001</v>
      </c>
      <c r="I145" s="33">
        <f t="shared" si="16"/>
        <v>3.7761478299999993</v>
      </c>
      <c r="J145" s="33">
        <f t="shared" si="17"/>
        <v>2</v>
      </c>
      <c r="K145" s="33">
        <f t="shared" si="18"/>
        <v>3.1661478299999999</v>
      </c>
      <c r="L145" s="33">
        <f t="shared" si="19"/>
        <v>2</v>
      </c>
      <c r="M145" s="34" t="s">
        <v>244</v>
      </c>
    </row>
    <row r="146" spans="1:13" ht="42">
      <c r="A146" s="30" t="s">
        <v>106</v>
      </c>
      <c r="B146" s="31">
        <v>36.023333333333333</v>
      </c>
      <c r="C146" s="31">
        <v>141.78</v>
      </c>
      <c r="D146" s="30" t="s">
        <v>165</v>
      </c>
      <c r="E146" s="32">
        <v>21.6</v>
      </c>
      <c r="F146" s="32">
        <v>3.5</v>
      </c>
      <c r="G146" s="81">
        <v>1.34</v>
      </c>
      <c r="H146" s="81">
        <v>18.685301020000001</v>
      </c>
      <c r="I146" s="33">
        <f t="shared" si="16"/>
        <v>2.9146989800000007</v>
      </c>
      <c r="J146" s="33">
        <f t="shared" si="17"/>
        <v>3.5</v>
      </c>
      <c r="K146" s="33">
        <f t="shared" si="18"/>
        <v>1.5746989800000009</v>
      </c>
      <c r="L146" s="33">
        <f t="shared" si="19"/>
        <v>3.5</v>
      </c>
      <c r="M146" s="35" t="s">
        <v>268</v>
      </c>
    </row>
    <row r="147" spans="1:13" ht="42">
      <c r="A147" s="30" t="s">
        <v>351</v>
      </c>
      <c r="B147" s="31">
        <v>36.033333333333331</v>
      </c>
      <c r="C147" s="31">
        <v>-1.95</v>
      </c>
      <c r="D147" s="30" t="s">
        <v>7</v>
      </c>
      <c r="E147" s="32">
        <v>21.2</v>
      </c>
      <c r="F147" s="32">
        <v>0.95</v>
      </c>
      <c r="G147" s="81">
        <v>-0.6</v>
      </c>
      <c r="H147" s="81">
        <v>19.01365736</v>
      </c>
      <c r="I147" s="33">
        <f t="shared" si="16"/>
        <v>2.1863426399999994</v>
      </c>
      <c r="J147" s="33">
        <f t="shared" si="17"/>
        <v>0.95</v>
      </c>
      <c r="K147" s="33">
        <f t="shared" si="18"/>
        <v>2.7863426400000009</v>
      </c>
      <c r="L147" s="33">
        <f t="shared" si="19"/>
        <v>0.95</v>
      </c>
      <c r="M147" s="35" t="s">
        <v>269</v>
      </c>
    </row>
    <row r="148" spans="1:13" ht="84">
      <c r="A148" s="30" t="s">
        <v>105</v>
      </c>
      <c r="B148" s="31">
        <v>36.204999999999998</v>
      </c>
      <c r="C148" s="31">
        <v>-4.3133333333333326</v>
      </c>
      <c r="D148" s="30" t="s">
        <v>158</v>
      </c>
      <c r="E148" s="32">
        <v>19.600000000000001</v>
      </c>
      <c r="F148" s="32">
        <v>1.5</v>
      </c>
      <c r="G148" s="81">
        <v>-0.78</v>
      </c>
      <c r="H148" s="81">
        <v>18.613282250000001</v>
      </c>
      <c r="I148" s="33">
        <f t="shared" si="16"/>
        <v>0.98671775000000039</v>
      </c>
      <c r="J148" s="33">
        <f t="shared" si="17"/>
        <v>1.5</v>
      </c>
      <c r="K148" s="33">
        <f t="shared" si="18"/>
        <v>1.7667177500000015</v>
      </c>
      <c r="L148" s="33">
        <f t="shared" si="19"/>
        <v>1.5</v>
      </c>
      <c r="M148" s="35" t="s">
        <v>270</v>
      </c>
    </row>
    <row r="149" spans="1:13" ht="70">
      <c r="A149" s="30" t="s">
        <v>107</v>
      </c>
      <c r="B149" s="31">
        <v>36.457999999999998</v>
      </c>
      <c r="C149" s="31">
        <v>177.16</v>
      </c>
      <c r="D149" s="30" t="s">
        <v>156</v>
      </c>
      <c r="E149" s="32">
        <v>21.95</v>
      </c>
      <c r="F149" s="32">
        <v>2</v>
      </c>
      <c r="G149" s="81">
        <v>0.81</v>
      </c>
      <c r="H149" s="81">
        <v>17.876732369999999</v>
      </c>
      <c r="I149" s="33">
        <f t="shared" si="16"/>
        <v>4.0732676300000001</v>
      </c>
      <c r="J149" s="33">
        <f t="shared" si="17"/>
        <v>2</v>
      </c>
      <c r="K149" s="33">
        <f t="shared" si="18"/>
        <v>3.2632676300000014</v>
      </c>
      <c r="L149" s="33">
        <f t="shared" si="19"/>
        <v>2</v>
      </c>
      <c r="M149" s="34" t="s">
        <v>244</v>
      </c>
    </row>
    <row r="150" spans="1:13" ht="56">
      <c r="A150" s="30" t="s">
        <v>400</v>
      </c>
      <c r="B150" s="31">
        <v>36.966666666666669</v>
      </c>
      <c r="C150" s="31">
        <v>147.93333333333334</v>
      </c>
      <c r="D150" s="30" t="s">
        <v>160</v>
      </c>
      <c r="E150" s="32">
        <v>18.899999999999999</v>
      </c>
      <c r="F150" s="32">
        <v>1.1000000000000001</v>
      </c>
      <c r="G150" s="81">
        <v>1.87</v>
      </c>
      <c r="H150" s="81">
        <v>19.36849788</v>
      </c>
      <c r="I150" s="33">
        <f t="shared" si="16"/>
        <v>-0.46849788000000103</v>
      </c>
      <c r="J150" s="33">
        <f t="shared" si="17"/>
        <v>1.1000000000000001</v>
      </c>
      <c r="K150" s="33">
        <f t="shared" si="18"/>
        <v>-2.338497880000002</v>
      </c>
      <c r="L150" s="33">
        <f t="shared" si="19"/>
        <v>1.1000000000000001</v>
      </c>
      <c r="M150" s="35" t="s">
        <v>271</v>
      </c>
    </row>
    <row r="151" spans="1:13" ht="42">
      <c r="A151" s="30" t="s">
        <v>104</v>
      </c>
      <c r="B151" s="31">
        <v>36.98833333333333</v>
      </c>
      <c r="C151" s="31">
        <v>-123.27755000000001</v>
      </c>
      <c r="D151" s="30" t="s">
        <v>7</v>
      </c>
      <c r="E151" s="32">
        <v>12.1</v>
      </c>
      <c r="F151" s="32">
        <v>1.5</v>
      </c>
      <c r="G151" s="81">
        <v>0.11</v>
      </c>
      <c r="H151" s="81">
        <v>14.399226240000001</v>
      </c>
      <c r="I151" s="33">
        <f t="shared" si="16"/>
        <v>-2.2992262400000012</v>
      </c>
      <c r="J151" s="33">
        <f t="shared" si="17"/>
        <v>1.5</v>
      </c>
      <c r="K151" s="33">
        <f t="shared" si="18"/>
        <v>-2.4092262400000006</v>
      </c>
      <c r="L151" s="33">
        <f t="shared" si="19"/>
        <v>1.5</v>
      </c>
      <c r="M151" s="35" t="s">
        <v>267</v>
      </c>
    </row>
    <row r="152" spans="1:13" ht="56">
      <c r="A152" s="30" t="s">
        <v>108</v>
      </c>
      <c r="B152" s="31">
        <v>37.083333333333336</v>
      </c>
      <c r="C152" s="31">
        <v>-32.033333333333331</v>
      </c>
      <c r="D152" s="30" t="s">
        <v>7</v>
      </c>
      <c r="E152" s="32">
        <v>20.9</v>
      </c>
      <c r="F152" s="32">
        <v>1.5</v>
      </c>
      <c r="G152" s="81">
        <v>-0.18</v>
      </c>
      <c r="H152" s="81">
        <v>19.895734640000001</v>
      </c>
      <c r="I152" s="33">
        <f t="shared" si="16"/>
        <v>1.004265359999998</v>
      </c>
      <c r="J152" s="33">
        <f t="shared" si="17"/>
        <v>1.5</v>
      </c>
      <c r="K152" s="33">
        <f t="shared" si="18"/>
        <v>1.1842653599999977</v>
      </c>
      <c r="L152" s="33">
        <f t="shared" si="19"/>
        <v>1.5</v>
      </c>
      <c r="M152" s="35" t="s">
        <v>226</v>
      </c>
    </row>
    <row r="153" spans="1:13" ht="54" customHeight="1">
      <c r="A153" s="30" t="s">
        <v>111</v>
      </c>
      <c r="B153" s="31">
        <v>37.68333333333333</v>
      </c>
      <c r="C153" s="31">
        <v>163.03333333333333</v>
      </c>
      <c r="D153" s="30" t="s">
        <v>160</v>
      </c>
      <c r="E153" s="32">
        <v>21.1</v>
      </c>
      <c r="F153" s="32">
        <v>2.1</v>
      </c>
      <c r="G153" s="81">
        <v>1.48</v>
      </c>
      <c r="H153" s="81">
        <v>17.363570530000001</v>
      </c>
      <c r="I153" s="33">
        <f t="shared" si="16"/>
        <v>3.7364294700000009</v>
      </c>
      <c r="J153" s="33">
        <f t="shared" si="17"/>
        <v>2.1</v>
      </c>
      <c r="K153" s="33">
        <f t="shared" si="18"/>
        <v>2.2564294700000005</v>
      </c>
      <c r="L153" s="33">
        <f t="shared" si="19"/>
        <v>2.1</v>
      </c>
      <c r="M153" s="34" t="s">
        <v>244</v>
      </c>
    </row>
    <row r="154" spans="1:13" ht="98">
      <c r="A154" s="30" t="s">
        <v>110</v>
      </c>
      <c r="B154" s="31">
        <v>37.799999999999997</v>
      </c>
      <c r="C154" s="31">
        <v>-10.166666666666668</v>
      </c>
      <c r="D154" s="30" t="s">
        <v>7</v>
      </c>
      <c r="E154" s="32">
        <v>19.7</v>
      </c>
      <c r="F154" s="32">
        <v>1.5</v>
      </c>
      <c r="G154" s="81">
        <v>0.28999999999999998</v>
      </c>
      <c r="H154" s="81">
        <v>18.332000409999999</v>
      </c>
      <c r="I154" s="33">
        <f t="shared" si="16"/>
        <v>1.3679995900000002</v>
      </c>
      <c r="J154" s="33">
        <f t="shared" si="17"/>
        <v>1.5</v>
      </c>
      <c r="K154" s="33">
        <f t="shared" si="18"/>
        <v>1.077999590000001</v>
      </c>
      <c r="L154" s="33">
        <f t="shared" si="19"/>
        <v>1.5</v>
      </c>
      <c r="M154" s="35" t="s">
        <v>272</v>
      </c>
    </row>
    <row r="155" spans="1:13" ht="42">
      <c r="A155" s="30" t="s">
        <v>109</v>
      </c>
      <c r="B155" s="31">
        <v>37.880833333333335</v>
      </c>
      <c r="C155" s="31">
        <v>-10.176166666666667</v>
      </c>
      <c r="D155" s="30" t="s">
        <v>7</v>
      </c>
      <c r="E155" s="32">
        <v>20.100000000000001</v>
      </c>
      <c r="F155" s="32">
        <v>1.3</v>
      </c>
      <c r="G155" s="81">
        <v>0.31</v>
      </c>
      <c r="H155" s="81">
        <v>18.332000409999999</v>
      </c>
      <c r="I155" s="33">
        <f t="shared" si="16"/>
        <v>1.7679995900000023</v>
      </c>
      <c r="J155" s="33">
        <f t="shared" si="17"/>
        <v>1.3</v>
      </c>
      <c r="K155" s="33">
        <f t="shared" si="18"/>
        <v>1.4579995900000036</v>
      </c>
      <c r="L155" s="33">
        <f t="shared" si="19"/>
        <v>1.3</v>
      </c>
      <c r="M155" s="35" t="s">
        <v>269</v>
      </c>
    </row>
    <row r="156" spans="1:13" ht="42">
      <c r="A156" s="30" t="s">
        <v>112</v>
      </c>
      <c r="B156" s="31">
        <v>38.207222222222221</v>
      </c>
      <c r="C156" s="31">
        <v>18.134444444444444</v>
      </c>
      <c r="D156" s="30" t="s">
        <v>7</v>
      </c>
      <c r="E156" s="32">
        <v>22.9</v>
      </c>
      <c r="F156" s="32">
        <v>1.5</v>
      </c>
      <c r="G156" s="81">
        <v>0.08</v>
      </c>
      <c r="H156" s="81">
        <v>19.618405299999999</v>
      </c>
      <c r="I156" s="33">
        <f t="shared" si="16"/>
        <v>3.2815946999999994</v>
      </c>
      <c r="J156" s="33">
        <f t="shared" si="17"/>
        <v>1.5</v>
      </c>
      <c r="K156" s="33">
        <f t="shared" si="18"/>
        <v>3.2015947000000011</v>
      </c>
      <c r="L156" s="33">
        <f t="shared" si="19"/>
        <v>1.5</v>
      </c>
      <c r="M156" s="35" t="s">
        <v>266</v>
      </c>
    </row>
    <row r="157" spans="1:13" ht="84">
      <c r="A157" s="30" t="s">
        <v>200</v>
      </c>
      <c r="B157" s="31">
        <v>38.516666669999999</v>
      </c>
      <c r="C157" s="31">
        <v>4.516666667</v>
      </c>
      <c r="D157" s="30" t="s">
        <v>158</v>
      </c>
      <c r="E157" s="32">
        <v>20.399999999999999</v>
      </c>
      <c r="F157" s="32">
        <v>1.5</v>
      </c>
      <c r="G157" s="81">
        <v>-0.56999999999999995</v>
      </c>
      <c r="H157" s="81">
        <v>19.44299054</v>
      </c>
      <c r="I157" s="33">
        <f t="shared" si="16"/>
        <v>0.95700945999999831</v>
      </c>
      <c r="J157" s="33">
        <f t="shared" si="17"/>
        <v>1.5</v>
      </c>
      <c r="K157" s="33">
        <f t="shared" si="18"/>
        <v>1.5270094599999986</v>
      </c>
      <c r="L157" s="33">
        <f t="shared" si="19"/>
        <v>1.5</v>
      </c>
      <c r="M157" s="35" t="s">
        <v>337</v>
      </c>
    </row>
    <row r="158" spans="1:13" ht="56">
      <c r="A158" s="13" t="s">
        <v>401</v>
      </c>
      <c r="B158" s="31">
        <v>39.68333333333333</v>
      </c>
      <c r="C158" s="31">
        <v>157.55000000000001</v>
      </c>
      <c r="D158" s="30" t="s">
        <v>160</v>
      </c>
      <c r="E158" s="32">
        <v>16.899999999999999</v>
      </c>
      <c r="F158" s="32">
        <v>1.1000000000000001</v>
      </c>
      <c r="G158" s="81">
        <v>1.96</v>
      </c>
      <c r="H158" s="81">
        <v>14.957349369999999</v>
      </c>
      <c r="I158" s="33">
        <f t="shared" si="16"/>
        <v>1.9426506299999993</v>
      </c>
      <c r="J158" s="33">
        <f t="shared" si="17"/>
        <v>1.1000000000000001</v>
      </c>
      <c r="K158" s="33">
        <f t="shared" si="18"/>
        <v>-1.7349370000001585E-2</v>
      </c>
      <c r="L158" s="33">
        <f t="shared" si="19"/>
        <v>1.1000000000000001</v>
      </c>
      <c r="M158" s="35" t="s">
        <v>271</v>
      </c>
    </row>
    <row r="159" spans="1:13" ht="56">
      <c r="A159" s="30" t="s">
        <v>113</v>
      </c>
      <c r="B159" s="31">
        <v>40.583333333333336</v>
      </c>
      <c r="C159" s="31">
        <v>-9.8666666666666671</v>
      </c>
      <c r="D159" s="30" t="s">
        <v>7</v>
      </c>
      <c r="E159" s="32">
        <v>20.2</v>
      </c>
      <c r="F159" s="32">
        <v>1.5</v>
      </c>
      <c r="G159" s="81">
        <v>0.13</v>
      </c>
      <c r="H159" s="81">
        <v>16.920084330000002</v>
      </c>
      <c r="I159" s="33">
        <f t="shared" si="16"/>
        <v>3.2799156699999976</v>
      </c>
      <c r="J159" s="33">
        <f t="shared" si="17"/>
        <v>1.5</v>
      </c>
      <c r="K159" s="33">
        <f t="shared" si="18"/>
        <v>3.1499156699999986</v>
      </c>
      <c r="L159" s="33">
        <f t="shared" si="19"/>
        <v>1.5</v>
      </c>
      <c r="M159" s="35" t="s">
        <v>273</v>
      </c>
    </row>
    <row r="160" spans="1:13" ht="70">
      <c r="A160" s="30" t="s">
        <v>402</v>
      </c>
      <c r="B160" s="31">
        <v>41</v>
      </c>
      <c r="C160" s="31">
        <v>-32.93333333333333</v>
      </c>
      <c r="D160" s="30" t="s">
        <v>156</v>
      </c>
      <c r="E160" s="32">
        <v>18.600000000000001</v>
      </c>
      <c r="F160" s="32">
        <v>1.2999999999999998</v>
      </c>
      <c r="G160" s="81">
        <v>-0.11</v>
      </c>
      <c r="H160" s="81">
        <v>13.311311269999999</v>
      </c>
      <c r="I160" s="33">
        <f t="shared" si="16"/>
        <v>5.2886887300000023</v>
      </c>
      <c r="J160" s="33">
        <f t="shared" si="17"/>
        <v>1.2999999999999998</v>
      </c>
      <c r="K160" s="33">
        <f t="shared" si="18"/>
        <v>5.3986887300000017</v>
      </c>
      <c r="L160" s="33">
        <f t="shared" si="19"/>
        <v>1.2999999999999998</v>
      </c>
      <c r="M160" s="34" t="s">
        <v>244</v>
      </c>
    </row>
    <row r="161" spans="1:13" s="5" customFormat="1" ht="42">
      <c r="A161" s="30" t="s">
        <v>348</v>
      </c>
      <c r="B161" s="31">
        <v>41.000500000000002</v>
      </c>
      <c r="C161" s="31">
        <v>-126.434</v>
      </c>
      <c r="D161" s="30" t="s">
        <v>7</v>
      </c>
      <c r="E161" s="36">
        <v>13.9</v>
      </c>
      <c r="F161" s="36">
        <v>1.5</v>
      </c>
      <c r="G161" s="82">
        <v>7.0000000000000007E-2</v>
      </c>
      <c r="H161" s="82">
        <v>18.6125227</v>
      </c>
      <c r="I161" s="33">
        <f t="shared" si="16"/>
        <v>-4.7125226999999992</v>
      </c>
      <c r="J161" s="31">
        <f t="shared" si="17"/>
        <v>1.5</v>
      </c>
      <c r="K161" s="33">
        <f t="shared" si="18"/>
        <v>-4.7825226999999995</v>
      </c>
      <c r="L161" s="31">
        <f t="shared" si="19"/>
        <v>1.5</v>
      </c>
      <c r="M161" s="38" t="s">
        <v>259</v>
      </c>
    </row>
    <row r="162" spans="1:13" ht="58" customHeight="1">
      <c r="A162" s="30" t="s">
        <v>114</v>
      </c>
      <c r="B162" s="31">
        <v>41.18</v>
      </c>
      <c r="C162" s="31">
        <v>142.19999999999999</v>
      </c>
      <c r="D162" s="30" t="s">
        <v>165</v>
      </c>
      <c r="E162" s="32">
        <v>16.600000000000001</v>
      </c>
      <c r="F162" s="32">
        <v>3.5</v>
      </c>
      <c r="G162" s="81">
        <v>1.06</v>
      </c>
      <c r="H162" s="81">
        <v>12.31886332</v>
      </c>
      <c r="I162" s="33">
        <f t="shared" ref="I162:I190" si="20">E162-H162</f>
        <v>4.2811366800000012</v>
      </c>
      <c r="J162" s="33">
        <f t="shared" ref="J162:J190" si="21">F162</f>
        <v>3.5</v>
      </c>
      <c r="K162" s="33">
        <f t="shared" ref="K162:K190" si="22">(E162-G162)-H162</f>
        <v>3.2211366800000008</v>
      </c>
      <c r="L162" s="33">
        <f t="shared" si="19"/>
        <v>3.5</v>
      </c>
      <c r="M162" s="35" t="s">
        <v>374</v>
      </c>
    </row>
    <row r="163" spans="1:13" ht="42">
      <c r="A163" s="30" t="s">
        <v>403</v>
      </c>
      <c r="B163" s="31">
        <v>41.682866666666669</v>
      </c>
      <c r="C163" s="31">
        <v>-124.93291666666667</v>
      </c>
      <c r="D163" s="30" t="s">
        <v>7</v>
      </c>
      <c r="E163" s="32">
        <v>13.2</v>
      </c>
      <c r="F163" s="32">
        <v>1.5</v>
      </c>
      <c r="G163" s="81">
        <v>-0.14000000000000001</v>
      </c>
      <c r="H163" s="81">
        <v>12.68252324</v>
      </c>
      <c r="I163" s="33">
        <f t="shared" si="20"/>
        <v>0.5174767599999992</v>
      </c>
      <c r="J163" s="33">
        <f t="shared" si="21"/>
        <v>1.5</v>
      </c>
      <c r="K163" s="33">
        <f t="shared" si="22"/>
        <v>0.65747675999999977</v>
      </c>
      <c r="L163" s="33">
        <f t="shared" si="19"/>
        <v>1.5</v>
      </c>
      <c r="M163" s="35" t="s">
        <v>267</v>
      </c>
    </row>
    <row r="164" spans="1:13" s="5" customFormat="1" ht="70">
      <c r="A164" s="30" t="s">
        <v>198</v>
      </c>
      <c r="B164" s="31">
        <v>41.75</v>
      </c>
      <c r="C164" s="31">
        <v>-47.35</v>
      </c>
      <c r="D164" s="30" t="s">
        <v>197</v>
      </c>
      <c r="E164" s="36">
        <v>15</v>
      </c>
      <c r="F164" s="36">
        <v>1.7</v>
      </c>
      <c r="G164" s="82">
        <v>0.64</v>
      </c>
      <c r="H164" s="82">
        <v>16.716474649999999</v>
      </c>
      <c r="I164" s="33">
        <f t="shared" si="20"/>
        <v>-1.7164746499999985</v>
      </c>
      <c r="J164" s="31">
        <f t="shared" si="21"/>
        <v>1.7</v>
      </c>
      <c r="K164" s="33">
        <f t="shared" si="22"/>
        <v>-2.3564746499999991</v>
      </c>
      <c r="L164" s="31">
        <f t="shared" si="19"/>
        <v>1.7</v>
      </c>
      <c r="M164" s="39" t="s">
        <v>315</v>
      </c>
    </row>
    <row r="165" spans="1:13" ht="70">
      <c r="A165" s="30" t="s">
        <v>115</v>
      </c>
      <c r="B165" s="31">
        <v>42.1</v>
      </c>
      <c r="C165" s="31">
        <v>-52.75</v>
      </c>
      <c r="D165" s="30" t="s">
        <v>156</v>
      </c>
      <c r="E165" s="32">
        <v>18.3</v>
      </c>
      <c r="F165" s="32">
        <v>1.3</v>
      </c>
      <c r="G165" s="81">
        <v>0.51</v>
      </c>
      <c r="H165" s="81">
        <v>13.818149480000001</v>
      </c>
      <c r="I165" s="33">
        <f t="shared" si="20"/>
        <v>4.4818505200000001</v>
      </c>
      <c r="J165" s="33">
        <f t="shared" si="21"/>
        <v>1.3</v>
      </c>
      <c r="K165" s="33">
        <f t="shared" si="22"/>
        <v>3.9718505199999985</v>
      </c>
      <c r="L165" s="33">
        <f t="shared" si="19"/>
        <v>1.3</v>
      </c>
      <c r="M165" s="34" t="s">
        <v>244</v>
      </c>
    </row>
    <row r="166" spans="1:13" ht="56">
      <c r="A166" s="30" t="s">
        <v>116</v>
      </c>
      <c r="B166" s="31">
        <v>43.25</v>
      </c>
      <c r="C166" s="31">
        <v>-126.38333333333334</v>
      </c>
      <c r="D166" s="30" t="s">
        <v>160</v>
      </c>
      <c r="E166" s="32">
        <v>19.399999999999999</v>
      </c>
      <c r="F166" s="32">
        <v>1.6</v>
      </c>
      <c r="G166" s="81">
        <v>-0.3</v>
      </c>
      <c r="H166" s="81">
        <v>12.95649828</v>
      </c>
      <c r="I166" s="33">
        <f t="shared" si="20"/>
        <v>6.4435017199999987</v>
      </c>
      <c r="J166" s="33">
        <f t="shared" si="21"/>
        <v>1.6</v>
      </c>
      <c r="K166" s="33">
        <f t="shared" si="22"/>
        <v>6.7435017199999994</v>
      </c>
      <c r="L166" s="33">
        <f t="shared" si="19"/>
        <v>1.6</v>
      </c>
      <c r="M166" s="34" t="s">
        <v>244</v>
      </c>
    </row>
    <row r="167" spans="1:13" ht="56">
      <c r="A167" s="30" t="s">
        <v>117</v>
      </c>
      <c r="B167" s="31">
        <v>43.5</v>
      </c>
      <c r="C167" s="31">
        <v>-30.4</v>
      </c>
      <c r="D167" s="30" t="s">
        <v>7</v>
      </c>
      <c r="E167" s="32">
        <v>20.100000000000001</v>
      </c>
      <c r="F167" s="32">
        <v>1.5</v>
      </c>
      <c r="G167" s="81">
        <v>-0.01</v>
      </c>
      <c r="H167" s="81">
        <v>16.919789919999999</v>
      </c>
      <c r="I167" s="33">
        <f t="shared" si="20"/>
        <v>3.1802100800000019</v>
      </c>
      <c r="J167" s="33">
        <f t="shared" si="21"/>
        <v>1.5</v>
      </c>
      <c r="K167" s="33">
        <f t="shared" si="22"/>
        <v>3.1902100800000035</v>
      </c>
      <c r="L167" s="33">
        <f t="shared" si="19"/>
        <v>1.5</v>
      </c>
      <c r="M167" s="35" t="s">
        <v>226</v>
      </c>
    </row>
    <row r="168" spans="1:13" ht="70">
      <c r="A168" s="30" t="s">
        <v>404</v>
      </c>
      <c r="B168" s="31">
        <v>44</v>
      </c>
      <c r="C168" s="31">
        <v>-24.533333333333331</v>
      </c>
      <c r="D168" s="30" t="s">
        <v>156</v>
      </c>
      <c r="E168" s="32">
        <v>19.399999999999999</v>
      </c>
      <c r="F168" s="32">
        <v>1.2999999999999998</v>
      </c>
      <c r="G168" s="81">
        <v>0.31</v>
      </c>
      <c r="H168" s="81">
        <v>16.473230319999999</v>
      </c>
      <c r="I168" s="33">
        <f t="shared" si="20"/>
        <v>2.9267696799999996</v>
      </c>
      <c r="J168" s="33">
        <f t="shared" si="21"/>
        <v>1.2999999999999998</v>
      </c>
      <c r="K168" s="33">
        <f t="shared" si="22"/>
        <v>2.6167696800000009</v>
      </c>
      <c r="L168" s="33">
        <f t="shared" si="19"/>
        <v>1.2999999999999998</v>
      </c>
      <c r="M168" s="34" t="s">
        <v>244</v>
      </c>
    </row>
    <row r="169" spans="1:13" ht="56">
      <c r="A169" s="30" t="s">
        <v>118</v>
      </c>
      <c r="B169" s="31">
        <v>47.4</v>
      </c>
      <c r="C169" s="31">
        <v>167.75</v>
      </c>
      <c r="D169" s="30" t="s">
        <v>160</v>
      </c>
      <c r="E169" s="32">
        <v>9.1999999999999993</v>
      </c>
      <c r="F169" s="32">
        <v>1.1000000000000001</v>
      </c>
      <c r="G169" s="81">
        <v>-0.14000000000000001</v>
      </c>
      <c r="H169" s="81">
        <v>6.4427214209999999</v>
      </c>
      <c r="I169" s="33">
        <f t="shared" si="20"/>
        <v>2.7572785789999994</v>
      </c>
      <c r="J169" s="33">
        <f t="shared" si="21"/>
        <v>1.1000000000000001</v>
      </c>
      <c r="K169" s="33">
        <f t="shared" si="22"/>
        <v>2.897278579</v>
      </c>
      <c r="L169" s="33">
        <f t="shared" si="19"/>
        <v>1.1000000000000001</v>
      </c>
      <c r="M169" s="35" t="s">
        <v>271</v>
      </c>
    </row>
    <row r="170" spans="1:13" ht="70">
      <c r="A170" s="30" t="s">
        <v>119</v>
      </c>
      <c r="B170" s="31">
        <v>50</v>
      </c>
      <c r="C170" s="31">
        <v>-23.7333</v>
      </c>
      <c r="D170" s="30" t="s">
        <v>156</v>
      </c>
      <c r="E170" s="32">
        <v>14.7</v>
      </c>
      <c r="F170" s="32">
        <v>1.3</v>
      </c>
      <c r="G170" s="81">
        <v>0.78</v>
      </c>
      <c r="H170" s="81">
        <v>13.51686722</v>
      </c>
      <c r="I170" s="33">
        <f t="shared" si="20"/>
        <v>1.1831327799999993</v>
      </c>
      <c r="J170" s="33">
        <f t="shared" si="21"/>
        <v>1.3</v>
      </c>
      <c r="K170" s="33">
        <f t="shared" si="22"/>
        <v>0.40313277999999997</v>
      </c>
      <c r="L170" s="33">
        <f t="shared" si="19"/>
        <v>1.3</v>
      </c>
      <c r="M170" s="34" t="s">
        <v>244</v>
      </c>
    </row>
    <row r="171" spans="1:13" ht="42">
      <c r="A171" s="30" t="s">
        <v>120</v>
      </c>
      <c r="B171" s="31">
        <v>50.36</v>
      </c>
      <c r="C171" s="31">
        <v>167.6</v>
      </c>
      <c r="D171" s="30" t="s">
        <v>7</v>
      </c>
      <c r="E171" s="32">
        <v>13.9</v>
      </c>
      <c r="F171" s="32">
        <v>1.5</v>
      </c>
      <c r="G171" s="81">
        <v>0.03</v>
      </c>
      <c r="H171" s="81">
        <v>5.8997533730000002</v>
      </c>
      <c r="I171" s="33">
        <f t="shared" si="20"/>
        <v>8.0002466269999992</v>
      </c>
      <c r="J171" s="33">
        <f t="shared" si="21"/>
        <v>1.5</v>
      </c>
      <c r="K171" s="33">
        <f t="shared" si="22"/>
        <v>7.9702466270000007</v>
      </c>
      <c r="L171" s="33">
        <f t="shared" si="19"/>
        <v>1.5</v>
      </c>
      <c r="M171" s="35" t="s">
        <v>217</v>
      </c>
    </row>
    <row r="172" spans="1:13" ht="70">
      <c r="A172" s="30" t="s">
        <v>122</v>
      </c>
      <c r="B172" s="31">
        <v>52.583333333333336</v>
      </c>
      <c r="C172" s="31">
        <v>-21.933333333333334</v>
      </c>
      <c r="D172" s="30" t="s">
        <v>156</v>
      </c>
      <c r="E172" s="32">
        <v>12.9</v>
      </c>
      <c r="F172" s="32">
        <v>1.6</v>
      </c>
      <c r="G172" s="81">
        <v>0.77</v>
      </c>
      <c r="H172" s="81">
        <v>12.2111024</v>
      </c>
      <c r="I172" s="33">
        <f t="shared" si="20"/>
        <v>0.68889760000000066</v>
      </c>
      <c r="J172" s="33">
        <f t="shared" si="21"/>
        <v>1.6</v>
      </c>
      <c r="K172" s="33">
        <f t="shared" si="22"/>
        <v>-8.1102399999998909E-2</v>
      </c>
      <c r="L172" s="33">
        <f t="shared" si="19"/>
        <v>1.6</v>
      </c>
      <c r="M172" s="34" t="s">
        <v>244</v>
      </c>
    </row>
    <row r="173" spans="1:13" ht="70">
      <c r="A173" s="30" t="s">
        <v>121</v>
      </c>
      <c r="B173" s="31">
        <v>52.832999999999998</v>
      </c>
      <c r="C173" s="31">
        <v>-30.33</v>
      </c>
      <c r="D173" s="30" t="s">
        <v>156</v>
      </c>
      <c r="E173" s="32">
        <v>12.2</v>
      </c>
      <c r="F173" s="32">
        <v>1.5</v>
      </c>
      <c r="G173" s="81">
        <v>0.52</v>
      </c>
      <c r="H173" s="81">
        <v>10.44595226</v>
      </c>
      <c r="I173" s="33">
        <f t="shared" si="20"/>
        <v>1.754047739999999</v>
      </c>
      <c r="J173" s="33">
        <f t="shared" si="21"/>
        <v>1.5</v>
      </c>
      <c r="K173" s="33">
        <f t="shared" si="22"/>
        <v>1.2340477399999994</v>
      </c>
      <c r="L173" s="33">
        <f t="shared" si="19"/>
        <v>1.5</v>
      </c>
      <c r="M173" s="35" t="s">
        <v>312</v>
      </c>
    </row>
    <row r="174" spans="1:13" ht="84">
      <c r="A174" s="30" t="s">
        <v>124</v>
      </c>
      <c r="B174" s="31">
        <v>53.536666670000002</v>
      </c>
      <c r="C174" s="31">
        <v>-20.29</v>
      </c>
      <c r="D174" s="30" t="s">
        <v>158</v>
      </c>
      <c r="E174" s="32">
        <v>13.6</v>
      </c>
      <c r="F174" s="32">
        <v>1.5</v>
      </c>
      <c r="G174" s="81">
        <v>0.7</v>
      </c>
      <c r="H174" s="81">
        <v>11.97583427</v>
      </c>
      <c r="I174" s="33">
        <f t="shared" si="20"/>
        <v>1.6241657299999996</v>
      </c>
      <c r="J174" s="33">
        <f t="shared" si="21"/>
        <v>1.5</v>
      </c>
      <c r="K174" s="33">
        <f t="shared" si="22"/>
        <v>0.92416573000000035</v>
      </c>
      <c r="L174" s="33">
        <f t="shared" si="19"/>
        <v>1.5</v>
      </c>
      <c r="M174" s="35" t="s">
        <v>274</v>
      </c>
    </row>
    <row r="175" spans="1:13" ht="70">
      <c r="A175" s="30" t="s">
        <v>123</v>
      </c>
      <c r="B175" s="31">
        <v>53.933300000000003</v>
      </c>
      <c r="C175" s="31">
        <v>-24.083300000000001</v>
      </c>
      <c r="D175" s="30" t="s">
        <v>156</v>
      </c>
      <c r="E175" s="32">
        <v>14.5</v>
      </c>
      <c r="F175" s="32">
        <v>1.5</v>
      </c>
      <c r="G175" s="81">
        <v>0.99</v>
      </c>
      <c r="H175" s="81">
        <v>11.25068682</v>
      </c>
      <c r="I175" s="33">
        <f t="shared" si="20"/>
        <v>3.2493131799999997</v>
      </c>
      <c r="J175" s="33">
        <f t="shared" si="21"/>
        <v>1.5</v>
      </c>
      <c r="K175" s="33">
        <f t="shared" si="22"/>
        <v>2.2593131799999995</v>
      </c>
      <c r="L175" s="33">
        <f t="shared" si="19"/>
        <v>1.5</v>
      </c>
      <c r="M175" s="39" t="s">
        <v>316</v>
      </c>
    </row>
    <row r="176" spans="1:13" ht="70">
      <c r="A176" s="30" t="s">
        <v>125</v>
      </c>
      <c r="B176" s="31">
        <v>54</v>
      </c>
      <c r="C176" s="31">
        <v>-46.2</v>
      </c>
      <c r="D176" s="30" t="s">
        <v>156</v>
      </c>
      <c r="E176" s="32">
        <v>9.5</v>
      </c>
      <c r="F176" s="32">
        <v>1.2999999999999998</v>
      </c>
      <c r="G176" s="81">
        <v>-0.17</v>
      </c>
      <c r="H176" s="81">
        <v>6.9584997499999997</v>
      </c>
      <c r="I176" s="33">
        <f t="shared" si="20"/>
        <v>2.5415002500000003</v>
      </c>
      <c r="J176" s="33">
        <f t="shared" si="21"/>
        <v>1.2999999999999998</v>
      </c>
      <c r="K176" s="33">
        <f t="shared" si="22"/>
        <v>2.7115002500000003</v>
      </c>
      <c r="L176" s="33">
        <f t="shared" si="19"/>
        <v>1.2999999999999998</v>
      </c>
      <c r="M176" s="34" t="s">
        <v>244</v>
      </c>
    </row>
    <row r="177" spans="1:13" ht="84">
      <c r="A177" s="30" t="s">
        <v>127</v>
      </c>
      <c r="B177" s="31">
        <v>57.44</v>
      </c>
      <c r="C177" s="31">
        <v>-48.61</v>
      </c>
      <c r="D177" s="30" t="s">
        <v>158</v>
      </c>
      <c r="E177" s="32">
        <v>8.5</v>
      </c>
      <c r="F177" s="32">
        <v>0.9</v>
      </c>
      <c r="G177" s="81">
        <v>0.65</v>
      </c>
      <c r="H177" s="81">
        <v>4.961638958</v>
      </c>
      <c r="I177" s="33">
        <f t="shared" si="20"/>
        <v>3.538361042</v>
      </c>
      <c r="J177" s="33">
        <f t="shared" si="21"/>
        <v>0.9</v>
      </c>
      <c r="K177" s="33">
        <f t="shared" si="22"/>
        <v>2.8883610419999997</v>
      </c>
      <c r="L177" s="33">
        <f t="shared" si="19"/>
        <v>0.9</v>
      </c>
      <c r="M177" s="35" t="s">
        <v>275</v>
      </c>
    </row>
    <row r="178" spans="1:13" ht="28">
      <c r="A178" s="30" t="s">
        <v>148</v>
      </c>
      <c r="B178" s="31">
        <v>57.5</v>
      </c>
      <c r="C178" s="31">
        <v>170.4</v>
      </c>
      <c r="D178" s="30" t="s">
        <v>7</v>
      </c>
      <c r="E178" s="32">
        <v>9.8000000000000007</v>
      </c>
      <c r="F178" s="32">
        <v>1.5</v>
      </c>
      <c r="G178" s="81">
        <v>0.66</v>
      </c>
      <c r="H178" s="81">
        <v>4.7507429500000002</v>
      </c>
      <c r="I178" s="33">
        <f t="shared" si="20"/>
        <v>5.0492570500000005</v>
      </c>
      <c r="J178" s="33">
        <f t="shared" si="21"/>
        <v>1.5</v>
      </c>
      <c r="K178" s="33">
        <f t="shared" si="22"/>
        <v>4.3892570500000003</v>
      </c>
      <c r="L178" s="33">
        <f t="shared" si="19"/>
        <v>1.5</v>
      </c>
      <c r="M178" s="35" t="s">
        <v>276</v>
      </c>
    </row>
    <row r="179" spans="1:13" ht="72" customHeight="1">
      <c r="A179" s="30" t="s">
        <v>128</v>
      </c>
      <c r="B179" s="31">
        <v>58.926388888888887</v>
      </c>
      <c r="C179" s="31">
        <v>-48.361944444444397</v>
      </c>
      <c r="D179" s="40" t="s">
        <v>201</v>
      </c>
      <c r="E179" s="32">
        <v>9.6</v>
      </c>
      <c r="F179" s="32">
        <v>1.4</v>
      </c>
      <c r="G179" s="81">
        <v>0.71</v>
      </c>
      <c r="H179" s="81">
        <v>4.477551912</v>
      </c>
      <c r="I179" s="33">
        <f t="shared" si="20"/>
        <v>5.1224480879999996</v>
      </c>
      <c r="J179" s="33">
        <f t="shared" si="21"/>
        <v>1.4</v>
      </c>
      <c r="K179" s="33">
        <f t="shared" si="22"/>
        <v>4.4124480880000005</v>
      </c>
      <c r="L179" s="33">
        <f t="shared" si="19"/>
        <v>1.4</v>
      </c>
      <c r="M179" s="35" t="s">
        <v>277</v>
      </c>
    </row>
    <row r="180" spans="1:13" ht="84">
      <c r="A180" s="30" t="s">
        <v>130</v>
      </c>
      <c r="B180" s="31">
        <v>59.533333333333331</v>
      </c>
      <c r="C180" s="31">
        <v>-17.933333333333302</v>
      </c>
      <c r="D180" s="30" t="s">
        <v>158</v>
      </c>
      <c r="E180" s="32">
        <v>12.2</v>
      </c>
      <c r="F180" s="32">
        <v>2</v>
      </c>
      <c r="G180" s="81">
        <v>0.89</v>
      </c>
      <c r="H180" s="81">
        <v>9.8750827349999994</v>
      </c>
      <c r="I180" s="33">
        <f t="shared" si="20"/>
        <v>2.3249172649999998</v>
      </c>
      <c r="J180" s="33">
        <f t="shared" si="21"/>
        <v>2</v>
      </c>
      <c r="K180" s="33">
        <f t="shared" si="22"/>
        <v>1.4349172649999993</v>
      </c>
      <c r="L180" s="33">
        <f>F180</f>
        <v>2</v>
      </c>
      <c r="M180" s="35" t="s">
        <v>274</v>
      </c>
    </row>
    <row r="181" spans="1:13" ht="84">
      <c r="A181" s="30" t="s">
        <v>129</v>
      </c>
      <c r="B181" s="31">
        <v>59.534666666666702</v>
      </c>
      <c r="C181" s="31">
        <v>-21.852166666666701</v>
      </c>
      <c r="D181" s="30" t="s">
        <v>158</v>
      </c>
      <c r="E181" s="32">
        <v>13.6</v>
      </c>
      <c r="F181" s="32">
        <v>1.1000000000000001</v>
      </c>
      <c r="G181" s="81">
        <v>0.9</v>
      </c>
      <c r="H181" s="81">
        <v>10.140157889999999</v>
      </c>
      <c r="I181" s="33">
        <f t="shared" si="20"/>
        <v>3.4598421100000003</v>
      </c>
      <c r="J181" s="33">
        <f t="shared" si="21"/>
        <v>1.1000000000000001</v>
      </c>
      <c r="K181" s="33">
        <f t="shared" si="22"/>
        <v>2.5598421099999999</v>
      </c>
      <c r="L181" s="33">
        <f t="shared" si="19"/>
        <v>1.1000000000000001</v>
      </c>
      <c r="M181" s="35" t="s">
        <v>278</v>
      </c>
    </row>
    <row r="182" spans="1:13" ht="84">
      <c r="A182" s="30" t="s">
        <v>131</v>
      </c>
      <c r="B182" s="31">
        <v>61</v>
      </c>
      <c r="C182" s="31">
        <v>-25</v>
      </c>
      <c r="D182" s="30" t="s">
        <v>158</v>
      </c>
      <c r="E182" s="32">
        <v>12.5</v>
      </c>
      <c r="F182" s="32">
        <v>1.5</v>
      </c>
      <c r="G182" s="81">
        <v>0.57999999999999996</v>
      </c>
      <c r="H182" s="81">
        <v>8.9408829890000003</v>
      </c>
      <c r="I182" s="33">
        <f t="shared" si="20"/>
        <v>3.5591170109999997</v>
      </c>
      <c r="J182" s="33">
        <f t="shared" si="21"/>
        <v>1.5</v>
      </c>
      <c r="K182" s="33">
        <f t="shared" si="22"/>
        <v>2.9791170109999996</v>
      </c>
      <c r="L182" s="33">
        <f t="shared" si="19"/>
        <v>1.5</v>
      </c>
      <c r="M182" s="35" t="s">
        <v>317</v>
      </c>
    </row>
    <row r="183" spans="1:13" ht="70">
      <c r="A183" s="30" t="s">
        <v>405</v>
      </c>
      <c r="B183" s="31">
        <v>64.783333333333331</v>
      </c>
      <c r="C183" s="31">
        <v>-29.566666666666666</v>
      </c>
      <c r="D183" s="30" t="s">
        <v>156</v>
      </c>
      <c r="E183" s="32">
        <v>11.1</v>
      </c>
      <c r="F183" s="32">
        <v>1.2999999999999998</v>
      </c>
      <c r="G183" s="81">
        <v>0.74</v>
      </c>
      <c r="H183" s="81">
        <v>6.581397226</v>
      </c>
      <c r="I183" s="33">
        <f t="shared" si="20"/>
        <v>4.5186027739999997</v>
      </c>
      <c r="J183" s="33">
        <f t="shared" si="21"/>
        <v>1.2999999999999998</v>
      </c>
      <c r="K183" s="33">
        <f t="shared" si="22"/>
        <v>3.7786027739999994</v>
      </c>
      <c r="L183" s="33">
        <f t="shared" si="19"/>
        <v>1.2999999999999998</v>
      </c>
      <c r="M183" s="34" t="s">
        <v>244</v>
      </c>
    </row>
    <row r="184" spans="1:13" ht="70">
      <c r="A184" s="30" t="s">
        <v>132</v>
      </c>
      <c r="B184" s="31">
        <v>66.599999999999994</v>
      </c>
      <c r="C184" s="31">
        <v>1.1166666666666669</v>
      </c>
      <c r="D184" s="30" t="s">
        <v>156</v>
      </c>
      <c r="E184" s="32">
        <v>8.9499999999999993</v>
      </c>
      <c r="F184" s="32">
        <v>1.2999999999999998</v>
      </c>
      <c r="G184" s="81">
        <v>0.67</v>
      </c>
      <c r="H184" s="81">
        <v>7.9306615999999996</v>
      </c>
      <c r="I184" s="33">
        <f t="shared" si="20"/>
        <v>1.0193383999999996</v>
      </c>
      <c r="J184" s="33">
        <f t="shared" si="21"/>
        <v>1.2999999999999998</v>
      </c>
      <c r="K184" s="33">
        <f t="shared" si="22"/>
        <v>0.34933839999999972</v>
      </c>
      <c r="L184" s="33">
        <f t="shared" si="19"/>
        <v>1.2999999999999998</v>
      </c>
      <c r="M184" s="34" t="s">
        <v>244</v>
      </c>
    </row>
    <row r="185" spans="1:13" ht="42">
      <c r="A185" s="30" t="s">
        <v>133</v>
      </c>
      <c r="B185" s="31">
        <v>67.77</v>
      </c>
      <c r="C185" s="31">
        <v>5.9169999999999998</v>
      </c>
      <c r="D185" s="30" t="s">
        <v>7</v>
      </c>
      <c r="E185" s="32">
        <v>10.5</v>
      </c>
      <c r="F185" s="32">
        <v>1.5</v>
      </c>
      <c r="G185" s="81">
        <v>0.56999999999999995</v>
      </c>
      <c r="H185" s="81">
        <v>8.0591713509999998</v>
      </c>
      <c r="I185" s="33">
        <f t="shared" si="20"/>
        <v>2.4408286490000002</v>
      </c>
      <c r="J185" s="33">
        <f t="shared" si="21"/>
        <v>1.5</v>
      </c>
      <c r="K185" s="33">
        <f t="shared" si="22"/>
        <v>1.8708286489999999</v>
      </c>
      <c r="L185" s="33">
        <f t="shared" si="19"/>
        <v>1.5</v>
      </c>
      <c r="M185" s="35" t="s">
        <v>279</v>
      </c>
    </row>
    <row r="186" spans="1:13" ht="70">
      <c r="A186" s="30" t="s">
        <v>134</v>
      </c>
      <c r="B186" s="31">
        <v>68.033333333333331</v>
      </c>
      <c r="C186" s="31">
        <v>-6.1166666666666671</v>
      </c>
      <c r="D186" s="30" t="s">
        <v>156</v>
      </c>
      <c r="E186" s="32">
        <v>4.5999999999999996</v>
      </c>
      <c r="F186" s="32">
        <v>1.2999999999999998</v>
      </c>
      <c r="G186" s="81">
        <v>0.46</v>
      </c>
      <c r="H186" s="81">
        <v>4.7906405879999996</v>
      </c>
      <c r="I186" s="33">
        <f t="shared" si="20"/>
        <v>-0.19064058799999994</v>
      </c>
      <c r="J186" s="33">
        <f t="shared" si="21"/>
        <v>1.2999999999999998</v>
      </c>
      <c r="K186" s="33">
        <f t="shared" si="22"/>
        <v>-0.65064058799999991</v>
      </c>
      <c r="L186" s="33">
        <f t="shared" si="19"/>
        <v>1.2999999999999998</v>
      </c>
      <c r="M186" s="34" t="s">
        <v>244</v>
      </c>
    </row>
    <row r="187" spans="1:13" ht="56">
      <c r="A187" s="30" t="s">
        <v>135</v>
      </c>
      <c r="B187" s="31">
        <v>69.375</v>
      </c>
      <c r="C187" s="31">
        <v>-6.5333333333333332</v>
      </c>
      <c r="D187" s="30" t="s">
        <v>7</v>
      </c>
      <c r="E187" s="32">
        <v>9.9</v>
      </c>
      <c r="F187" s="32">
        <v>1.5</v>
      </c>
      <c r="G187" s="81">
        <v>0.44</v>
      </c>
      <c r="H187" s="81">
        <v>4.3461033349999996</v>
      </c>
      <c r="I187" s="33">
        <f t="shared" si="20"/>
        <v>5.5538966650000008</v>
      </c>
      <c r="J187" s="33">
        <f t="shared" si="21"/>
        <v>1.5</v>
      </c>
      <c r="K187" s="33">
        <f t="shared" si="22"/>
        <v>5.1138966650000013</v>
      </c>
      <c r="L187" s="33">
        <f t="shared" si="19"/>
        <v>1.5</v>
      </c>
      <c r="M187" s="35" t="s">
        <v>280</v>
      </c>
    </row>
    <row r="188" spans="1:13" ht="56">
      <c r="A188" s="30" t="s">
        <v>136</v>
      </c>
      <c r="B188" s="31">
        <v>70</v>
      </c>
      <c r="C188" s="31">
        <v>-12.416666666666668</v>
      </c>
      <c r="D188" s="30" t="s">
        <v>7</v>
      </c>
      <c r="E188" s="32">
        <v>12</v>
      </c>
      <c r="F188" s="32">
        <v>1.5</v>
      </c>
      <c r="G188" s="81">
        <v>0.28000000000000003</v>
      </c>
      <c r="H188" s="81">
        <v>2.4941279380000001</v>
      </c>
      <c r="I188" s="33">
        <f t="shared" si="20"/>
        <v>9.5058720619999999</v>
      </c>
      <c r="J188" s="33">
        <f t="shared" si="21"/>
        <v>1.5</v>
      </c>
      <c r="K188" s="33">
        <f t="shared" si="22"/>
        <v>9.2258720620000005</v>
      </c>
      <c r="L188" s="33">
        <f t="shared" si="19"/>
        <v>1.5</v>
      </c>
      <c r="M188" s="35" t="s">
        <v>280</v>
      </c>
    </row>
    <row r="189" spans="1:13" ht="56">
      <c r="A189" s="30" t="s">
        <v>149</v>
      </c>
      <c r="B189" s="31">
        <v>71.613299999999995</v>
      </c>
      <c r="C189" s="31">
        <v>4.2133000000000003</v>
      </c>
      <c r="D189" s="30" t="s">
        <v>7</v>
      </c>
      <c r="E189" s="32">
        <v>11.3</v>
      </c>
      <c r="F189" s="32">
        <v>1.5</v>
      </c>
      <c r="G189" s="81">
        <v>0.65</v>
      </c>
      <c r="H189" s="81">
        <v>5.5442218289999996</v>
      </c>
      <c r="I189" s="33">
        <f t="shared" si="20"/>
        <v>5.7557781710000011</v>
      </c>
      <c r="J189" s="33">
        <f t="shared" si="21"/>
        <v>1.5</v>
      </c>
      <c r="K189" s="33">
        <f t="shared" si="22"/>
        <v>5.1057781710000008</v>
      </c>
      <c r="L189" s="33">
        <f t="shared" si="19"/>
        <v>1.5</v>
      </c>
      <c r="M189" s="35" t="s">
        <v>280</v>
      </c>
    </row>
    <row r="190" spans="1:13" ht="84">
      <c r="A190" s="30" t="s">
        <v>137</v>
      </c>
      <c r="B190" s="31">
        <v>72.183333333333337</v>
      </c>
      <c r="C190" s="31">
        <v>8.5833333333333321</v>
      </c>
      <c r="D190" s="30" t="s">
        <v>158</v>
      </c>
      <c r="E190" s="32">
        <v>4.95</v>
      </c>
      <c r="F190" s="32">
        <v>1.5</v>
      </c>
      <c r="G190" s="81">
        <v>0.63</v>
      </c>
      <c r="H190" s="81">
        <v>5.685678405</v>
      </c>
      <c r="I190" s="33">
        <f t="shared" si="20"/>
        <v>-0.73567840499999981</v>
      </c>
      <c r="J190" s="33">
        <f t="shared" si="21"/>
        <v>1.5</v>
      </c>
      <c r="K190" s="33">
        <f t="shared" si="22"/>
        <v>-1.3656784049999997</v>
      </c>
      <c r="L190" s="33">
        <f t="shared" si="19"/>
        <v>1.5</v>
      </c>
      <c r="M190" s="48" t="s">
        <v>352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D1AE-0157-C74D-B284-D70CF0787353}">
  <dimension ref="A1:I55"/>
  <sheetViews>
    <sheetView tabSelected="1" zoomScale="164" zoomScaleNormal="164" workbookViewId="0">
      <selection activeCell="G61" sqref="G61"/>
    </sheetView>
  </sheetViews>
  <sheetFormatPr baseColWidth="10" defaultRowHeight="16"/>
  <cols>
    <col min="4" max="4" width="13.33203125" customWidth="1"/>
    <col min="8" max="8" width="14.1640625" customWidth="1"/>
    <col min="9" max="9" width="35.33203125" customWidth="1"/>
  </cols>
  <sheetData>
    <row r="1" spans="1:9" ht="70">
      <c r="A1" s="41" t="s">
        <v>0</v>
      </c>
      <c r="B1" s="26" t="s">
        <v>1</v>
      </c>
      <c r="C1" s="26" t="s">
        <v>2</v>
      </c>
      <c r="D1" s="41" t="s">
        <v>3</v>
      </c>
      <c r="E1" s="41" t="s">
        <v>335</v>
      </c>
      <c r="F1" s="41" t="s">
        <v>372</v>
      </c>
      <c r="G1" s="66" t="s">
        <v>368</v>
      </c>
      <c r="H1" s="66" t="s">
        <v>367</v>
      </c>
      <c r="I1" s="70" t="s">
        <v>150</v>
      </c>
    </row>
    <row r="2" spans="1:9" ht="52" customHeight="1">
      <c r="A2" s="40" t="s">
        <v>373</v>
      </c>
      <c r="B2" s="33">
        <v>-54.55</v>
      </c>
      <c r="C2" s="33">
        <v>-77.849999999999994</v>
      </c>
      <c r="D2" s="40" t="s">
        <v>160</v>
      </c>
      <c r="E2" s="32">
        <v>9.1</v>
      </c>
      <c r="F2" s="32">
        <v>5.5</v>
      </c>
      <c r="G2" s="71">
        <v>3</v>
      </c>
      <c r="H2" s="67">
        <f>E2-F2</f>
        <v>3.5999999999999996</v>
      </c>
      <c r="I2" s="34" t="s">
        <v>244</v>
      </c>
    </row>
    <row r="3" spans="1:9" ht="70" customHeight="1">
      <c r="A3" s="40" t="s">
        <v>6</v>
      </c>
      <c r="B3" s="33">
        <v>-54.37</v>
      </c>
      <c r="C3" s="33">
        <v>-80.08</v>
      </c>
      <c r="D3" s="40" t="s">
        <v>7</v>
      </c>
      <c r="E3" s="32">
        <v>10.199999999999999</v>
      </c>
      <c r="F3" s="32">
        <v>3.3</v>
      </c>
      <c r="G3" s="71">
        <v>4</v>
      </c>
      <c r="H3" s="67">
        <f t="shared" ref="H3:H55" si="0">E3-F3</f>
        <v>6.8999999999999995</v>
      </c>
      <c r="I3" s="35" t="s">
        <v>204</v>
      </c>
    </row>
    <row r="4" spans="1:9" ht="41" customHeight="1">
      <c r="A4" s="40" t="s">
        <v>338</v>
      </c>
      <c r="B4" s="33">
        <v>-53.2</v>
      </c>
      <c r="C4" s="33">
        <v>5.0999999999999996</v>
      </c>
      <c r="D4" s="40" t="s">
        <v>159</v>
      </c>
      <c r="E4" s="32">
        <v>7</v>
      </c>
      <c r="F4" s="32">
        <v>-1.2</v>
      </c>
      <c r="G4" s="71">
        <v>9</v>
      </c>
      <c r="H4" s="67">
        <f t="shared" si="0"/>
        <v>8.1999999999999993</v>
      </c>
      <c r="I4" s="35" t="s">
        <v>205</v>
      </c>
    </row>
    <row r="5" spans="1:9" ht="66" customHeight="1">
      <c r="A5" s="40" t="s">
        <v>8</v>
      </c>
      <c r="B5" s="33">
        <v>-48.5</v>
      </c>
      <c r="C5" s="33">
        <v>149.51666666666668</v>
      </c>
      <c r="D5" s="40" t="s">
        <v>154</v>
      </c>
      <c r="E5" s="32">
        <v>13.2</v>
      </c>
      <c r="F5" s="32">
        <v>12.1</v>
      </c>
      <c r="G5" s="71">
        <v>3</v>
      </c>
      <c r="H5" s="67">
        <f t="shared" si="0"/>
        <v>1.0999999999999996</v>
      </c>
      <c r="I5" s="35" t="s">
        <v>207</v>
      </c>
    </row>
    <row r="6" spans="1:9" ht="118" customHeight="1">
      <c r="A6" s="40" t="s">
        <v>371</v>
      </c>
      <c r="B6" s="33">
        <v>-48.283329999999999</v>
      </c>
      <c r="C6" s="33">
        <v>-90.25</v>
      </c>
      <c r="D6" s="40" t="s">
        <v>153</v>
      </c>
      <c r="E6" s="32">
        <v>9.0399999999999991</v>
      </c>
      <c r="F6" s="32">
        <v>5.3</v>
      </c>
      <c r="G6" s="71">
        <v>5</v>
      </c>
      <c r="H6" s="67">
        <f t="shared" si="0"/>
        <v>3.7399999999999993</v>
      </c>
      <c r="I6" s="35" t="s">
        <v>303</v>
      </c>
    </row>
    <row r="7" spans="1:9" ht="68" customHeight="1">
      <c r="A7" s="40" t="s">
        <v>142</v>
      </c>
      <c r="B7" s="33">
        <v>-48.236833330000003</v>
      </c>
      <c r="C7" s="33">
        <v>177.34450000000001</v>
      </c>
      <c r="D7" s="40" t="s">
        <v>161</v>
      </c>
      <c r="E7" s="32">
        <v>10.1</v>
      </c>
      <c r="F7" s="32">
        <v>1.5</v>
      </c>
      <c r="G7" s="71">
        <v>3</v>
      </c>
      <c r="H7" s="67">
        <f t="shared" si="0"/>
        <v>8.6</v>
      </c>
      <c r="I7" s="35" t="s">
        <v>208</v>
      </c>
    </row>
    <row r="8" spans="1:9" ht="56" customHeight="1">
      <c r="A8" s="40" t="s">
        <v>344</v>
      </c>
      <c r="B8" s="33">
        <v>-48.136333333333333</v>
      </c>
      <c r="C8" s="33">
        <v>146.87416666666667</v>
      </c>
      <c r="D8" s="40" t="s">
        <v>7</v>
      </c>
      <c r="E8" s="32">
        <v>14.4</v>
      </c>
      <c r="F8" s="32">
        <v>10.199999999999999</v>
      </c>
      <c r="G8" s="71">
        <v>2</v>
      </c>
      <c r="H8" s="67">
        <f t="shared" si="0"/>
        <v>4.2000000000000011</v>
      </c>
      <c r="I8" s="35" t="s">
        <v>209</v>
      </c>
    </row>
    <row r="9" spans="1:9" ht="79" customHeight="1">
      <c r="A9" s="40" t="s">
        <v>139</v>
      </c>
      <c r="B9" s="33">
        <v>-46.771000000000001</v>
      </c>
      <c r="C9" s="33">
        <v>7.6123000000000003</v>
      </c>
      <c r="D9" s="40" t="s">
        <v>153</v>
      </c>
      <c r="E9" s="32">
        <v>3.7</v>
      </c>
      <c r="F9" s="32">
        <v>3.3</v>
      </c>
      <c r="G9" s="71">
        <v>3</v>
      </c>
      <c r="H9" s="67">
        <f t="shared" si="0"/>
        <v>0.40000000000000036</v>
      </c>
      <c r="I9" s="35" t="s">
        <v>210</v>
      </c>
    </row>
    <row r="10" spans="1:9" ht="157" customHeight="1">
      <c r="A10" s="40" t="s">
        <v>9</v>
      </c>
      <c r="B10" s="33">
        <v>-46.016666666666666</v>
      </c>
      <c r="C10" s="33">
        <v>96.45</v>
      </c>
      <c r="D10" s="40" t="s">
        <v>155</v>
      </c>
      <c r="E10" s="32">
        <v>11</v>
      </c>
      <c r="F10" s="32">
        <v>3.2</v>
      </c>
      <c r="G10" s="71">
        <v>4</v>
      </c>
      <c r="H10" s="67">
        <f t="shared" si="0"/>
        <v>7.8</v>
      </c>
      <c r="I10" s="35" t="s">
        <v>211</v>
      </c>
    </row>
    <row r="11" spans="1:9" ht="55" customHeight="1">
      <c r="A11" s="40" t="s">
        <v>12</v>
      </c>
      <c r="B11" s="33">
        <v>-45.534333333333336</v>
      </c>
      <c r="C11" s="33">
        <v>174.93083333333334</v>
      </c>
      <c r="D11" s="40" t="s">
        <v>322</v>
      </c>
      <c r="E11" s="32">
        <v>16.100000000000001</v>
      </c>
      <c r="F11" s="32">
        <v>8.1</v>
      </c>
      <c r="G11" s="71">
        <v>16</v>
      </c>
      <c r="H11" s="67">
        <f t="shared" si="0"/>
        <v>8.0000000000000018</v>
      </c>
      <c r="I11" s="35" t="s">
        <v>212</v>
      </c>
    </row>
    <row r="12" spans="1:9" ht="105" customHeight="1">
      <c r="A12" s="40" t="s">
        <v>376</v>
      </c>
      <c r="B12" s="33">
        <v>-45.148166670000002</v>
      </c>
      <c r="C12" s="33">
        <v>146.28533329999999</v>
      </c>
      <c r="D12" s="40" t="s">
        <v>154</v>
      </c>
      <c r="E12" s="32">
        <v>14.6</v>
      </c>
      <c r="F12" s="32">
        <v>10.9</v>
      </c>
      <c r="G12" s="71">
        <v>4</v>
      </c>
      <c r="H12" s="67">
        <f t="shared" si="0"/>
        <v>3.6999999999999993</v>
      </c>
      <c r="I12" s="35" t="s">
        <v>213</v>
      </c>
    </row>
    <row r="13" spans="1:9" ht="70">
      <c r="A13" s="40" t="s">
        <v>10</v>
      </c>
      <c r="B13" s="10">
        <v>-46.05</v>
      </c>
      <c r="C13" s="33">
        <v>-90.166669999999996</v>
      </c>
      <c r="D13" s="40" t="s">
        <v>156</v>
      </c>
      <c r="E13" s="32">
        <v>10.7</v>
      </c>
      <c r="F13" s="32">
        <v>6</v>
      </c>
      <c r="G13" s="71">
        <v>5</v>
      </c>
      <c r="H13" s="67">
        <f t="shared" si="0"/>
        <v>4.6999999999999993</v>
      </c>
      <c r="I13" s="35" t="s">
        <v>214</v>
      </c>
    </row>
    <row r="14" spans="1:9" ht="118" customHeight="1">
      <c r="A14" s="40" t="s">
        <v>13</v>
      </c>
      <c r="B14" s="33">
        <v>-44.883339999999997</v>
      </c>
      <c r="C14" s="33">
        <v>-106.5167</v>
      </c>
      <c r="D14" s="40" t="s">
        <v>153</v>
      </c>
      <c r="E14" s="32">
        <v>11.2</v>
      </c>
      <c r="F14" s="32">
        <v>6.8</v>
      </c>
      <c r="G14" s="71">
        <v>3</v>
      </c>
      <c r="H14" s="67">
        <f t="shared" si="0"/>
        <v>4.3999999999999995</v>
      </c>
      <c r="I14" s="35" t="s">
        <v>303</v>
      </c>
    </row>
    <row r="15" spans="1:9" ht="67" customHeight="1">
      <c r="A15" s="40" t="s">
        <v>14</v>
      </c>
      <c r="B15" s="33">
        <v>-44.25</v>
      </c>
      <c r="C15" s="33">
        <v>149.97999999999999</v>
      </c>
      <c r="D15" s="40" t="s">
        <v>7</v>
      </c>
      <c r="E15" s="32">
        <v>14.5</v>
      </c>
      <c r="F15" s="32">
        <v>10.3</v>
      </c>
      <c r="G15" s="71">
        <v>3</v>
      </c>
      <c r="H15" s="67">
        <f t="shared" si="0"/>
        <v>4.1999999999999993</v>
      </c>
      <c r="I15" s="35" t="s">
        <v>215</v>
      </c>
    </row>
    <row r="16" spans="1:9" ht="84" customHeight="1">
      <c r="A16" s="40" t="s">
        <v>377</v>
      </c>
      <c r="B16" s="33">
        <v>-43.866666666666667</v>
      </c>
      <c r="C16" s="33">
        <v>80.45</v>
      </c>
      <c r="D16" s="40" t="s">
        <v>156</v>
      </c>
      <c r="E16" s="32">
        <v>13.6</v>
      </c>
      <c r="F16" s="32">
        <v>7.9</v>
      </c>
      <c r="G16" s="71">
        <v>7</v>
      </c>
      <c r="H16" s="67">
        <f t="shared" si="0"/>
        <v>5.6999999999999993</v>
      </c>
      <c r="I16" s="35" t="s">
        <v>216</v>
      </c>
    </row>
    <row r="17" spans="1:9" ht="54" customHeight="1">
      <c r="A17" s="40" t="s">
        <v>378</v>
      </c>
      <c r="B17" s="33">
        <v>-43.81666666666667</v>
      </c>
      <c r="C17" s="33">
        <v>50.31666666666667</v>
      </c>
      <c r="D17" s="40" t="s">
        <v>160</v>
      </c>
      <c r="E17" s="32">
        <v>6.6</v>
      </c>
      <c r="F17" s="32">
        <v>3.85</v>
      </c>
      <c r="G17" s="71">
        <v>9</v>
      </c>
      <c r="H17" s="67">
        <f t="shared" si="0"/>
        <v>2.7499999999999996</v>
      </c>
      <c r="I17" s="35" t="s">
        <v>214</v>
      </c>
    </row>
    <row r="18" spans="1:9" ht="65" customHeight="1">
      <c r="A18" s="40" t="s">
        <v>16</v>
      </c>
      <c r="B18" s="33">
        <v>-43.448500000000003</v>
      </c>
      <c r="C18" s="33">
        <v>167.9</v>
      </c>
      <c r="D18" s="40" t="s">
        <v>154</v>
      </c>
      <c r="E18" s="32">
        <v>16.399999999999999</v>
      </c>
      <c r="F18" s="32">
        <v>10.8</v>
      </c>
      <c r="G18" s="71">
        <v>2</v>
      </c>
      <c r="H18" s="67">
        <f t="shared" si="0"/>
        <v>5.5999999999999979</v>
      </c>
      <c r="I18" s="35" t="s">
        <v>207</v>
      </c>
    </row>
    <row r="19" spans="1:9" ht="55" customHeight="1">
      <c r="A19" s="40" t="s">
        <v>15</v>
      </c>
      <c r="B19" s="33">
        <v>-43.18333333333333</v>
      </c>
      <c r="C19" s="33">
        <v>-3.25</v>
      </c>
      <c r="D19" s="40" t="s">
        <v>160</v>
      </c>
      <c r="E19" s="32">
        <v>13.9</v>
      </c>
      <c r="F19" s="32">
        <v>7.7</v>
      </c>
      <c r="G19" s="71">
        <v>6</v>
      </c>
      <c r="H19" s="67">
        <f t="shared" si="0"/>
        <v>6.2</v>
      </c>
      <c r="I19" s="35" t="s">
        <v>214</v>
      </c>
    </row>
    <row r="20" spans="1:9" ht="66" customHeight="1">
      <c r="A20" s="40" t="s">
        <v>17</v>
      </c>
      <c r="B20" s="33">
        <v>-42.91</v>
      </c>
      <c r="C20" s="33">
        <v>8.9</v>
      </c>
      <c r="D20" s="40" t="s">
        <v>7</v>
      </c>
      <c r="E20" s="32">
        <v>17.100000000000001</v>
      </c>
      <c r="F20" s="32">
        <v>7.8</v>
      </c>
      <c r="G20" s="71">
        <v>3</v>
      </c>
      <c r="H20" s="67">
        <f t="shared" si="0"/>
        <v>9.3000000000000007</v>
      </c>
      <c r="I20" s="35" t="s">
        <v>217</v>
      </c>
    </row>
    <row r="21" spans="1:9" ht="67" customHeight="1">
      <c r="A21" s="40" t="s">
        <v>379</v>
      </c>
      <c r="B21" s="33">
        <v>-42.883333333333333</v>
      </c>
      <c r="C21" s="33">
        <v>42.35</v>
      </c>
      <c r="D21" s="40" t="s">
        <v>156</v>
      </c>
      <c r="E21" s="32">
        <v>10.4</v>
      </c>
      <c r="F21" s="32">
        <v>7.8</v>
      </c>
      <c r="G21" s="71">
        <v>7</v>
      </c>
      <c r="H21" s="67">
        <f t="shared" si="0"/>
        <v>2.6000000000000005</v>
      </c>
      <c r="I21" s="35" t="s">
        <v>214</v>
      </c>
    </row>
    <row r="22" spans="1:9" ht="118" customHeight="1">
      <c r="A22" s="40" t="s">
        <v>18</v>
      </c>
      <c r="B22" s="33">
        <v>-42.8733</v>
      </c>
      <c r="C22" s="33">
        <v>8.9733000000000001</v>
      </c>
      <c r="D22" s="40" t="s">
        <v>7</v>
      </c>
      <c r="E22" s="32">
        <v>17.100000000000001</v>
      </c>
      <c r="F22" s="32">
        <v>8.3000000000000007</v>
      </c>
      <c r="G22" s="71">
        <v>3</v>
      </c>
      <c r="H22" s="67">
        <f t="shared" si="0"/>
        <v>8.8000000000000007</v>
      </c>
      <c r="I22" s="35" t="s">
        <v>304</v>
      </c>
    </row>
    <row r="23" spans="1:9" ht="79" customHeight="1">
      <c r="A23" s="40" t="s">
        <v>19</v>
      </c>
      <c r="B23" s="33">
        <v>-42.3</v>
      </c>
      <c r="C23" s="33">
        <v>169.88333333333333</v>
      </c>
      <c r="D23" s="40" t="s">
        <v>7</v>
      </c>
      <c r="E23" s="32">
        <v>15.1</v>
      </c>
      <c r="F23" s="32">
        <v>12.1</v>
      </c>
      <c r="G23" s="71">
        <v>7</v>
      </c>
      <c r="H23" s="67">
        <f t="shared" si="0"/>
        <v>3</v>
      </c>
      <c r="I23" s="35" t="s">
        <v>211</v>
      </c>
    </row>
    <row r="24" spans="1:9" ht="104" customHeight="1">
      <c r="A24" s="40" t="s">
        <v>20</v>
      </c>
      <c r="B24" s="33">
        <v>-41.783666666666697</v>
      </c>
      <c r="C24" s="33">
        <v>-171.49833333333299</v>
      </c>
      <c r="D24" s="40" t="s">
        <v>154</v>
      </c>
      <c r="E24" s="32">
        <v>16.2</v>
      </c>
      <c r="F24" s="32">
        <v>10.9</v>
      </c>
      <c r="G24" s="71">
        <v>3</v>
      </c>
      <c r="H24" s="67">
        <f t="shared" si="0"/>
        <v>5.2999999999999989</v>
      </c>
      <c r="I24" s="35" t="s">
        <v>305</v>
      </c>
    </row>
    <row r="25" spans="1:9" ht="80" customHeight="1">
      <c r="A25" s="40" t="s">
        <v>21</v>
      </c>
      <c r="B25" s="33">
        <v>-41.149000000000001</v>
      </c>
      <c r="C25" s="33">
        <v>13.470700000000001</v>
      </c>
      <c r="D25" s="40" t="s">
        <v>153</v>
      </c>
      <c r="E25" s="32">
        <v>13.7</v>
      </c>
      <c r="F25" s="32">
        <v>10</v>
      </c>
      <c r="G25" s="71">
        <v>3</v>
      </c>
      <c r="H25" s="67">
        <f t="shared" si="0"/>
        <v>3.6999999999999993</v>
      </c>
      <c r="I25" s="35" t="s">
        <v>210</v>
      </c>
    </row>
    <row r="26" spans="1:9" ht="54" customHeight="1">
      <c r="A26" s="30" t="s">
        <v>380</v>
      </c>
      <c r="B26" s="33">
        <v>-40.616666666666667</v>
      </c>
      <c r="C26" s="33">
        <v>-77.2</v>
      </c>
      <c r="D26" s="40" t="s">
        <v>160</v>
      </c>
      <c r="E26" s="32">
        <v>9</v>
      </c>
      <c r="F26" s="32">
        <v>6.2</v>
      </c>
      <c r="G26" s="71">
        <v>4</v>
      </c>
      <c r="H26" s="67">
        <f t="shared" si="0"/>
        <v>2.8</v>
      </c>
      <c r="I26" s="35" t="s">
        <v>214</v>
      </c>
    </row>
    <row r="27" spans="1:9" ht="54" customHeight="1">
      <c r="A27" s="40" t="s">
        <v>22</v>
      </c>
      <c r="B27" s="33">
        <v>-40.512999999999998</v>
      </c>
      <c r="C27" s="33">
        <v>167.68</v>
      </c>
      <c r="D27" s="40" t="s">
        <v>7</v>
      </c>
      <c r="E27" s="32">
        <v>18.100000000000001</v>
      </c>
      <c r="F27" s="32">
        <v>14.7</v>
      </c>
      <c r="G27" s="71">
        <v>2</v>
      </c>
      <c r="H27" s="67">
        <f t="shared" si="0"/>
        <v>3.4000000000000021</v>
      </c>
      <c r="I27" s="35" t="s">
        <v>218</v>
      </c>
    </row>
    <row r="28" spans="1:9" ht="81" customHeight="1">
      <c r="A28" s="40" t="s">
        <v>113</v>
      </c>
      <c r="B28" s="33">
        <v>40.583333333333336</v>
      </c>
      <c r="C28" s="33">
        <v>-9.8666666666666671</v>
      </c>
      <c r="D28" s="40" t="s">
        <v>7</v>
      </c>
      <c r="E28" s="32">
        <v>20.2</v>
      </c>
      <c r="F28" s="68">
        <v>10.9</v>
      </c>
      <c r="G28" s="72">
        <v>2</v>
      </c>
      <c r="H28" s="67">
        <f t="shared" si="0"/>
        <v>9.2999999999999989</v>
      </c>
      <c r="I28" s="35" t="s">
        <v>273</v>
      </c>
    </row>
    <row r="29" spans="1:9" ht="65" customHeight="1">
      <c r="A29" s="30" t="s">
        <v>402</v>
      </c>
      <c r="B29" s="33">
        <v>41</v>
      </c>
      <c r="C29" s="33">
        <v>-32.93333333333333</v>
      </c>
      <c r="D29" s="40" t="s">
        <v>156</v>
      </c>
      <c r="E29" s="32">
        <v>18.600000000000001</v>
      </c>
      <c r="F29" s="69">
        <v>11.4</v>
      </c>
      <c r="G29" s="73">
        <v>5</v>
      </c>
      <c r="H29" s="67">
        <f t="shared" si="0"/>
        <v>7.2000000000000011</v>
      </c>
      <c r="I29" s="34" t="s">
        <v>244</v>
      </c>
    </row>
    <row r="30" spans="1:9" ht="57" customHeight="1">
      <c r="A30" s="40" t="s">
        <v>348</v>
      </c>
      <c r="B30" s="33">
        <v>41.000500000000002</v>
      </c>
      <c r="C30" s="33">
        <v>-126.434</v>
      </c>
      <c r="D30" s="40" t="s">
        <v>7</v>
      </c>
      <c r="E30" s="32">
        <v>13.9</v>
      </c>
      <c r="F30" s="69">
        <v>8.4</v>
      </c>
      <c r="G30" s="73">
        <v>3</v>
      </c>
      <c r="H30" s="67">
        <f t="shared" si="0"/>
        <v>5.5</v>
      </c>
      <c r="I30" s="38" t="s">
        <v>259</v>
      </c>
    </row>
    <row r="31" spans="1:9" ht="79" customHeight="1">
      <c r="A31" s="40" t="s">
        <v>114</v>
      </c>
      <c r="B31" s="33">
        <v>41.18</v>
      </c>
      <c r="C31" s="33">
        <v>142.19999999999999</v>
      </c>
      <c r="D31" s="40" t="s">
        <v>165</v>
      </c>
      <c r="E31" s="32">
        <v>16.600000000000001</v>
      </c>
      <c r="F31" s="69">
        <v>8.6</v>
      </c>
      <c r="G31" s="73">
        <v>2</v>
      </c>
      <c r="H31" s="67">
        <f t="shared" si="0"/>
        <v>8.0000000000000018</v>
      </c>
      <c r="I31" s="35" t="s">
        <v>374</v>
      </c>
    </row>
    <row r="32" spans="1:9" ht="66" customHeight="1">
      <c r="A32" s="30" t="s">
        <v>403</v>
      </c>
      <c r="B32" s="33">
        <v>41.682866666666669</v>
      </c>
      <c r="C32" s="33">
        <v>-124.93291666666667</v>
      </c>
      <c r="D32" s="40" t="s">
        <v>7</v>
      </c>
      <c r="E32" s="32">
        <v>13.2</v>
      </c>
      <c r="F32" s="69">
        <v>7.8</v>
      </c>
      <c r="G32" s="73">
        <v>2</v>
      </c>
      <c r="H32" s="67">
        <f t="shared" si="0"/>
        <v>5.3999999999999995</v>
      </c>
      <c r="I32" s="35" t="s">
        <v>267</v>
      </c>
    </row>
    <row r="33" spans="1:9" ht="81" customHeight="1">
      <c r="A33" s="40" t="s">
        <v>198</v>
      </c>
      <c r="B33" s="33">
        <v>41.75</v>
      </c>
      <c r="C33" s="33">
        <v>-47.35</v>
      </c>
      <c r="D33" s="40" t="s">
        <v>197</v>
      </c>
      <c r="E33" s="32">
        <v>15</v>
      </c>
      <c r="F33" s="69">
        <v>9.9</v>
      </c>
      <c r="G33" s="73">
        <v>24</v>
      </c>
      <c r="H33" s="67">
        <f t="shared" si="0"/>
        <v>5.0999999999999996</v>
      </c>
      <c r="I33" s="39" t="s">
        <v>315</v>
      </c>
    </row>
    <row r="34" spans="1:9" ht="66" customHeight="1">
      <c r="A34" s="40" t="s">
        <v>115</v>
      </c>
      <c r="B34" s="33">
        <v>42.1</v>
      </c>
      <c r="C34" s="33">
        <v>-52.75</v>
      </c>
      <c r="D34" s="40" t="s">
        <v>156</v>
      </c>
      <c r="E34" s="32">
        <v>18.3</v>
      </c>
      <c r="F34" s="69">
        <v>11.9</v>
      </c>
      <c r="G34" s="73">
        <v>4</v>
      </c>
      <c r="H34" s="67">
        <f t="shared" si="0"/>
        <v>6.4</v>
      </c>
      <c r="I34" s="34" t="s">
        <v>244</v>
      </c>
    </row>
    <row r="35" spans="1:9" ht="54" customHeight="1">
      <c r="A35" s="40" t="s">
        <v>116</v>
      </c>
      <c r="B35" s="33">
        <v>43.25</v>
      </c>
      <c r="C35" s="33">
        <v>-126.38333333333334</v>
      </c>
      <c r="D35" s="40" t="s">
        <v>160</v>
      </c>
      <c r="E35" s="32">
        <v>19.399999999999999</v>
      </c>
      <c r="F35" s="69">
        <v>10</v>
      </c>
      <c r="G35" s="73">
        <v>11</v>
      </c>
      <c r="H35" s="67">
        <f t="shared" si="0"/>
        <v>9.3999999999999986</v>
      </c>
      <c r="I35" s="34" t="s">
        <v>244</v>
      </c>
    </row>
    <row r="36" spans="1:9" ht="79" customHeight="1">
      <c r="A36" s="40" t="s">
        <v>117</v>
      </c>
      <c r="B36" s="33">
        <v>43.5</v>
      </c>
      <c r="C36" s="33">
        <v>-30.4</v>
      </c>
      <c r="D36" s="40" t="s">
        <v>7</v>
      </c>
      <c r="E36" s="32">
        <v>20.100000000000001</v>
      </c>
      <c r="F36" s="69">
        <v>12.4</v>
      </c>
      <c r="G36" s="73">
        <v>5</v>
      </c>
      <c r="H36" s="67">
        <f t="shared" si="0"/>
        <v>7.7000000000000011</v>
      </c>
      <c r="I36" s="35" t="s">
        <v>226</v>
      </c>
    </row>
    <row r="37" spans="1:9" ht="65" customHeight="1">
      <c r="A37" s="30" t="s">
        <v>404</v>
      </c>
      <c r="B37" s="33">
        <v>44</v>
      </c>
      <c r="C37" s="33">
        <v>-24.533333333333331</v>
      </c>
      <c r="D37" s="40" t="s">
        <v>156</v>
      </c>
      <c r="E37" s="32">
        <v>19.399999999999999</v>
      </c>
      <c r="F37" s="69">
        <v>11.2</v>
      </c>
      <c r="G37" s="73">
        <v>3</v>
      </c>
      <c r="H37" s="67">
        <f t="shared" si="0"/>
        <v>8.1999999999999993</v>
      </c>
      <c r="I37" s="34" t="s">
        <v>244</v>
      </c>
    </row>
    <row r="38" spans="1:9" ht="79" customHeight="1">
      <c r="A38" s="40" t="s">
        <v>118</v>
      </c>
      <c r="B38" s="33">
        <v>47.4</v>
      </c>
      <c r="C38" s="33">
        <v>167.75</v>
      </c>
      <c r="D38" s="40" t="s">
        <v>160</v>
      </c>
      <c r="E38" s="32">
        <v>9.1999999999999993</v>
      </c>
      <c r="F38" s="69">
        <v>6.3</v>
      </c>
      <c r="G38" s="73">
        <v>3</v>
      </c>
      <c r="H38" s="67">
        <f t="shared" si="0"/>
        <v>2.8999999999999995</v>
      </c>
      <c r="I38" s="35" t="s">
        <v>271</v>
      </c>
    </row>
    <row r="39" spans="1:9" ht="65" customHeight="1">
      <c r="A39" s="40" t="s">
        <v>119</v>
      </c>
      <c r="B39" s="33">
        <v>50</v>
      </c>
      <c r="C39" s="33">
        <v>-23.7333</v>
      </c>
      <c r="D39" s="40" t="s">
        <v>156</v>
      </c>
      <c r="E39" s="32">
        <v>14.7</v>
      </c>
      <c r="F39" s="69">
        <v>5.2</v>
      </c>
      <c r="G39" s="73">
        <v>8</v>
      </c>
      <c r="H39" s="67">
        <f t="shared" si="0"/>
        <v>9.5</v>
      </c>
      <c r="I39" s="34" t="s">
        <v>244</v>
      </c>
    </row>
    <row r="40" spans="1:9" ht="66" customHeight="1">
      <c r="A40" s="40" t="s">
        <v>120</v>
      </c>
      <c r="B40" s="33">
        <v>50.36</v>
      </c>
      <c r="C40" s="33">
        <v>167.6</v>
      </c>
      <c r="D40" s="40" t="s">
        <v>7</v>
      </c>
      <c r="E40" s="32">
        <v>13.9</v>
      </c>
      <c r="F40" s="69">
        <v>9.5</v>
      </c>
      <c r="G40" s="73">
        <v>1</v>
      </c>
      <c r="H40" s="67">
        <f t="shared" si="0"/>
        <v>4.4000000000000004</v>
      </c>
      <c r="I40" s="35" t="s">
        <v>217</v>
      </c>
    </row>
    <row r="41" spans="1:9" ht="65" customHeight="1">
      <c r="A41" s="40" t="s">
        <v>122</v>
      </c>
      <c r="B41" s="33">
        <v>52.583333333333336</v>
      </c>
      <c r="C41" s="33">
        <v>-21.933333333333334</v>
      </c>
      <c r="D41" s="40" t="s">
        <v>156</v>
      </c>
      <c r="E41" s="32">
        <v>12.9</v>
      </c>
      <c r="F41" s="69">
        <v>3.7</v>
      </c>
      <c r="G41" s="73">
        <v>17</v>
      </c>
      <c r="H41" s="67">
        <f t="shared" si="0"/>
        <v>9.1999999999999993</v>
      </c>
      <c r="I41" s="34" t="s">
        <v>244</v>
      </c>
    </row>
    <row r="42" spans="1:9" ht="78" customHeight="1">
      <c r="A42" s="40" t="s">
        <v>121</v>
      </c>
      <c r="B42" s="33">
        <v>52.832999999999998</v>
      </c>
      <c r="C42" s="33">
        <v>-30.33</v>
      </c>
      <c r="D42" s="40" t="s">
        <v>156</v>
      </c>
      <c r="E42" s="32">
        <v>12.2</v>
      </c>
      <c r="F42" s="69">
        <v>3.2</v>
      </c>
      <c r="G42" s="73">
        <v>4</v>
      </c>
      <c r="H42" s="67">
        <f t="shared" si="0"/>
        <v>9</v>
      </c>
      <c r="I42" s="35" t="s">
        <v>312</v>
      </c>
    </row>
    <row r="43" spans="1:9" ht="79" customHeight="1">
      <c r="A43" s="40" t="s">
        <v>124</v>
      </c>
      <c r="B43" s="33">
        <v>53.536666670000002</v>
      </c>
      <c r="C43" s="33">
        <v>-20.29</v>
      </c>
      <c r="D43" s="40" t="s">
        <v>158</v>
      </c>
      <c r="E43" s="32">
        <v>13.6</v>
      </c>
      <c r="F43" s="69">
        <v>5.5</v>
      </c>
      <c r="G43" s="73">
        <v>8</v>
      </c>
      <c r="H43" s="67">
        <f t="shared" si="0"/>
        <v>8.1</v>
      </c>
      <c r="I43" s="35" t="s">
        <v>274</v>
      </c>
    </row>
    <row r="44" spans="1:9" ht="106" customHeight="1">
      <c r="A44" s="40" t="s">
        <v>123</v>
      </c>
      <c r="B44" s="33">
        <v>53.933300000000003</v>
      </c>
      <c r="C44" s="33">
        <v>-24.083300000000001</v>
      </c>
      <c r="D44" s="40" t="s">
        <v>156</v>
      </c>
      <c r="E44" s="32">
        <v>14.5</v>
      </c>
      <c r="F44" s="69">
        <v>5.2</v>
      </c>
      <c r="G44" s="73">
        <v>8</v>
      </c>
      <c r="H44" s="67">
        <f t="shared" si="0"/>
        <v>9.3000000000000007</v>
      </c>
      <c r="I44" s="39" t="s">
        <v>316</v>
      </c>
    </row>
    <row r="45" spans="1:9" ht="66" customHeight="1">
      <c r="A45" s="40" t="s">
        <v>125</v>
      </c>
      <c r="B45" s="33">
        <v>54</v>
      </c>
      <c r="C45" s="33">
        <v>-46.2</v>
      </c>
      <c r="D45" s="40" t="s">
        <v>156</v>
      </c>
      <c r="E45" s="32">
        <v>9.5</v>
      </c>
      <c r="F45" s="69">
        <v>3.1</v>
      </c>
      <c r="G45" s="73">
        <v>3</v>
      </c>
      <c r="H45" s="67">
        <f t="shared" si="0"/>
        <v>6.4</v>
      </c>
      <c r="I45" s="34" t="s">
        <v>244</v>
      </c>
    </row>
    <row r="46" spans="1:9" ht="80" customHeight="1">
      <c r="A46" s="40" t="s">
        <v>127</v>
      </c>
      <c r="B46" s="33">
        <v>57.44</v>
      </c>
      <c r="C46" s="33">
        <v>-48.61</v>
      </c>
      <c r="D46" s="40" t="s">
        <v>158</v>
      </c>
      <c r="E46" s="32">
        <v>8.5</v>
      </c>
      <c r="F46" s="69">
        <v>1.3</v>
      </c>
      <c r="G46" s="73">
        <v>4</v>
      </c>
      <c r="H46" s="67">
        <f t="shared" si="0"/>
        <v>7.2</v>
      </c>
      <c r="I46" s="35" t="s">
        <v>275</v>
      </c>
    </row>
    <row r="47" spans="1:9" ht="44" customHeight="1">
      <c r="A47" s="40" t="s">
        <v>148</v>
      </c>
      <c r="B47" s="33">
        <v>57.5</v>
      </c>
      <c r="C47" s="33">
        <v>170.4</v>
      </c>
      <c r="D47" s="40" t="s">
        <v>7</v>
      </c>
      <c r="E47" s="32">
        <v>9.8000000000000007</v>
      </c>
      <c r="F47" s="69">
        <v>4.5</v>
      </c>
      <c r="G47" s="73">
        <v>6</v>
      </c>
      <c r="H47" s="67">
        <f t="shared" si="0"/>
        <v>5.3000000000000007</v>
      </c>
      <c r="I47" s="35" t="s">
        <v>276</v>
      </c>
    </row>
    <row r="48" spans="1:9" ht="66" customHeight="1">
      <c r="A48" s="40" t="s">
        <v>128</v>
      </c>
      <c r="B48" s="33">
        <v>58.926388888888887</v>
      </c>
      <c r="C48" s="33">
        <v>-48.361944444444397</v>
      </c>
      <c r="D48" s="40" t="s">
        <v>201</v>
      </c>
      <c r="E48" s="32">
        <v>9.6</v>
      </c>
      <c r="F48" s="69">
        <v>3</v>
      </c>
      <c r="G48" s="73">
        <v>4</v>
      </c>
      <c r="H48" s="67">
        <f t="shared" si="0"/>
        <v>6.6</v>
      </c>
      <c r="I48" s="35" t="s">
        <v>277</v>
      </c>
    </row>
    <row r="49" spans="1:9" ht="80" customHeight="1">
      <c r="A49" s="40" t="s">
        <v>130</v>
      </c>
      <c r="B49" s="33">
        <v>59.533333333333331</v>
      </c>
      <c r="C49" s="33">
        <v>-17.933333333333302</v>
      </c>
      <c r="D49" s="40" t="s">
        <v>158</v>
      </c>
      <c r="E49" s="32">
        <v>12.2</v>
      </c>
      <c r="F49" s="69">
        <v>3.9</v>
      </c>
      <c r="G49" s="73">
        <v>2</v>
      </c>
      <c r="H49" s="67">
        <f t="shared" si="0"/>
        <v>8.2999999999999989</v>
      </c>
      <c r="I49" s="35" t="s">
        <v>274</v>
      </c>
    </row>
    <row r="50" spans="1:9" ht="79" customHeight="1">
      <c r="A50" s="40" t="s">
        <v>129</v>
      </c>
      <c r="B50" s="33">
        <v>59.534666666666702</v>
      </c>
      <c r="C50" s="33">
        <v>-21.852166666666701</v>
      </c>
      <c r="D50" s="40" t="s">
        <v>158</v>
      </c>
      <c r="E50" s="32">
        <v>13.6</v>
      </c>
      <c r="F50" s="69">
        <v>3.7</v>
      </c>
      <c r="G50" s="73">
        <v>5</v>
      </c>
      <c r="H50" s="67">
        <f t="shared" si="0"/>
        <v>9.8999999999999986</v>
      </c>
      <c r="I50" s="35" t="s">
        <v>278</v>
      </c>
    </row>
    <row r="51" spans="1:9" ht="80" customHeight="1">
      <c r="A51" s="40" t="s">
        <v>131</v>
      </c>
      <c r="B51" s="33">
        <v>61</v>
      </c>
      <c r="C51" s="33">
        <v>-25</v>
      </c>
      <c r="D51" s="40" t="s">
        <v>158</v>
      </c>
      <c r="E51" s="32">
        <v>12.5</v>
      </c>
      <c r="F51" s="69">
        <v>4.0999999999999996</v>
      </c>
      <c r="G51" s="73">
        <v>8</v>
      </c>
      <c r="H51" s="67">
        <f t="shared" si="0"/>
        <v>8.4</v>
      </c>
      <c r="I51" s="35" t="s">
        <v>317</v>
      </c>
    </row>
    <row r="52" spans="1:9" ht="66" customHeight="1">
      <c r="A52" s="30" t="s">
        <v>405</v>
      </c>
      <c r="B52" s="33">
        <v>64.783333333333331</v>
      </c>
      <c r="C52" s="33">
        <v>-29.566666666666666</v>
      </c>
      <c r="D52" s="40" t="s">
        <v>156</v>
      </c>
      <c r="E52" s="32">
        <v>11.1</v>
      </c>
      <c r="F52" s="69">
        <v>3.6</v>
      </c>
      <c r="G52" s="73">
        <v>6</v>
      </c>
      <c r="H52" s="67">
        <f t="shared" si="0"/>
        <v>7.5</v>
      </c>
      <c r="I52" s="34" t="s">
        <v>244</v>
      </c>
    </row>
    <row r="53" spans="1:9" ht="66" customHeight="1">
      <c r="A53" s="40" t="s">
        <v>132</v>
      </c>
      <c r="B53" s="33">
        <v>66.599999999999994</v>
      </c>
      <c r="C53" s="33">
        <v>1.1166666666666669</v>
      </c>
      <c r="D53" s="40" t="s">
        <v>156</v>
      </c>
      <c r="E53" s="32">
        <v>8.9499999999999993</v>
      </c>
      <c r="F53" s="69">
        <v>5.9</v>
      </c>
      <c r="G53" s="73">
        <v>2</v>
      </c>
      <c r="H53" s="67">
        <f t="shared" si="0"/>
        <v>3.0499999999999989</v>
      </c>
      <c r="I53" s="34" t="s">
        <v>244</v>
      </c>
    </row>
    <row r="54" spans="1:9" ht="65" customHeight="1">
      <c r="A54" s="40" t="s">
        <v>134</v>
      </c>
      <c r="B54" s="33">
        <v>68.033333333333331</v>
      </c>
      <c r="C54" s="33">
        <v>-6.1166666666666671</v>
      </c>
      <c r="D54" s="40" t="s">
        <v>156</v>
      </c>
      <c r="E54" s="32">
        <v>4.5999999999999996</v>
      </c>
      <c r="F54" s="69">
        <v>3.2</v>
      </c>
      <c r="G54" s="73">
        <v>3</v>
      </c>
      <c r="H54" s="67">
        <f t="shared" si="0"/>
        <v>1.3999999999999995</v>
      </c>
      <c r="I54" s="34" t="s">
        <v>244</v>
      </c>
    </row>
    <row r="55" spans="1:9" ht="80" customHeight="1">
      <c r="A55" s="40" t="s">
        <v>137</v>
      </c>
      <c r="B55" s="33">
        <v>72.183333333333337</v>
      </c>
      <c r="C55" s="33">
        <v>8.5833333333333321</v>
      </c>
      <c r="D55" s="40" t="s">
        <v>158</v>
      </c>
      <c r="E55" s="32">
        <v>4.95</v>
      </c>
      <c r="F55" s="69">
        <v>0.8</v>
      </c>
      <c r="G55" s="73">
        <v>2</v>
      </c>
      <c r="H55" s="67">
        <f t="shared" si="0"/>
        <v>4.1500000000000004</v>
      </c>
      <c r="I55" s="48" t="s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"/>
  <sheetViews>
    <sheetView topLeftCell="A25" zoomScale="164" zoomScaleNormal="164" workbookViewId="0">
      <selection activeCell="G74" sqref="G74"/>
    </sheetView>
  </sheetViews>
  <sheetFormatPr baseColWidth="10" defaultColWidth="14.1640625" defaultRowHeight="16"/>
  <cols>
    <col min="5" max="7" width="14.1640625" customWidth="1"/>
    <col min="8" max="8" width="19" style="15" customWidth="1"/>
    <col min="9" max="9" width="14.1640625" style="15" customWidth="1"/>
    <col min="10" max="13" width="14.1640625" customWidth="1"/>
    <col min="14" max="14" width="56.83203125" style="21" customWidth="1"/>
    <col min="15" max="18" width="14.1640625" style="19"/>
  </cols>
  <sheetData>
    <row r="1" spans="1:18" ht="56">
      <c r="A1" s="41" t="s">
        <v>0</v>
      </c>
      <c r="B1" s="26" t="s">
        <v>1</v>
      </c>
      <c r="C1" s="26" t="s">
        <v>169</v>
      </c>
      <c r="D1" s="41" t="s">
        <v>3</v>
      </c>
      <c r="E1" s="41" t="s">
        <v>170</v>
      </c>
      <c r="F1" s="41" t="s">
        <v>4</v>
      </c>
      <c r="G1" s="66" t="s">
        <v>368</v>
      </c>
      <c r="H1" s="27" t="s">
        <v>5</v>
      </c>
      <c r="I1" s="27" t="s">
        <v>171</v>
      </c>
      <c r="J1" s="42" t="s">
        <v>172</v>
      </c>
      <c r="K1" s="43" t="s">
        <v>4</v>
      </c>
      <c r="L1" s="42" t="s">
        <v>411</v>
      </c>
      <c r="M1" s="43" t="s">
        <v>4</v>
      </c>
      <c r="N1" s="44" t="s">
        <v>150</v>
      </c>
    </row>
    <row r="2" spans="1:18" s="5" customFormat="1" ht="42">
      <c r="A2" s="57" t="s">
        <v>202</v>
      </c>
      <c r="B2" s="31">
        <v>-61.243000000000002</v>
      </c>
      <c r="C2" s="31">
        <v>-116.47</v>
      </c>
      <c r="D2" s="45" t="s">
        <v>195</v>
      </c>
      <c r="E2" s="56">
        <v>2.4</v>
      </c>
      <c r="F2" s="56">
        <v>0.9</v>
      </c>
      <c r="G2" s="77">
        <v>4</v>
      </c>
      <c r="H2" s="83">
        <v>-0.44</v>
      </c>
      <c r="I2" s="83">
        <v>3.40111101733314</v>
      </c>
      <c r="J2" s="31">
        <f>E2-I2</f>
        <v>-1.0011110173331401</v>
      </c>
      <c r="K2" s="31">
        <f>F2</f>
        <v>0.9</v>
      </c>
      <c r="L2" s="31">
        <f>(E2-H2)-I2</f>
        <v>-0.56111101733314017</v>
      </c>
      <c r="M2" s="31">
        <f>F2</f>
        <v>0.9</v>
      </c>
      <c r="N2" s="38" t="s">
        <v>281</v>
      </c>
      <c r="O2" s="20"/>
      <c r="P2" s="20"/>
      <c r="Q2" s="20"/>
      <c r="R2" s="20"/>
    </row>
    <row r="3" spans="1:18" ht="56">
      <c r="A3" s="45" t="s">
        <v>174</v>
      </c>
      <c r="B3" s="33">
        <v>-58.99</v>
      </c>
      <c r="C3" s="33">
        <v>37.630000000000003</v>
      </c>
      <c r="D3" s="40" t="s">
        <v>195</v>
      </c>
      <c r="E3" s="32">
        <v>3.2</v>
      </c>
      <c r="F3" s="32">
        <v>0.66</v>
      </c>
      <c r="G3" s="74">
        <v>6</v>
      </c>
      <c r="H3" s="59">
        <v>-0.02</v>
      </c>
      <c r="I3" s="59">
        <v>1.28439309737749</v>
      </c>
      <c r="J3" s="31">
        <f t="shared" ref="J3:J66" si="0">E3-I3</f>
        <v>1.9156069026225102</v>
      </c>
      <c r="K3" s="33">
        <f t="shared" ref="K3:K68" si="1">F3</f>
        <v>0.66</v>
      </c>
      <c r="L3" s="31">
        <f t="shared" ref="L3:L66" si="2">(E3-H3)-I3</f>
        <v>1.9356069026225102</v>
      </c>
      <c r="M3" s="33">
        <f t="shared" ref="M3:M68" si="3">F3</f>
        <v>0.66</v>
      </c>
      <c r="N3" s="34" t="s">
        <v>282</v>
      </c>
    </row>
    <row r="4" spans="1:18" ht="56">
      <c r="A4" s="45" t="s">
        <v>173</v>
      </c>
      <c r="B4" s="33">
        <v>-58.72</v>
      </c>
      <c r="C4" s="33">
        <v>-33.04</v>
      </c>
      <c r="D4" s="40" t="s">
        <v>195</v>
      </c>
      <c r="E4" s="32">
        <v>0.4</v>
      </c>
      <c r="F4" s="32">
        <v>0.66</v>
      </c>
      <c r="G4" s="74">
        <v>6</v>
      </c>
      <c r="H4" s="59">
        <v>-0.22</v>
      </c>
      <c r="I4" s="59">
        <v>0.69763954037593501</v>
      </c>
      <c r="J4" s="31">
        <f t="shared" si="0"/>
        <v>-0.29763954037593499</v>
      </c>
      <c r="K4" s="33">
        <f t="shared" si="1"/>
        <v>0.66</v>
      </c>
      <c r="L4" s="31">
        <f t="shared" si="2"/>
        <v>-7.7639540375935012E-2</v>
      </c>
      <c r="M4" s="33">
        <f t="shared" si="3"/>
        <v>0.66</v>
      </c>
      <c r="N4" s="34" t="s">
        <v>282</v>
      </c>
    </row>
    <row r="5" spans="1:18" ht="42">
      <c r="A5" s="45" t="s">
        <v>425</v>
      </c>
      <c r="B5" s="33">
        <v>-55</v>
      </c>
      <c r="C5" s="33">
        <v>73.28</v>
      </c>
      <c r="D5" s="40" t="s">
        <v>195</v>
      </c>
      <c r="E5" s="32">
        <v>5.2</v>
      </c>
      <c r="F5" s="32">
        <v>1</v>
      </c>
      <c r="G5" s="74">
        <v>11</v>
      </c>
      <c r="H5" s="59">
        <v>-0.34</v>
      </c>
      <c r="I5" s="59">
        <v>2.2374064326286298</v>
      </c>
      <c r="J5" s="31">
        <f t="shared" si="0"/>
        <v>2.9625935673713704</v>
      </c>
      <c r="K5" s="33">
        <f t="shared" si="1"/>
        <v>1</v>
      </c>
      <c r="L5" s="31">
        <f t="shared" si="2"/>
        <v>3.3025935673713702</v>
      </c>
      <c r="M5" s="33">
        <f t="shared" si="3"/>
        <v>1</v>
      </c>
      <c r="N5" s="35" t="s">
        <v>283</v>
      </c>
    </row>
    <row r="6" spans="1:18" ht="56">
      <c r="A6" s="45" t="s">
        <v>175</v>
      </c>
      <c r="B6" s="33">
        <v>-54.64</v>
      </c>
      <c r="C6" s="33">
        <v>-23.95</v>
      </c>
      <c r="D6" s="40" t="s">
        <v>195</v>
      </c>
      <c r="E6" s="32">
        <v>2.4</v>
      </c>
      <c r="F6" s="32">
        <v>0.66</v>
      </c>
      <c r="G6" s="74">
        <v>7</v>
      </c>
      <c r="H6" s="59">
        <v>-0.43</v>
      </c>
      <c r="I6" s="59">
        <v>2.2955906894471898</v>
      </c>
      <c r="J6" s="31">
        <f t="shared" si="0"/>
        <v>0.10440931055281011</v>
      </c>
      <c r="K6" s="33">
        <f t="shared" si="1"/>
        <v>0.66</v>
      </c>
      <c r="L6" s="31">
        <f t="shared" si="2"/>
        <v>0.53440931055281027</v>
      </c>
      <c r="M6" s="33">
        <f t="shared" si="3"/>
        <v>0.66</v>
      </c>
      <c r="N6" s="34" t="s">
        <v>282</v>
      </c>
    </row>
    <row r="7" spans="1:18" ht="56">
      <c r="A7" s="45" t="s">
        <v>373</v>
      </c>
      <c r="B7" s="33">
        <v>-54.55</v>
      </c>
      <c r="C7" s="33">
        <v>-77.849999999999994</v>
      </c>
      <c r="D7" s="40" t="s">
        <v>160</v>
      </c>
      <c r="E7" s="32">
        <v>8.6999999999999993</v>
      </c>
      <c r="F7" s="32">
        <v>1.4</v>
      </c>
      <c r="G7" s="74">
        <v>3</v>
      </c>
      <c r="H7" s="59">
        <v>0.31</v>
      </c>
      <c r="I7" s="59">
        <v>8.1400344053904199</v>
      </c>
      <c r="J7" s="31">
        <f t="shared" si="0"/>
        <v>0.5599655946095794</v>
      </c>
      <c r="K7" s="33">
        <f t="shared" si="1"/>
        <v>1.4</v>
      </c>
      <c r="L7" s="31">
        <f t="shared" si="2"/>
        <v>0.2499655946095789</v>
      </c>
      <c r="M7" s="33">
        <f t="shared" si="3"/>
        <v>1.4</v>
      </c>
      <c r="N7" s="34" t="s">
        <v>244</v>
      </c>
    </row>
    <row r="8" spans="1:18" ht="56">
      <c r="A8" s="45" t="s">
        <v>177</v>
      </c>
      <c r="B8" s="33">
        <v>-53.18</v>
      </c>
      <c r="C8" s="33">
        <v>5.13</v>
      </c>
      <c r="D8" s="40" t="s">
        <v>195</v>
      </c>
      <c r="E8" s="32">
        <v>2.2000000000000002</v>
      </c>
      <c r="F8" s="32">
        <v>0.66</v>
      </c>
      <c r="G8" s="74">
        <v>25</v>
      </c>
      <c r="H8" s="59">
        <v>-0.6</v>
      </c>
      <c r="I8" s="59">
        <v>1.65300618078974</v>
      </c>
      <c r="J8" s="31">
        <f t="shared" si="0"/>
        <v>0.54699381921026013</v>
      </c>
      <c r="K8" s="33">
        <f t="shared" si="1"/>
        <v>0.66</v>
      </c>
      <c r="L8" s="31">
        <f t="shared" si="2"/>
        <v>1.1469938192102602</v>
      </c>
      <c r="M8" s="33">
        <f t="shared" si="3"/>
        <v>0.66</v>
      </c>
      <c r="N8" s="34" t="s">
        <v>282</v>
      </c>
    </row>
    <row r="9" spans="1:18" ht="56">
      <c r="A9" s="45" t="s">
        <v>176</v>
      </c>
      <c r="B9" s="33">
        <v>-53.07</v>
      </c>
      <c r="C9" s="33">
        <v>-4.99</v>
      </c>
      <c r="D9" s="40" t="s">
        <v>195</v>
      </c>
      <c r="E9" s="32">
        <v>2.8</v>
      </c>
      <c r="F9" s="32">
        <v>0.66</v>
      </c>
      <c r="G9" s="74">
        <v>12</v>
      </c>
      <c r="H9" s="59">
        <v>-0.32</v>
      </c>
      <c r="I9" s="59">
        <v>1.8466084546513</v>
      </c>
      <c r="J9" s="31">
        <f t="shared" si="0"/>
        <v>0.95339154534869985</v>
      </c>
      <c r="K9" s="33">
        <f t="shared" si="1"/>
        <v>0.66</v>
      </c>
      <c r="L9" s="31">
        <f t="shared" si="2"/>
        <v>1.2733915453486997</v>
      </c>
      <c r="M9" s="33">
        <f t="shared" si="3"/>
        <v>0.66</v>
      </c>
      <c r="N9" s="34" t="s">
        <v>282</v>
      </c>
    </row>
    <row r="10" spans="1:18" s="5" customFormat="1" ht="42">
      <c r="A10" s="45" t="s">
        <v>196</v>
      </c>
      <c r="B10" s="31">
        <v>-52.59</v>
      </c>
      <c r="C10" s="31">
        <v>4.4800000000000004</v>
      </c>
      <c r="D10" s="45" t="s">
        <v>195</v>
      </c>
      <c r="E10" s="36">
        <v>2.9</v>
      </c>
      <c r="F10" s="36">
        <v>0.9</v>
      </c>
      <c r="G10" s="78">
        <v>3</v>
      </c>
      <c r="H10" s="83">
        <v>-0.45</v>
      </c>
      <c r="I10" s="83">
        <v>2.1757669084601901</v>
      </c>
      <c r="J10" s="31">
        <f t="shared" si="0"/>
        <v>0.72423309153980986</v>
      </c>
      <c r="K10" s="31">
        <f t="shared" si="1"/>
        <v>0.9</v>
      </c>
      <c r="L10" s="31">
        <f t="shared" si="2"/>
        <v>1.17423309153981</v>
      </c>
      <c r="M10" s="31">
        <f t="shared" si="3"/>
        <v>0.9</v>
      </c>
      <c r="N10" s="38" t="s">
        <v>281</v>
      </c>
      <c r="O10" s="20"/>
      <c r="P10" s="20"/>
      <c r="Q10" s="20"/>
      <c r="R10" s="20"/>
    </row>
    <row r="11" spans="1:18" ht="56">
      <c r="A11" s="45" t="s">
        <v>179</v>
      </c>
      <c r="B11" s="33">
        <v>-49</v>
      </c>
      <c r="C11" s="33">
        <v>-12.7</v>
      </c>
      <c r="D11" s="40" t="s">
        <v>160</v>
      </c>
      <c r="E11" s="32">
        <v>5.4</v>
      </c>
      <c r="F11" s="32">
        <v>1.2</v>
      </c>
      <c r="G11" s="74">
        <v>3</v>
      </c>
      <c r="H11" s="59">
        <v>-0.34</v>
      </c>
      <c r="I11" s="59">
        <v>5.7764163653055798</v>
      </c>
      <c r="J11" s="31">
        <f t="shared" si="0"/>
        <v>-0.37641636530557943</v>
      </c>
      <c r="K11" s="33">
        <f t="shared" si="1"/>
        <v>1.2</v>
      </c>
      <c r="L11" s="31">
        <f t="shared" si="2"/>
        <v>-3.6416365305579568E-2</v>
      </c>
      <c r="M11" s="33">
        <f t="shared" si="3"/>
        <v>1.2</v>
      </c>
      <c r="N11" s="35" t="s">
        <v>284</v>
      </c>
    </row>
    <row r="12" spans="1:18" ht="84">
      <c r="A12" s="45" t="s">
        <v>371</v>
      </c>
      <c r="B12" s="33">
        <v>-48.283329999999999</v>
      </c>
      <c r="C12" s="33">
        <v>-90.25</v>
      </c>
      <c r="D12" s="30" t="s">
        <v>153</v>
      </c>
      <c r="E12" s="32">
        <v>9.5</v>
      </c>
      <c r="F12" s="32">
        <v>2.2000000000000002</v>
      </c>
      <c r="G12" s="74">
        <v>4</v>
      </c>
      <c r="H12" s="59">
        <v>-0.45</v>
      </c>
      <c r="I12" s="59">
        <v>10.1100418726603</v>
      </c>
      <c r="J12" s="31">
        <f t="shared" si="0"/>
        <v>-0.6100418726603003</v>
      </c>
      <c r="K12" s="33">
        <f t="shared" si="1"/>
        <v>2.2000000000000002</v>
      </c>
      <c r="L12" s="31">
        <f t="shared" si="2"/>
        <v>-0.16004187266030101</v>
      </c>
      <c r="M12" s="33">
        <f t="shared" si="3"/>
        <v>2.2000000000000002</v>
      </c>
      <c r="N12" s="35" t="s">
        <v>285</v>
      </c>
    </row>
    <row r="13" spans="1:18" ht="84">
      <c r="A13" s="45" t="s">
        <v>139</v>
      </c>
      <c r="B13" s="33">
        <v>-46.771000000000001</v>
      </c>
      <c r="C13" s="33">
        <v>7.6123000000000003</v>
      </c>
      <c r="D13" s="30" t="s">
        <v>153</v>
      </c>
      <c r="E13" s="32">
        <v>4.9000000000000004</v>
      </c>
      <c r="F13" s="32">
        <v>1.2</v>
      </c>
      <c r="G13" s="74">
        <v>4</v>
      </c>
      <c r="H13" s="59">
        <v>-1.26</v>
      </c>
      <c r="I13" s="59">
        <v>7.3200474368201398</v>
      </c>
      <c r="J13" s="31">
        <f t="shared" si="0"/>
        <v>-2.4200474368201395</v>
      </c>
      <c r="K13" s="33">
        <f t="shared" si="1"/>
        <v>1.2</v>
      </c>
      <c r="L13" s="31">
        <f t="shared" si="2"/>
        <v>-1.1600474368201397</v>
      </c>
      <c r="M13" s="33">
        <f t="shared" si="3"/>
        <v>1.2</v>
      </c>
      <c r="N13" s="34" t="s">
        <v>286</v>
      </c>
    </row>
    <row r="14" spans="1:18" ht="70">
      <c r="A14" s="45" t="s">
        <v>10</v>
      </c>
      <c r="B14" s="10">
        <v>-46.05</v>
      </c>
      <c r="C14" s="33">
        <v>-90.166669999999996</v>
      </c>
      <c r="D14" s="30" t="s">
        <v>156</v>
      </c>
      <c r="E14" s="32">
        <v>11</v>
      </c>
      <c r="F14" s="32">
        <v>1.4</v>
      </c>
      <c r="G14" s="74">
        <v>4</v>
      </c>
      <c r="H14" s="59">
        <v>-0.64</v>
      </c>
      <c r="I14" s="59">
        <v>11.8107259644402</v>
      </c>
      <c r="J14" s="31">
        <f>E14-I14</f>
        <v>-0.81072596444020029</v>
      </c>
      <c r="K14" s="33">
        <f>F14</f>
        <v>1.4</v>
      </c>
      <c r="L14" s="31">
        <f>(E14-H14)-I14</f>
        <v>-0.17072596444019972</v>
      </c>
      <c r="M14" s="33">
        <f>F14</f>
        <v>1.4</v>
      </c>
      <c r="N14" s="34" t="s">
        <v>244</v>
      </c>
    </row>
    <row r="15" spans="1:18" ht="56">
      <c r="A15" s="45" t="s">
        <v>180</v>
      </c>
      <c r="B15" s="33">
        <v>-45.6233</v>
      </c>
      <c r="C15" s="33">
        <v>9.6</v>
      </c>
      <c r="D15" s="40" t="s">
        <v>160</v>
      </c>
      <c r="E15" s="32">
        <v>6.1</v>
      </c>
      <c r="F15" s="32">
        <v>1.2</v>
      </c>
      <c r="G15" s="74">
        <v>3</v>
      </c>
      <c r="H15" s="59">
        <v>-1.1100000000000001</v>
      </c>
      <c r="I15" s="59">
        <v>8.3476739618513296</v>
      </c>
      <c r="J15" s="31">
        <f t="shared" si="0"/>
        <v>-2.2476739618513299</v>
      </c>
      <c r="K15" s="33">
        <f t="shared" si="1"/>
        <v>1.2</v>
      </c>
      <c r="L15" s="31">
        <f t="shared" si="2"/>
        <v>-1.1376739618513296</v>
      </c>
      <c r="M15" s="33">
        <f t="shared" si="3"/>
        <v>1.2</v>
      </c>
      <c r="N15" s="35" t="s">
        <v>206</v>
      </c>
    </row>
    <row r="16" spans="1:18" ht="84">
      <c r="A16" s="45" t="s">
        <v>13</v>
      </c>
      <c r="B16" s="33">
        <v>-44.883339999999997</v>
      </c>
      <c r="C16" s="33">
        <v>-106.5167</v>
      </c>
      <c r="D16" s="30" t="s">
        <v>153</v>
      </c>
      <c r="E16" s="32">
        <v>9.4</v>
      </c>
      <c r="F16" s="32">
        <v>1.9</v>
      </c>
      <c r="G16" s="74">
        <v>3</v>
      </c>
      <c r="H16" s="59">
        <v>-0.71</v>
      </c>
      <c r="I16" s="59">
        <v>12.467960092756501</v>
      </c>
      <c r="J16" s="31">
        <f t="shared" si="0"/>
        <v>-3.0679600927565005</v>
      </c>
      <c r="K16" s="33">
        <f t="shared" si="1"/>
        <v>1.9</v>
      </c>
      <c r="L16" s="31">
        <f t="shared" si="2"/>
        <v>-2.3579600927565014</v>
      </c>
      <c r="M16" s="33">
        <f t="shared" si="3"/>
        <v>1.9</v>
      </c>
      <c r="N16" s="35" t="s">
        <v>285</v>
      </c>
    </row>
    <row r="17" spans="1:18" ht="70">
      <c r="A17" s="40" t="s">
        <v>377</v>
      </c>
      <c r="B17" s="33">
        <v>-43.866666666666667</v>
      </c>
      <c r="C17" s="33">
        <v>80.45</v>
      </c>
      <c r="D17" s="30" t="s">
        <v>156</v>
      </c>
      <c r="E17" s="32">
        <v>13</v>
      </c>
      <c r="F17" s="32">
        <v>1.5</v>
      </c>
      <c r="G17" s="74">
        <v>4</v>
      </c>
      <c r="H17" s="59">
        <v>-1.32</v>
      </c>
      <c r="I17" s="59">
        <v>11.9474999215868</v>
      </c>
      <c r="J17" s="31">
        <f t="shared" si="0"/>
        <v>1.0525000784131997</v>
      </c>
      <c r="K17" s="33">
        <f t="shared" si="1"/>
        <v>1.5</v>
      </c>
      <c r="L17" s="31">
        <f t="shared" si="2"/>
        <v>2.3725000784132</v>
      </c>
      <c r="M17" s="33">
        <f t="shared" si="3"/>
        <v>1.5</v>
      </c>
      <c r="N17" s="34" t="s">
        <v>244</v>
      </c>
    </row>
    <row r="18" spans="1:18" ht="42">
      <c r="A18" s="45" t="s">
        <v>424</v>
      </c>
      <c r="B18" s="33">
        <v>-43.82</v>
      </c>
      <c r="C18" s="33">
        <v>51.32</v>
      </c>
      <c r="D18" s="40" t="s">
        <v>195</v>
      </c>
      <c r="E18" s="32">
        <v>7.35</v>
      </c>
      <c r="F18" s="32">
        <v>1</v>
      </c>
      <c r="G18" s="74">
        <v>7</v>
      </c>
      <c r="H18" s="59">
        <v>-1.72</v>
      </c>
      <c r="I18" s="59">
        <v>10.0428067631192</v>
      </c>
      <c r="J18" s="31">
        <f t="shared" si="0"/>
        <v>-2.6928067631192008</v>
      </c>
      <c r="K18" s="33">
        <f t="shared" si="1"/>
        <v>1</v>
      </c>
      <c r="L18" s="31">
        <f t="shared" si="2"/>
        <v>-0.97280676311920011</v>
      </c>
      <c r="M18" s="33">
        <f t="shared" si="3"/>
        <v>1</v>
      </c>
      <c r="N18" s="35" t="s">
        <v>283</v>
      </c>
    </row>
    <row r="19" spans="1:18" ht="56">
      <c r="A19" s="40" t="s">
        <v>378</v>
      </c>
      <c r="B19" s="33">
        <v>-43.81666666666667</v>
      </c>
      <c r="C19" s="33">
        <v>50.31666666666667</v>
      </c>
      <c r="D19" s="40" t="s">
        <v>160</v>
      </c>
      <c r="E19" s="32">
        <v>6.5</v>
      </c>
      <c r="F19" s="32">
        <v>1.4</v>
      </c>
      <c r="G19" s="74">
        <v>13</v>
      </c>
      <c r="H19" s="59">
        <v>-1.91</v>
      </c>
      <c r="I19" s="59">
        <v>9.8450636386871295</v>
      </c>
      <c r="J19" s="31">
        <f t="shared" si="0"/>
        <v>-3.3450636386871295</v>
      </c>
      <c r="K19" s="33">
        <f t="shared" si="1"/>
        <v>1.4</v>
      </c>
      <c r="L19" s="31">
        <f t="shared" si="2"/>
        <v>-1.4350636386871294</v>
      </c>
      <c r="M19" s="33">
        <f t="shared" si="3"/>
        <v>1.4</v>
      </c>
      <c r="N19" s="34" t="s">
        <v>244</v>
      </c>
    </row>
    <row r="20" spans="1:18" ht="98">
      <c r="A20" s="45" t="s">
        <v>181</v>
      </c>
      <c r="B20" s="33">
        <v>-43.22</v>
      </c>
      <c r="C20" s="33">
        <v>11.74</v>
      </c>
      <c r="D20" s="40" t="s">
        <v>160</v>
      </c>
      <c r="E20" s="32">
        <v>13</v>
      </c>
      <c r="F20" s="32">
        <v>1.2</v>
      </c>
      <c r="G20" s="74">
        <v>3</v>
      </c>
      <c r="H20" s="59">
        <v>-1.31</v>
      </c>
      <c r="I20" s="59">
        <v>10.704266664716901</v>
      </c>
      <c r="J20" s="31">
        <f t="shared" si="0"/>
        <v>2.2957333352830993</v>
      </c>
      <c r="K20" s="33">
        <f t="shared" si="1"/>
        <v>1.2</v>
      </c>
      <c r="L20" s="31">
        <f t="shared" si="2"/>
        <v>3.6057333352830998</v>
      </c>
      <c r="M20" s="33">
        <f t="shared" si="3"/>
        <v>1.2</v>
      </c>
      <c r="N20" s="35" t="s">
        <v>287</v>
      </c>
    </row>
    <row r="21" spans="1:18" ht="56">
      <c r="A21" s="45" t="s">
        <v>15</v>
      </c>
      <c r="B21" s="33">
        <v>-43.18333333333333</v>
      </c>
      <c r="C21" s="33">
        <v>-3.25</v>
      </c>
      <c r="D21" s="40" t="s">
        <v>160</v>
      </c>
      <c r="E21" s="32">
        <v>11.6</v>
      </c>
      <c r="F21" s="32">
        <v>1.4</v>
      </c>
      <c r="G21" s="74">
        <v>10</v>
      </c>
      <c r="H21" s="59">
        <v>-0.91</v>
      </c>
      <c r="I21" s="59">
        <v>10.621932379404701</v>
      </c>
      <c r="J21" s="31">
        <f t="shared" si="0"/>
        <v>0.97806762059529895</v>
      </c>
      <c r="K21" s="33">
        <f t="shared" si="1"/>
        <v>1.4</v>
      </c>
      <c r="L21" s="31">
        <f t="shared" si="2"/>
        <v>1.8880676205952991</v>
      </c>
      <c r="M21" s="33">
        <f t="shared" si="3"/>
        <v>1.4</v>
      </c>
      <c r="N21" s="34" t="s">
        <v>244</v>
      </c>
    </row>
    <row r="22" spans="1:18" ht="70">
      <c r="A22" s="30" t="s">
        <v>379</v>
      </c>
      <c r="B22" s="33">
        <v>-42.883333333333333</v>
      </c>
      <c r="C22" s="33">
        <v>42.35</v>
      </c>
      <c r="D22" s="30" t="s">
        <v>156</v>
      </c>
      <c r="E22" s="32">
        <v>9.9</v>
      </c>
      <c r="F22" s="32">
        <v>1.1000000000000001</v>
      </c>
      <c r="G22" s="74">
        <v>16</v>
      </c>
      <c r="H22" s="59">
        <v>-0.28000000000000003</v>
      </c>
      <c r="I22" s="59">
        <v>12.701761044396299</v>
      </c>
      <c r="J22" s="31">
        <f t="shared" si="0"/>
        <v>-2.801761044396299</v>
      </c>
      <c r="K22" s="33">
        <f t="shared" si="1"/>
        <v>1.1000000000000001</v>
      </c>
      <c r="L22" s="31">
        <f t="shared" si="2"/>
        <v>-2.5217610443962997</v>
      </c>
      <c r="M22" s="33">
        <f t="shared" si="3"/>
        <v>1.1000000000000001</v>
      </c>
      <c r="N22" s="34" t="s">
        <v>244</v>
      </c>
    </row>
    <row r="23" spans="1:18" ht="98">
      <c r="A23" s="45" t="s">
        <v>18</v>
      </c>
      <c r="B23" s="33">
        <v>-42.8733</v>
      </c>
      <c r="C23" s="33">
        <v>8.9733000000000001</v>
      </c>
      <c r="D23" s="30" t="s">
        <v>153</v>
      </c>
      <c r="E23" s="32">
        <v>10.5</v>
      </c>
      <c r="F23" s="32">
        <v>1</v>
      </c>
      <c r="G23" s="74">
        <v>4</v>
      </c>
      <c r="H23" s="59">
        <v>-1.33</v>
      </c>
      <c r="I23" s="59">
        <v>11.3365693410238</v>
      </c>
      <c r="J23" s="31">
        <f t="shared" si="0"/>
        <v>-0.83656934102380021</v>
      </c>
      <c r="K23" s="33">
        <f t="shared" si="1"/>
        <v>1</v>
      </c>
      <c r="L23" s="31">
        <f t="shared" si="2"/>
        <v>0.49343065897619987</v>
      </c>
      <c r="M23" s="33">
        <f t="shared" si="3"/>
        <v>1</v>
      </c>
      <c r="N23" s="34" t="s">
        <v>288</v>
      </c>
    </row>
    <row r="24" spans="1:18" ht="84">
      <c r="A24" s="45" t="s">
        <v>21</v>
      </c>
      <c r="B24" s="33">
        <v>-41.149000000000001</v>
      </c>
      <c r="C24" s="33">
        <v>13.470700000000001</v>
      </c>
      <c r="D24" s="40" t="s">
        <v>153</v>
      </c>
      <c r="E24" s="32">
        <v>15.2</v>
      </c>
      <c r="F24" s="32">
        <v>1</v>
      </c>
      <c r="G24" s="74">
        <v>3</v>
      </c>
      <c r="H24" s="59">
        <v>-0.28999999999999998</v>
      </c>
      <c r="I24" s="59">
        <v>14.251828596327</v>
      </c>
      <c r="J24" s="31">
        <f t="shared" si="0"/>
        <v>0.94817140367299935</v>
      </c>
      <c r="K24" s="33">
        <f t="shared" si="1"/>
        <v>1</v>
      </c>
      <c r="L24" s="31">
        <f t="shared" si="2"/>
        <v>1.2381714036729985</v>
      </c>
      <c r="M24" s="33">
        <f t="shared" si="3"/>
        <v>1</v>
      </c>
      <c r="N24" s="34" t="s">
        <v>286</v>
      </c>
    </row>
    <row r="25" spans="1:18" s="5" customFormat="1" ht="56">
      <c r="A25" s="45" t="s">
        <v>178</v>
      </c>
      <c r="B25" s="31">
        <v>-40.93</v>
      </c>
      <c r="C25" s="31">
        <v>9.89</v>
      </c>
      <c r="D25" s="45" t="s">
        <v>160</v>
      </c>
      <c r="E25" s="36">
        <v>18.04</v>
      </c>
      <c r="F25" s="36">
        <v>1.2</v>
      </c>
      <c r="G25" s="78">
        <v>12</v>
      </c>
      <c r="H25" s="83">
        <v>-0.43</v>
      </c>
      <c r="I25" s="83">
        <v>13.929921054840101</v>
      </c>
      <c r="J25" s="31">
        <f t="shared" si="0"/>
        <v>4.1100789451598985</v>
      </c>
      <c r="K25" s="31">
        <f t="shared" si="1"/>
        <v>1.2</v>
      </c>
      <c r="L25" s="31">
        <f t="shared" si="2"/>
        <v>4.5400789451598982</v>
      </c>
      <c r="M25" s="31">
        <f t="shared" si="3"/>
        <v>1.2</v>
      </c>
      <c r="N25" s="38" t="s">
        <v>289</v>
      </c>
      <c r="O25" s="20"/>
      <c r="P25" s="20"/>
      <c r="Q25" s="20"/>
      <c r="R25" s="20"/>
    </row>
    <row r="26" spans="1:18" ht="56">
      <c r="A26" s="30" t="s">
        <v>380</v>
      </c>
      <c r="B26" s="33">
        <v>-40.616666666666667</v>
      </c>
      <c r="C26" s="33">
        <v>-77.2</v>
      </c>
      <c r="D26" s="40" t="s">
        <v>160</v>
      </c>
      <c r="E26" s="32">
        <v>12.6</v>
      </c>
      <c r="F26" s="32">
        <v>1.8</v>
      </c>
      <c r="G26" s="74">
        <v>3</v>
      </c>
      <c r="H26" s="59">
        <v>-0.31</v>
      </c>
      <c r="I26" s="59">
        <v>15.9709162394206</v>
      </c>
      <c r="J26" s="31">
        <f t="shared" si="0"/>
        <v>-3.3709162394206</v>
      </c>
      <c r="K26" s="33">
        <f t="shared" si="1"/>
        <v>1.8</v>
      </c>
      <c r="L26" s="31">
        <f t="shared" si="2"/>
        <v>-3.0609162394205995</v>
      </c>
      <c r="M26" s="33">
        <f t="shared" si="3"/>
        <v>1.8</v>
      </c>
      <c r="N26" s="34" t="s">
        <v>244</v>
      </c>
    </row>
    <row r="27" spans="1:18" ht="70">
      <c r="A27" s="13" t="s">
        <v>381</v>
      </c>
      <c r="B27" s="33">
        <v>-37.266666666666666</v>
      </c>
      <c r="C27" s="33">
        <v>-10.1</v>
      </c>
      <c r="D27" s="30" t="s">
        <v>156</v>
      </c>
      <c r="E27" s="32">
        <v>19.399999999999999</v>
      </c>
      <c r="F27" s="32">
        <v>1.8</v>
      </c>
      <c r="G27" s="74">
        <v>17</v>
      </c>
      <c r="H27" s="59">
        <v>-0.79</v>
      </c>
      <c r="I27" s="59">
        <v>17.158672989739301</v>
      </c>
      <c r="J27" s="31">
        <f t="shared" si="0"/>
        <v>2.2413270102606973</v>
      </c>
      <c r="K27" s="33">
        <f t="shared" si="1"/>
        <v>1.8</v>
      </c>
      <c r="L27" s="31">
        <f t="shared" si="2"/>
        <v>3.0313270102606964</v>
      </c>
      <c r="M27" s="33">
        <f t="shared" si="3"/>
        <v>1.8</v>
      </c>
      <c r="N27" s="34" t="s">
        <v>244</v>
      </c>
    </row>
    <row r="28" spans="1:18" ht="70">
      <c r="A28" s="30" t="s">
        <v>383</v>
      </c>
      <c r="B28" s="33">
        <v>-35.783333333333331</v>
      </c>
      <c r="C28" s="33">
        <v>18.45</v>
      </c>
      <c r="D28" s="30" t="s">
        <v>156</v>
      </c>
      <c r="E28" s="32">
        <v>19.2</v>
      </c>
      <c r="F28" s="32">
        <v>1.8</v>
      </c>
      <c r="G28" s="74">
        <v>9</v>
      </c>
      <c r="H28" s="59">
        <v>0.55000000000000004</v>
      </c>
      <c r="I28" s="59">
        <v>20.259112803141299</v>
      </c>
      <c r="J28" s="31">
        <f t="shared" si="0"/>
        <v>-1.0591128031413</v>
      </c>
      <c r="K28" s="33">
        <f t="shared" si="1"/>
        <v>1.8</v>
      </c>
      <c r="L28" s="31">
        <f t="shared" si="2"/>
        <v>-1.6091128031413007</v>
      </c>
      <c r="M28" s="33">
        <f t="shared" si="3"/>
        <v>1.8</v>
      </c>
      <c r="N28" s="34" t="s">
        <v>244</v>
      </c>
    </row>
    <row r="29" spans="1:18" ht="84">
      <c r="A29" s="45" t="s">
        <v>27</v>
      </c>
      <c r="B29" s="33">
        <v>-32</v>
      </c>
      <c r="C29" s="33">
        <v>-30</v>
      </c>
      <c r="D29" s="30" t="s">
        <v>153</v>
      </c>
      <c r="E29" s="32">
        <v>22.5</v>
      </c>
      <c r="F29" s="32">
        <v>0.8</v>
      </c>
      <c r="G29" s="74">
        <v>11</v>
      </c>
      <c r="H29" s="59">
        <v>-0.39</v>
      </c>
      <c r="I29" s="59">
        <v>22.347110981411401</v>
      </c>
      <c r="J29" s="31">
        <f t="shared" si="0"/>
        <v>0.15288901858859916</v>
      </c>
      <c r="K29" s="33">
        <f t="shared" si="1"/>
        <v>0.8</v>
      </c>
      <c r="L29" s="31">
        <f t="shared" si="2"/>
        <v>0.54288901858859973</v>
      </c>
      <c r="M29" s="33">
        <f t="shared" si="3"/>
        <v>0.8</v>
      </c>
      <c r="N29" s="34" t="s">
        <v>318</v>
      </c>
    </row>
    <row r="30" spans="1:18" ht="84">
      <c r="A30" s="45" t="s">
        <v>28</v>
      </c>
      <c r="B30" s="33">
        <v>-32</v>
      </c>
      <c r="C30" s="33">
        <v>-29</v>
      </c>
      <c r="D30" s="30" t="s">
        <v>153</v>
      </c>
      <c r="E30" s="32">
        <v>21.7</v>
      </c>
      <c r="F30" s="32">
        <v>0.1</v>
      </c>
      <c r="G30" s="74">
        <v>6</v>
      </c>
      <c r="H30" s="59">
        <v>-0.28999999999999998</v>
      </c>
      <c r="I30" s="59">
        <v>22.352909236484098</v>
      </c>
      <c r="J30" s="31">
        <f t="shared" si="0"/>
        <v>-0.65290923648409915</v>
      </c>
      <c r="K30" s="33">
        <f t="shared" si="1"/>
        <v>0.1</v>
      </c>
      <c r="L30" s="31">
        <f t="shared" si="2"/>
        <v>-0.36290923648410001</v>
      </c>
      <c r="M30" s="33">
        <f t="shared" si="3"/>
        <v>0.1</v>
      </c>
      <c r="N30" s="34" t="s">
        <v>318</v>
      </c>
    </row>
    <row r="31" spans="1:18" ht="70">
      <c r="A31" s="13" t="s">
        <v>384</v>
      </c>
      <c r="B31" s="33">
        <v>-31.5</v>
      </c>
      <c r="C31" s="33">
        <v>32.6</v>
      </c>
      <c r="D31" s="30" t="s">
        <v>156</v>
      </c>
      <c r="E31" s="32">
        <v>24.5</v>
      </c>
      <c r="F31" s="32">
        <v>1.1000000000000001</v>
      </c>
      <c r="G31" s="74">
        <v>6</v>
      </c>
      <c r="H31" s="59">
        <v>0.33</v>
      </c>
      <c r="I31" s="59">
        <v>24.6366932339138</v>
      </c>
      <c r="J31" s="31">
        <f t="shared" si="0"/>
        <v>-0.13669323391379962</v>
      </c>
      <c r="K31" s="33">
        <f t="shared" si="1"/>
        <v>1.1000000000000001</v>
      </c>
      <c r="L31" s="31">
        <f t="shared" si="2"/>
        <v>-0.46669323391379791</v>
      </c>
      <c r="M31" s="33">
        <f t="shared" si="3"/>
        <v>1.1000000000000001</v>
      </c>
      <c r="N31" s="34" t="s">
        <v>244</v>
      </c>
    </row>
    <row r="32" spans="1:18" ht="70">
      <c r="A32" s="45" t="s">
        <v>30</v>
      </c>
      <c r="B32" s="33">
        <v>-25.5</v>
      </c>
      <c r="C32" s="33">
        <v>11.3</v>
      </c>
      <c r="D32" s="30" t="s">
        <v>156</v>
      </c>
      <c r="E32" s="32">
        <v>21.2</v>
      </c>
      <c r="F32" s="32">
        <v>1.8</v>
      </c>
      <c r="G32" s="74">
        <v>9</v>
      </c>
      <c r="H32" s="59">
        <v>-0.19</v>
      </c>
      <c r="I32" s="59">
        <v>20.615078311496301</v>
      </c>
      <c r="J32" s="31">
        <f t="shared" si="0"/>
        <v>0.58492168850369808</v>
      </c>
      <c r="K32" s="33">
        <f t="shared" si="1"/>
        <v>1.8</v>
      </c>
      <c r="L32" s="31">
        <f t="shared" si="2"/>
        <v>0.77492168850369936</v>
      </c>
      <c r="M32" s="33">
        <f t="shared" si="3"/>
        <v>1.8</v>
      </c>
      <c r="N32" s="34" t="s">
        <v>244</v>
      </c>
    </row>
    <row r="33" spans="1:18" ht="56">
      <c r="A33" s="30" t="s">
        <v>386</v>
      </c>
      <c r="B33" s="33">
        <v>-22.333333333333332</v>
      </c>
      <c r="C33" s="33">
        <v>11.2</v>
      </c>
      <c r="D33" s="45" t="s">
        <v>160</v>
      </c>
      <c r="E33" s="32">
        <v>23.9</v>
      </c>
      <c r="F33" s="32">
        <v>1.8</v>
      </c>
      <c r="G33" s="74">
        <v>12</v>
      </c>
      <c r="H33" s="59">
        <v>-0.28999999999999998</v>
      </c>
      <c r="I33" s="59">
        <v>20.463708008660198</v>
      </c>
      <c r="J33" s="31">
        <f t="shared" si="0"/>
        <v>3.4362919913398002</v>
      </c>
      <c r="K33" s="33">
        <f t="shared" si="1"/>
        <v>1.8</v>
      </c>
      <c r="L33" s="31">
        <f t="shared" si="2"/>
        <v>3.7262919913397994</v>
      </c>
      <c r="M33" s="33">
        <f t="shared" si="3"/>
        <v>1.8</v>
      </c>
      <c r="N33" s="34" t="s">
        <v>244</v>
      </c>
    </row>
    <row r="34" spans="1:18" ht="70">
      <c r="A34" s="45" t="s">
        <v>33</v>
      </c>
      <c r="B34" s="33">
        <v>-21.21</v>
      </c>
      <c r="C34" s="33">
        <v>-40.049999999999997</v>
      </c>
      <c r="D34" s="30" t="s">
        <v>157</v>
      </c>
      <c r="E34" s="32">
        <v>26.5</v>
      </c>
      <c r="F34" s="32">
        <v>1</v>
      </c>
      <c r="G34" s="74">
        <v>8</v>
      </c>
      <c r="H34" s="59">
        <v>-1.07</v>
      </c>
      <c r="I34" s="59">
        <v>26.117266188727498</v>
      </c>
      <c r="J34" s="31">
        <f t="shared" si="0"/>
        <v>0.38273381127250161</v>
      </c>
      <c r="K34" s="33">
        <f t="shared" si="1"/>
        <v>1</v>
      </c>
      <c r="L34" s="31">
        <f t="shared" si="2"/>
        <v>1.4527338112725019</v>
      </c>
      <c r="M34" s="33">
        <f t="shared" si="3"/>
        <v>1</v>
      </c>
      <c r="N34" s="34" t="s">
        <v>290</v>
      </c>
    </row>
    <row r="35" spans="1:18" ht="70">
      <c r="A35" s="45" t="s">
        <v>37</v>
      </c>
      <c r="B35" s="33">
        <v>-17.666666666666668</v>
      </c>
      <c r="C35" s="33">
        <v>117.95</v>
      </c>
      <c r="D35" s="30" t="s">
        <v>156</v>
      </c>
      <c r="E35" s="32">
        <v>27.7</v>
      </c>
      <c r="F35" s="32">
        <v>1.1000000000000001</v>
      </c>
      <c r="G35" s="74">
        <v>11</v>
      </c>
      <c r="H35" s="59">
        <v>0.14000000000000001</v>
      </c>
      <c r="I35" s="59">
        <v>28.749897744920499</v>
      </c>
      <c r="J35" s="31">
        <f t="shared" si="0"/>
        <v>-1.0498977449205</v>
      </c>
      <c r="K35" s="33">
        <f t="shared" si="1"/>
        <v>1.1000000000000001</v>
      </c>
      <c r="L35" s="31">
        <f t="shared" si="2"/>
        <v>-1.1898977449205006</v>
      </c>
      <c r="M35" s="33">
        <f t="shared" si="3"/>
        <v>1.1000000000000001</v>
      </c>
      <c r="N35" s="34" t="s">
        <v>244</v>
      </c>
    </row>
    <row r="36" spans="1:18" ht="70">
      <c r="A36" s="45" t="s">
        <v>35</v>
      </c>
      <c r="B36" s="33">
        <v>-17.016666666666666</v>
      </c>
      <c r="C36" s="33">
        <v>-113.51666666666667</v>
      </c>
      <c r="D36" s="30" t="s">
        <v>156</v>
      </c>
      <c r="E36" s="32">
        <v>29.4</v>
      </c>
      <c r="F36" s="32">
        <v>1.5</v>
      </c>
      <c r="G36" s="74">
        <v>3</v>
      </c>
      <c r="H36" s="59">
        <v>-0.08</v>
      </c>
      <c r="I36" s="59">
        <v>25.5008390426636</v>
      </c>
      <c r="J36" s="31">
        <f t="shared" si="0"/>
        <v>3.8991609573363988</v>
      </c>
      <c r="K36" s="33">
        <f t="shared" si="1"/>
        <v>1.5</v>
      </c>
      <c r="L36" s="31">
        <f t="shared" si="2"/>
        <v>3.9791609573363971</v>
      </c>
      <c r="M36" s="33">
        <f t="shared" si="3"/>
        <v>1.5</v>
      </c>
      <c r="N36" s="34" t="s">
        <v>244</v>
      </c>
    </row>
    <row r="37" spans="1:18" s="5" customFormat="1" ht="56">
      <c r="A37" s="30" t="s">
        <v>38</v>
      </c>
      <c r="B37" s="31">
        <v>-16.45</v>
      </c>
      <c r="C37" s="31">
        <v>-77.566670000000002</v>
      </c>
      <c r="D37" s="30" t="s">
        <v>160</v>
      </c>
      <c r="E37" s="36">
        <v>22.4</v>
      </c>
      <c r="F37" s="36">
        <v>1.5</v>
      </c>
      <c r="G37" s="78">
        <v>12</v>
      </c>
      <c r="H37" s="83">
        <v>0.42</v>
      </c>
      <c r="I37" s="83">
        <v>22.64</v>
      </c>
      <c r="J37" s="31">
        <f t="shared" si="0"/>
        <v>-0.24000000000000199</v>
      </c>
      <c r="K37" s="31">
        <f t="shared" si="1"/>
        <v>1.5</v>
      </c>
      <c r="L37" s="31">
        <f t="shared" si="2"/>
        <v>-0.66000000000000369</v>
      </c>
      <c r="M37" s="31">
        <f t="shared" si="3"/>
        <v>1.5</v>
      </c>
      <c r="N37" s="38" t="s">
        <v>214</v>
      </c>
      <c r="O37" s="20"/>
      <c r="P37" s="20"/>
      <c r="Q37" s="20"/>
      <c r="R37" s="20"/>
    </row>
    <row r="38" spans="1:18" ht="70">
      <c r="A38" s="13" t="s">
        <v>387</v>
      </c>
      <c r="B38" s="33">
        <v>-13.216666666666667</v>
      </c>
      <c r="C38" s="33">
        <v>65.61666666666666</v>
      </c>
      <c r="D38" s="30" t="s">
        <v>156</v>
      </c>
      <c r="E38" s="32">
        <v>27.41</v>
      </c>
      <c r="F38" s="32">
        <v>1.1000000000000001</v>
      </c>
      <c r="G38" s="74">
        <v>6</v>
      </c>
      <c r="H38" s="59">
        <v>0.3</v>
      </c>
      <c r="I38" s="59">
        <v>28.1799852795071</v>
      </c>
      <c r="J38" s="31">
        <f t="shared" si="0"/>
        <v>-0.76998527950710027</v>
      </c>
      <c r="K38" s="33">
        <f t="shared" si="1"/>
        <v>1.1000000000000001</v>
      </c>
      <c r="L38" s="31">
        <f t="shared" si="2"/>
        <v>-1.069985279507101</v>
      </c>
      <c r="M38" s="33">
        <f t="shared" si="3"/>
        <v>1.1000000000000001</v>
      </c>
      <c r="N38" s="34" t="s">
        <v>244</v>
      </c>
    </row>
    <row r="39" spans="1:18" ht="70">
      <c r="A39" s="45" t="s">
        <v>39</v>
      </c>
      <c r="B39" s="33">
        <v>-10.066666666666666</v>
      </c>
      <c r="C39" s="33">
        <v>-12.816666666666666</v>
      </c>
      <c r="D39" s="30" t="s">
        <v>156</v>
      </c>
      <c r="E39" s="32">
        <v>26.16</v>
      </c>
      <c r="F39" s="32">
        <v>1.2</v>
      </c>
      <c r="G39" s="74">
        <v>15</v>
      </c>
      <c r="H39" s="59">
        <v>0.23</v>
      </c>
      <c r="I39" s="59">
        <v>25.2702686945597</v>
      </c>
      <c r="J39" s="31">
        <f t="shared" si="0"/>
        <v>0.88973130544029999</v>
      </c>
      <c r="K39" s="33">
        <f t="shared" si="1"/>
        <v>1.2</v>
      </c>
      <c r="L39" s="31">
        <f t="shared" si="2"/>
        <v>0.65973130544029956</v>
      </c>
      <c r="M39" s="33">
        <f t="shared" si="3"/>
        <v>1.2</v>
      </c>
      <c r="N39" s="34" t="s">
        <v>244</v>
      </c>
    </row>
    <row r="40" spans="1:18" ht="70">
      <c r="A40" s="45" t="s">
        <v>40</v>
      </c>
      <c r="B40" s="33">
        <v>-9.5500000000000007</v>
      </c>
      <c r="C40" s="33">
        <v>-34.25</v>
      </c>
      <c r="D40" s="30" t="s">
        <v>156</v>
      </c>
      <c r="E40" s="32">
        <v>27.2</v>
      </c>
      <c r="F40" s="32">
        <v>1.8</v>
      </c>
      <c r="G40" s="74">
        <v>12</v>
      </c>
      <c r="H40" s="59">
        <v>-0.39</v>
      </c>
      <c r="I40" s="59">
        <v>27.867273457845101</v>
      </c>
      <c r="J40" s="31">
        <f t="shared" si="0"/>
        <v>-0.66727345784510206</v>
      </c>
      <c r="K40" s="33">
        <f t="shared" si="1"/>
        <v>1.8</v>
      </c>
      <c r="L40" s="31">
        <f t="shared" si="2"/>
        <v>-0.27727345784510149</v>
      </c>
      <c r="M40" s="33">
        <f t="shared" si="3"/>
        <v>1.8</v>
      </c>
      <c r="N40" s="34" t="s">
        <v>244</v>
      </c>
    </row>
    <row r="41" spans="1:18" ht="56">
      <c r="A41" s="45" t="s">
        <v>41</v>
      </c>
      <c r="B41" s="33">
        <v>-8.8000000000000007</v>
      </c>
      <c r="C41" s="33">
        <v>-110.8</v>
      </c>
      <c r="D41" s="40" t="s">
        <v>160</v>
      </c>
      <c r="E41" s="32">
        <v>26.95</v>
      </c>
      <c r="F41" s="32">
        <v>1.8</v>
      </c>
      <c r="G41" s="74">
        <v>6</v>
      </c>
      <c r="H41" s="59">
        <v>-0.56000000000000005</v>
      </c>
      <c r="I41" s="59">
        <v>25.354123136732301</v>
      </c>
      <c r="J41" s="31">
        <f t="shared" si="0"/>
        <v>1.5958768632676978</v>
      </c>
      <c r="K41" s="33">
        <f t="shared" si="1"/>
        <v>1.8</v>
      </c>
      <c r="L41" s="31">
        <f t="shared" si="2"/>
        <v>2.1558768632676966</v>
      </c>
      <c r="M41" s="33">
        <f t="shared" si="3"/>
        <v>1.8</v>
      </c>
      <c r="N41" s="34" t="s">
        <v>244</v>
      </c>
    </row>
    <row r="42" spans="1:18" ht="84">
      <c r="A42" s="45" t="s">
        <v>42</v>
      </c>
      <c r="B42" s="33">
        <v>-8.5333333333333332</v>
      </c>
      <c r="C42" s="33">
        <v>-34.016666666666666</v>
      </c>
      <c r="D42" s="30" t="s">
        <v>153</v>
      </c>
      <c r="E42" s="32">
        <v>27.6</v>
      </c>
      <c r="F42" s="32">
        <v>0.1</v>
      </c>
      <c r="G42" s="74">
        <v>6</v>
      </c>
      <c r="H42" s="59">
        <v>-0.92</v>
      </c>
      <c r="I42" s="59">
        <v>27.8772409651015</v>
      </c>
      <c r="J42" s="31">
        <f t="shared" si="0"/>
        <v>-0.2772409651014982</v>
      </c>
      <c r="K42" s="33">
        <f t="shared" si="1"/>
        <v>0.1</v>
      </c>
      <c r="L42" s="31">
        <f t="shared" si="2"/>
        <v>0.6427590348985035</v>
      </c>
      <c r="M42" s="33">
        <f t="shared" si="3"/>
        <v>0.1</v>
      </c>
      <c r="N42" s="34" t="s">
        <v>318</v>
      </c>
    </row>
    <row r="43" spans="1:18" ht="70">
      <c r="A43" s="45" t="s">
        <v>47</v>
      </c>
      <c r="B43" s="33">
        <v>-5.0380000000000003</v>
      </c>
      <c r="C43" s="33">
        <v>-10.19</v>
      </c>
      <c r="D43" s="30" t="s">
        <v>156</v>
      </c>
      <c r="E43" s="32">
        <v>26.6</v>
      </c>
      <c r="F43" s="32">
        <v>1.25</v>
      </c>
      <c r="G43" s="74">
        <v>6</v>
      </c>
      <c r="H43" s="59">
        <v>-0.84</v>
      </c>
      <c r="I43" s="59">
        <v>26.427698389689098</v>
      </c>
      <c r="J43" s="31">
        <f t="shared" si="0"/>
        <v>0.17230161031090319</v>
      </c>
      <c r="K43" s="33">
        <f t="shared" si="1"/>
        <v>1.25</v>
      </c>
      <c r="L43" s="31">
        <f t="shared" si="2"/>
        <v>1.012301610310903</v>
      </c>
      <c r="M43" s="33">
        <f t="shared" si="3"/>
        <v>1.25</v>
      </c>
      <c r="N43" s="35" t="s">
        <v>422</v>
      </c>
    </row>
    <row r="44" spans="1:18" ht="56">
      <c r="A44" s="30" t="s">
        <v>49</v>
      </c>
      <c r="B44" s="31">
        <v>-3.57</v>
      </c>
      <c r="C44" s="31">
        <v>-83.93</v>
      </c>
      <c r="D44" s="30" t="s">
        <v>160</v>
      </c>
      <c r="E44" s="32">
        <v>24.4</v>
      </c>
      <c r="F44" s="32">
        <v>1.6</v>
      </c>
      <c r="G44" s="74">
        <v>12</v>
      </c>
      <c r="H44" s="59">
        <v>1.39</v>
      </c>
      <c r="I44" s="59">
        <v>24.38</v>
      </c>
      <c r="J44" s="31">
        <f t="shared" si="0"/>
        <v>1.9999999999999574E-2</v>
      </c>
      <c r="K44" s="33">
        <f t="shared" si="1"/>
        <v>1.6</v>
      </c>
      <c r="L44" s="31">
        <f t="shared" si="2"/>
        <v>-1.370000000000001</v>
      </c>
      <c r="M44" s="33">
        <f t="shared" si="3"/>
        <v>1.6</v>
      </c>
      <c r="N44" s="35" t="s">
        <v>214</v>
      </c>
    </row>
    <row r="45" spans="1:18" ht="70">
      <c r="A45" s="45" t="s">
        <v>50</v>
      </c>
      <c r="B45" s="33">
        <v>-3.55</v>
      </c>
      <c r="C45" s="33">
        <v>-35.229999999999997</v>
      </c>
      <c r="D45" s="30" t="s">
        <v>197</v>
      </c>
      <c r="E45" s="32">
        <v>27.5</v>
      </c>
      <c r="F45" s="32">
        <v>1.5</v>
      </c>
      <c r="G45" s="74">
        <v>10</v>
      </c>
      <c r="H45" s="59">
        <v>-0.9</v>
      </c>
      <c r="I45" s="59">
        <v>27.664264784918899</v>
      </c>
      <c r="J45" s="31">
        <f t="shared" si="0"/>
        <v>-0.16426478491889895</v>
      </c>
      <c r="K45" s="33">
        <f t="shared" si="1"/>
        <v>1.5</v>
      </c>
      <c r="L45" s="31">
        <f t="shared" si="2"/>
        <v>0.73573521508109962</v>
      </c>
      <c r="M45" s="33">
        <f t="shared" si="3"/>
        <v>1.5</v>
      </c>
      <c r="N45" s="38" t="s">
        <v>291</v>
      </c>
    </row>
    <row r="46" spans="1:18" ht="70">
      <c r="A46" s="45" t="s">
        <v>389</v>
      </c>
      <c r="B46" s="33">
        <v>-2.2833333333333332</v>
      </c>
      <c r="C46" s="33">
        <v>5.1833333333333327</v>
      </c>
      <c r="D46" s="30" t="s">
        <v>156</v>
      </c>
      <c r="E46" s="32">
        <v>26.8</v>
      </c>
      <c r="F46" s="32">
        <v>1.3</v>
      </c>
      <c r="G46" s="74">
        <v>5</v>
      </c>
      <c r="H46" s="59">
        <v>2.1800000000000002</v>
      </c>
      <c r="I46" s="59">
        <v>27.7737503475613</v>
      </c>
      <c r="J46" s="31">
        <f t="shared" si="0"/>
        <v>-0.97375034756129963</v>
      </c>
      <c r="K46" s="33">
        <f t="shared" si="1"/>
        <v>1.3</v>
      </c>
      <c r="L46" s="31">
        <f t="shared" si="2"/>
        <v>-3.1537503475612993</v>
      </c>
      <c r="M46" s="33">
        <f t="shared" si="3"/>
        <v>1.3</v>
      </c>
      <c r="N46" s="34" t="s">
        <v>244</v>
      </c>
    </row>
    <row r="47" spans="1:18" ht="56">
      <c r="A47" s="45" t="s">
        <v>57</v>
      </c>
      <c r="B47" s="33">
        <v>-0.55000000000000004</v>
      </c>
      <c r="C47" s="33">
        <v>-17.266666666666666</v>
      </c>
      <c r="D47" s="9" t="s">
        <v>162</v>
      </c>
      <c r="E47" s="32">
        <v>26.4</v>
      </c>
      <c r="F47" s="32">
        <v>1.8</v>
      </c>
      <c r="G47" s="74">
        <v>6</v>
      </c>
      <c r="H47" s="59">
        <v>2.38</v>
      </c>
      <c r="I47" s="59">
        <v>26.848342535230799</v>
      </c>
      <c r="J47" s="31">
        <f t="shared" si="0"/>
        <v>-0.44834253523080037</v>
      </c>
      <c r="K47" s="33">
        <f t="shared" si="1"/>
        <v>1.8</v>
      </c>
      <c r="L47" s="31">
        <f t="shared" si="2"/>
        <v>-2.8283425352307994</v>
      </c>
      <c r="M47" s="33">
        <f t="shared" si="3"/>
        <v>1.8</v>
      </c>
      <c r="N47" s="34" t="s">
        <v>244</v>
      </c>
    </row>
    <row r="48" spans="1:18" ht="70">
      <c r="A48" s="45" t="s">
        <v>62</v>
      </c>
      <c r="B48" s="33">
        <v>2.7777777777777801E-3</v>
      </c>
      <c r="C48" s="33">
        <v>-0.38333333333333303</v>
      </c>
      <c r="D48" s="30" t="s">
        <v>156</v>
      </c>
      <c r="E48" s="32">
        <v>26.7</v>
      </c>
      <c r="F48" s="32">
        <v>0.9</v>
      </c>
      <c r="G48" s="74">
        <v>3</v>
      </c>
      <c r="H48" s="59">
        <v>3.28</v>
      </c>
      <c r="I48" s="59">
        <v>28.058805211385099</v>
      </c>
      <c r="J48" s="31">
        <f t="shared" si="0"/>
        <v>-1.3588052113850999</v>
      </c>
      <c r="K48" s="33">
        <f t="shared" si="1"/>
        <v>0.9</v>
      </c>
      <c r="L48" s="31">
        <f t="shared" si="2"/>
        <v>-4.638805211385101</v>
      </c>
      <c r="M48" s="33">
        <f t="shared" si="3"/>
        <v>0.9</v>
      </c>
      <c r="N48" s="34" t="s">
        <v>244</v>
      </c>
    </row>
    <row r="49" spans="1:18" ht="70">
      <c r="A49" s="45" t="s">
        <v>61</v>
      </c>
      <c r="B49" s="33">
        <v>0.217</v>
      </c>
      <c r="C49" s="33">
        <v>-23.07</v>
      </c>
      <c r="D49" s="30" t="s">
        <v>156</v>
      </c>
      <c r="E49" s="32">
        <v>25.5</v>
      </c>
      <c r="F49" s="32">
        <v>1.5</v>
      </c>
      <c r="G49" s="74">
        <v>15</v>
      </c>
      <c r="H49" s="59">
        <v>1.53</v>
      </c>
      <c r="I49" s="59">
        <v>27.136639955308699</v>
      </c>
      <c r="J49" s="31">
        <f t="shared" si="0"/>
        <v>-1.6366399553086985</v>
      </c>
      <c r="K49" s="33">
        <f t="shared" si="1"/>
        <v>1.5</v>
      </c>
      <c r="L49" s="31">
        <f t="shared" si="2"/>
        <v>-3.1666399553086997</v>
      </c>
      <c r="M49" s="33">
        <f t="shared" si="3"/>
        <v>1.5</v>
      </c>
      <c r="N49" s="35" t="s">
        <v>422</v>
      </c>
    </row>
    <row r="50" spans="1:18" ht="56">
      <c r="A50" s="30" t="s">
        <v>392</v>
      </c>
      <c r="B50" s="33">
        <v>0.68333333333333302</v>
      </c>
      <c r="C50" s="33">
        <v>-108.61666666666666</v>
      </c>
      <c r="D50" s="40" t="s">
        <v>160</v>
      </c>
      <c r="E50" s="32">
        <v>26.1</v>
      </c>
      <c r="F50" s="32">
        <v>1.5</v>
      </c>
      <c r="G50" s="74">
        <v>6</v>
      </c>
      <c r="H50" s="59">
        <v>3.18</v>
      </c>
      <c r="I50" s="59">
        <v>24.606860287984201</v>
      </c>
      <c r="J50" s="31">
        <f t="shared" si="0"/>
        <v>1.4931397120158003</v>
      </c>
      <c r="K50" s="33">
        <f t="shared" si="1"/>
        <v>1.5</v>
      </c>
      <c r="L50" s="31">
        <f t="shared" si="2"/>
        <v>-1.6868602879841994</v>
      </c>
      <c r="M50" s="33">
        <f t="shared" si="3"/>
        <v>1.5</v>
      </c>
      <c r="N50" s="34" t="s">
        <v>244</v>
      </c>
    </row>
    <row r="51" spans="1:18" ht="70">
      <c r="A51" s="45" t="s">
        <v>66</v>
      </c>
      <c r="B51" s="33">
        <v>1.0166666666666666</v>
      </c>
      <c r="C51" s="33">
        <v>160.48333333333332</v>
      </c>
      <c r="D51" s="30" t="s">
        <v>156</v>
      </c>
      <c r="E51" s="32">
        <v>29.7</v>
      </c>
      <c r="F51" s="32">
        <v>1.5</v>
      </c>
      <c r="G51" s="74">
        <v>18</v>
      </c>
      <c r="H51" s="59">
        <v>-0.26</v>
      </c>
      <c r="I51" s="59">
        <v>29.278435707092299</v>
      </c>
      <c r="J51" s="31">
        <f t="shared" si="0"/>
        <v>0.42156429290769992</v>
      </c>
      <c r="K51" s="33">
        <f t="shared" si="1"/>
        <v>1.5</v>
      </c>
      <c r="L51" s="31">
        <f t="shared" si="2"/>
        <v>0.68156429290770149</v>
      </c>
      <c r="M51" s="33">
        <f t="shared" si="3"/>
        <v>1.5</v>
      </c>
      <c r="N51" s="34" t="s">
        <v>244</v>
      </c>
    </row>
    <row r="52" spans="1:18" s="5" customFormat="1" ht="70">
      <c r="A52" s="45" t="s">
        <v>65</v>
      </c>
      <c r="B52" s="31">
        <v>1.22</v>
      </c>
      <c r="C52" s="31">
        <v>-33.29</v>
      </c>
      <c r="D52" s="30" t="s">
        <v>197</v>
      </c>
      <c r="E52" s="36">
        <v>26.8</v>
      </c>
      <c r="F52" s="36">
        <v>0.7</v>
      </c>
      <c r="G52" s="78">
        <v>42</v>
      </c>
      <c r="H52" s="83">
        <v>-0.36</v>
      </c>
      <c r="I52" s="83">
        <v>27.4360234790378</v>
      </c>
      <c r="J52" s="31">
        <f t="shared" si="0"/>
        <v>-0.63602347903779943</v>
      </c>
      <c r="K52" s="31">
        <f t="shared" si="1"/>
        <v>0.7</v>
      </c>
      <c r="L52" s="31">
        <f t="shared" si="2"/>
        <v>-0.2760234790378</v>
      </c>
      <c r="M52" s="31">
        <f t="shared" si="3"/>
        <v>0.7</v>
      </c>
      <c r="N52" s="38" t="s">
        <v>291</v>
      </c>
      <c r="O52" s="20"/>
      <c r="P52" s="20"/>
      <c r="Q52" s="20"/>
      <c r="R52" s="20"/>
    </row>
    <row r="53" spans="1:18" ht="56">
      <c r="A53" s="45" t="s">
        <v>64</v>
      </c>
      <c r="B53" s="33">
        <v>1.8166666666666669</v>
      </c>
      <c r="C53" s="33">
        <v>-140.05000000000001</v>
      </c>
      <c r="D53" s="40" t="s">
        <v>160</v>
      </c>
      <c r="E53" s="32">
        <v>27.475000000000001</v>
      </c>
      <c r="F53" s="32">
        <v>1.5</v>
      </c>
      <c r="G53" s="74">
        <v>7</v>
      </c>
      <c r="H53" s="59">
        <v>0.47</v>
      </c>
      <c r="I53" s="59">
        <v>26.070626534355998</v>
      </c>
      <c r="J53" s="31">
        <f t="shared" si="0"/>
        <v>1.404373465644003</v>
      </c>
      <c r="K53" s="33">
        <f t="shared" si="1"/>
        <v>1.5</v>
      </c>
      <c r="L53" s="31">
        <f t="shared" si="2"/>
        <v>0.93437346564400414</v>
      </c>
      <c r="M53" s="33">
        <f t="shared" si="3"/>
        <v>1.5</v>
      </c>
      <c r="N53" s="34" t="s">
        <v>244</v>
      </c>
    </row>
    <row r="54" spans="1:18" ht="84">
      <c r="A54" s="45" t="s">
        <v>69</v>
      </c>
      <c r="B54" s="33">
        <v>3.8317000000000001</v>
      </c>
      <c r="C54" s="33">
        <v>-41.621699999999997</v>
      </c>
      <c r="D54" s="30" t="s">
        <v>158</v>
      </c>
      <c r="E54" s="32">
        <v>27.6</v>
      </c>
      <c r="F54" s="32">
        <v>1</v>
      </c>
      <c r="G54" s="74">
        <v>22</v>
      </c>
      <c r="H54" s="59">
        <v>-1.22</v>
      </c>
      <c r="I54" s="59">
        <v>27.499952570597301</v>
      </c>
      <c r="J54" s="31">
        <f t="shared" si="0"/>
        <v>0.10004742940270006</v>
      </c>
      <c r="K54" s="33">
        <f t="shared" si="1"/>
        <v>1</v>
      </c>
      <c r="L54" s="31">
        <f t="shared" si="2"/>
        <v>1.3200474294026989</v>
      </c>
      <c r="M54" s="33">
        <f t="shared" si="3"/>
        <v>1</v>
      </c>
      <c r="N54" s="34" t="s">
        <v>309</v>
      </c>
    </row>
    <row r="55" spans="1:18" ht="70">
      <c r="A55" s="45" t="s">
        <v>71</v>
      </c>
      <c r="B55" s="33">
        <v>5.1166666666666671</v>
      </c>
      <c r="C55" s="33">
        <v>77.583333333333329</v>
      </c>
      <c r="D55" s="30" t="s">
        <v>156</v>
      </c>
      <c r="E55" s="32">
        <v>26.3</v>
      </c>
      <c r="F55" s="32">
        <v>1.3</v>
      </c>
      <c r="G55" s="74">
        <v>4</v>
      </c>
      <c r="H55" s="59">
        <v>-0.91</v>
      </c>
      <c r="I55" s="59">
        <v>28.164700762430801</v>
      </c>
      <c r="J55" s="31">
        <f t="shared" si="0"/>
        <v>-1.8647007624308003</v>
      </c>
      <c r="K55" s="33">
        <f t="shared" si="1"/>
        <v>1.3</v>
      </c>
      <c r="L55" s="31">
        <f t="shared" si="2"/>
        <v>-0.95470076243080015</v>
      </c>
      <c r="M55" s="33">
        <f t="shared" si="3"/>
        <v>1.3</v>
      </c>
      <c r="N55" s="34" t="s">
        <v>244</v>
      </c>
    </row>
    <row r="56" spans="1:18" ht="70">
      <c r="A56" s="30" t="s">
        <v>394</v>
      </c>
      <c r="B56" s="33">
        <v>9.1333333333333329</v>
      </c>
      <c r="C56" s="33">
        <v>90.033333333333331</v>
      </c>
      <c r="D56" s="30" t="s">
        <v>156</v>
      </c>
      <c r="E56" s="32">
        <v>26</v>
      </c>
      <c r="F56" s="32">
        <v>1.3</v>
      </c>
      <c r="G56" s="74">
        <v>10</v>
      </c>
      <c r="H56" s="59">
        <v>-0.64</v>
      </c>
      <c r="I56" s="59">
        <v>27.920543543497701</v>
      </c>
      <c r="J56" s="31">
        <f t="shared" si="0"/>
        <v>-1.9205435434977005</v>
      </c>
      <c r="K56" s="33">
        <f t="shared" si="1"/>
        <v>1.3</v>
      </c>
      <c r="L56" s="31">
        <f t="shared" si="2"/>
        <v>-1.2805435434976999</v>
      </c>
      <c r="M56" s="33">
        <f t="shared" si="3"/>
        <v>1.3</v>
      </c>
      <c r="N56" s="34" t="s">
        <v>244</v>
      </c>
    </row>
    <row r="57" spans="1:18" ht="70">
      <c r="A57" s="45" t="s">
        <v>74</v>
      </c>
      <c r="B57" s="33">
        <v>11.65</v>
      </c>
      <c r="C57" s="33">
        <v>-80.13333333333334</v>
      </c>
      <c r="D57" s="30" t="s">
        <v>156</v>
      </c>
      <c r="E57" s="32">
        <v>24.9</v>
      </c>
      <c r="F57" s="32">
        <v>1.2</v>
      </c>
      <c r="G57" s="74">
        <v>10</v>
      </c>
      <c r="H57" s="59">
        <v>-0.95</v>
      </c>
      <c r="I57" s="59">
        <v>27.444285986158601</v>
      </c>
      <c r="J57" s="31">
        <f t="shared" si="0"/>
        <v>-2.5442859861586022</v>
      </c>
      <c r="K57" s="33">
        <f t="shared" si="1"/>
        <v>1.2</v>
      </c>
      <c r="L57" s="31">
        <f t="shared" si="2"/>
        <v>-1.594285986158603</v>
      </c>
      <c r="M57" s="33">
        <f t="shared" si="3"/>
        <v>1.2</v>
      </c>
      <c r="N57" s="34" t="s">
        <v>244</v>
      </c>
    </row>
    <row r="58" spans="1:18" ht="70">
      <c r="A58" s="45" t="s">
        <v>75</v>
      </c>
      <c r="B58" s="33">
        <v>12.685549999999999</v>
      </c>
      <c r="C58" s="33">
        <v>119.465</v>
      </c>
      <c r="D58" s="30" t="s">
        <v>156</v>
      </c>
      <c r="E58" s="32">
        <v>26.11</v>
      </c>
      <c r="F58" s="32">
        <v>2.2999999999999998</v>
      </c>
      <c r="G58" s="74">
        <v>6</v>
      </c>
      <c r="H58" s="59">
        <v>-2.4</v>
      </c>
      <c r="I58" s="59">
        <v>27.4201069937812</v>
      </c>
      <c r="J58" s="31">
        <f t="shared" si="0"/>
        <v>-1.3101069937812007</v>
      </c>
      <c r="K58" s="33">
        <f t="shared" si="1"/>
        <v>2.2999999999999998</v>
      </c>
      <c r="L58" s="31">
        <f t="shared" si="2"/>
        <v>1.0898930062187979</v>
      </c>
      <c r="M58" s="33">
        <f t="shared" si="3"/>
        <v>2.2999999999999998</v>
      </c>
      <c r="N58" s="35" t="s">
        <v>250</v>
      </c>
    </row>
    <row r="59" spans="1:18" ht="70">
      <c r="A59" s="45" t="s">
        <v>76</v>
      </c>
      <c r="B59" s="33">
        <v>13.833333333333332</v>
      </c>
      <c r="C59" s="33">
        <v>-18.966666666666669</v>
      </c>
      <c r="D59" s="30" t="s">
        <v>156</v>
      </c>
      <c r="E59" s="32">
        <v>21.6</v>
      </c>
      <c r="F59" s="32">
        <v>1.2</v>
      </c>
      <c r="G59" s="74">
        <v>6</v>
      </c>
      <c r="H59" s="59">
        <v>1.01</v>
      </c>
      <c r="I59" s="59">
        <v>23.4559508217706</v>
      </c>
      <c r="J59" s="31">
        <f t="shared" si="0"/>
        <v>-1.8559508217705982</v>
      </c>
      <c r="K59" s="33">
        <f t="shared" si="1"/>
        <v>1.2</v>
      </c>
      <c r="L59" s="31">
        <f t="shared" si="2"/>
        <v>-2.8659508217705998</v>
      </c>
      <c r="M59" s="33">
        <f t="shared" si="3"/>
        <v>1.2</v>
      </c>
      <c r="N59" s="34" t="s">
        <v>244</v>
      </c>
    </row>
    <row r="60" spans="1:18" ht="70">
      <c r="A60" s="45" t="s">
        <v>79</v>
      </c>
      <c r="B60" s="33">
        <v>14.7967</v>
      </c>
      <c r="C60" s="33">
        <v>111.52500000000001</v>
      </c>
      <c r="D60" s="40" t="s">
        <v>156</v>
      </c>
      <c r="E60" s="32">
        <v>25</v>
      </c>
      <c r="F60" s="32">
        <v>1.5</v>
      </c>
      <c r="G60" s="74">
        <v>4</v>
      </c>
      <c r="H60" s="59">
        <v>0.19</v>
      </c>
      <c r="I60" s="59">
        <v>25.3071501413981</v>
      </c>
      <c r="J60" s="31">
        <f t="shared" si="0"/>
        <v>-0.30715014139810037</v>
      </c>
      <c r="K60" s="33">
        <f t="shared" si="1"/>
        <v>1.5</v>
      </c>
      <c r="L60" s="31">
        <f t="shared" si="2"/>
        <v>-0.49715014139810165</v>
      </c>
      <c r="M60" s="33">
        <f t="shared" si="3"/>
        <v>1.5</v>
      </c>
      <c r="N60" s="35" t="s">
        <v>292</v>
      </c>
    </row>
    <row r="61" spans="1:18" ht="70">
      <c r="A61" s="45" t="s">
        <v>81</v>
      </c>
      <c r="B61" s="33">
        <v>16.516666666666666</v>
      </c>
      <c r="C61" s="33">
        <v>59.533333333333331</v>
      </c>
      <c r="D61" s="30" t="s">
        <v>156</v>
      </c>
      <c r="E61" s="32">
        <v>25</v>
      </c>
      <c r="F61" s="32">
        <v>1.1000000000000001</v>
      </c>
      <c r="G61" s="74">
        <v>12</v>
      </c>
      <c r="H61" s="59">
        <v>-0.56000000000000005</v>
      </c>
      <c r="I61" s="59">
        <v>25.445981046888601</v>
      </c>
      <c r="J61" s="31">
        <f t="shared" si="0"/>
        <v>-0.44598104688860118</v>
      </c>
      <c r="K61" s="33">
        <f t="shared" si="1"/>
        <v>1.1000000000000001</v>
      </c>
      <c r="L61" s="31">
        <f t="shared" si="2"/>
        <v>0.11401895311139754</v>
      </c>
      <c r="M61" s="33">
        <f t="shared" si="3"/>
        <v>1.1000000000000001</v>
      </c>
      <c r="N61" s="34" t="s">
        <v>244</v>
      </c>
    </row>
    <row r="62" spans="1:18" ht="70">
      <c r="A62" s="45" t="s">
        <v>82</v>
      </c>
      <c r="B62" s="33">
        <v>17</v>
      </c>
      <c r="C62" s="33">
        <v>-74.400000000000006</v>
      </c>
      <c r="D62" s="30" t="s">
        <v>156</v>
      </c>
      <c r="E62" s="32">
        <v>24.3</v>
      </c>
      <c r="F62" s="32">
        <v>1.5</v>
      </c>
      <c r="G62" s="74">
        <v>7</v>
      </c>
      <c r="H62" s="59">
        <v>-1.1100000000000001</v>
      </c>
      <c r="I62" s="59">
        <v>27.210552046034099</v>
      </c>
      <c r="J62" s="31">
        <f t="shared" si="0"/>
        <v>-2.9105520460340983</v>
      </c>
      <c r="K62" s="33">
        <f t="shared" si="1"/>
        <v>1.5</v>
      </c>
      <c r="L62" s="31">
        <f t="shared" si="2"/>
        <v>-1.8005520460340989</v>
      </c>
      <c r="M62" s="33">
        <f t="shared" si="3"/>
        <v>1.5</v>
      </c>
      <c r="N62" s="34" t="s">
        <v>244</v>
      </c>
    </row>
    <row r="63" spans="1:18" ht="84">
      <c r="A63" s="45" t="s">
        <v>83</v>
      </c>
      <c r="B63" s="33">
        <v>17.648299999999999</v>
      </c>
      <c r="C63" s="33">
        <v>-67.166700000000006</v>
      </c>
      <c r="D63" s="30" t="s">
        <v>158</v>
      </c>
      <c r="E63" s="32">
        <v>23.6</v>
      </c>
      <c r="F63" s="32">
        <v>1</v>
      </c>
      <c r="G63" s="74">
        <v>20</v>
      </c>
      <c r="H63" s="59">
        <v>-0.91</v>
      </c>
      <c r="I63" s="59">
        <v>26.865392430623402</v>
      </c>
      <c r="J63" s="31">
        <f t="shared" si="0"/>
        <v>-3.2653924306234003</v>
      </c>
      <c r="K63" s="33">
        <f t="shared" si="1"/>
        <v>1</v>
      </c>
      <c r="L63" s="31">
        <f t="shared" si="2"/>
        <v>-2.3553924306234002</v>
      </c>
      <c r="M63" s="33">
        <f t="shared" si="3"/>
        <v>1</v>
      </c>
      <c r="N63" s="35" t="s">
        <v>253</v>
      </c>
    </row>
    <row r="64" spans="1:18" ht="70">
      <c r="A64" s="45" t="s">
        <v>85</v>
      </c>
      <c r="B64" s="33">
        <v>18.433</v>
      </c>
      <c r="C64" s="33">
        <v>-21.08</v>
      </c>
      <c r="D64" s="30" t="s">
        <v>156</v>
      </c>
      <c r="E64" s="32">
        <v>17.100000000000001</v>
      </c>
      <c r="F64" s="32">
        <v>1.5</v>
      </c>
      <c r="G64" s="74">
        <v>15</v>
      </c>
      <c r="H64" s="59">
        <v>-0.45</v>
      </c>
      <c r="I64" s="59">
        <v>22.302772458394401</v>
      </c>
      <c r="J64" s="31">
        <f t="shared" si="0"/>
        <v>-5.2027724583943993</v>
      </c>
      <c r="K64" s="33">
        <f t="shared" si="1"/>
        <v>1.5</v>
      </c>
      <c r="L64" s="31">
        <f t="shared" si="2"/>
        <v>-4.7527724583944</v>
      </c>
      <c r="M64" s="33">
        <f t="shared" si="3"/>
        <v>1.5</v>
      </c>
      <c r="N64" s="34" t="s">
        <v>421</v>
      </c>
    </row>
    <row r="65" spans="1:14" ht="70">
      <c r="A65" s="30" t="s">
        <v>396</v>
      </c>
      <c r="B65" s="33">
        <v>20.483333333333334</v>
      </c>
      <c r="C65" s="33">
        <v>-95.61666666666666</v>
      </c>
      <c r="D65" s="30" t="s">
        <v>156</v>
      </c>
      <c r="E65" s="32">
        <v>21.6</v>
      </c>
      <c r="F65" s="32">
        <v>1</v>
      </c>
      <c r="G65" s="74">
        <v>6</v>
      </c>
      <c r="H65" s="59">
        <v>-0.54</v>
      </c>
      <c r="I65" s="59">
        <v>23.881469069586899</v>
      </c>
      <c r="J65" s="31">
        <f t="shared" si="0"/>
        <v>-2.2814690695868975</v>
      </c>
      <c r="K65" s="33">
        <f t="shared" si="1"/>
        <v>1</v>
      </c>
      <c r="L65" s="31">
        <f t="shared" si="2"/>
        <v>-1.7414690695868984</v>
      </c>
      <c r="M65" s="33">
        <f t="shared" si="3"/>
        <v>1</v>
      </c>
      <c r="N65" s="34" t="s">
        <v>244</v>
      </c>
    </row>
    <row r="66" spans="1:14" ht="84">
      <c r="A66" s="45" t="s">
        <v>89</v>
      </c>
      <c r="B66" s="33">
        <v>20.75</v>
      </c>
      <c r="C66" s="33">
        <v>-18.58333</v>
      </c>
      <c r="D66" s="30" t="s">
        <v>158</v>
      </c>
      <c r="E66" s="32">
        <v>13.8</v>
      </c>
      <c r="F66" s="32">
        <v>1.5</v>
      </c>
      <c r="G66" s="74">
        <v>14</v>
      </c>
      <c r="H66" s="59">
        <v>0.28000000000000003</v>
      </c>
      <c r="I66" s="59">
        <v>20.5500637902154</v>
      </c>
      <c r="J66" s="31">
        <f t="shared" si="0"/>
        <v>-6.7500637902153997</v>
      </c>
      <c r="K66" s="33">
        <f t="shared" si="1"/>
        <v>1.5</v>
      </c>
      <c r="L66" s="31">
        <f t="shared" si="2"/>
        <v>-7.0300637902153991</v>
      </c>
      <c r="M66" s="33">
        <f t="shared" si="3"/>
        <v>1.5</v>
      </c>
      <c r="N66" s="34" t="s">
        <v>293</v>
      </c>
    </row>
    <row r="67" spans="1:14" ht="70">
      <c r="A67" s="30" t="s">
        <v>397</v>
      </c>
      <c r="B67" s="33">
        <v>21.333333333333332</v>
      </c>
      <c r="C67" s="33">
        <v>-93.95</v>
      </c>
      <c r="D67" s="30" t="s">
        <v>156</v>
      </c>
      <c r="E67" s="32">
        <v>21.6</v>
      </c>
      <c r="F67" s="32">
        <v>1</v>
      </c>
      <c r="G67" s="74">
        <v>10</v>
      </c>
      <c r="H67" s="59">
        <v>-0.56999999999999995</v>
      </c>
      <c r="I67" s="59">
        <v>24.220666525098999</v>
      </c>
      <c r="J67" s="31">
        <f t="shared" ref="J67:J100" si="4">E67-I67</f>
        <v>-2.6206665250989971</v>
      </c>
      <c r="K67" s="33">
        <f t="shared" si="1"/>
        <v>1</v>
      </c>
      <c r="L67" s="31">
        <f t="shared" ref="L67:L99" si="5">(E67-H67)-I67</f>
        <v>-2.0506665250989968</v>
      </c>
      <c r="M67" s="33">
        <f t="shared" si="3"/>
        <v>1</v>
      </c>
      <c r="N67" s="34" t="s">
        <v>244</v>
      </c>
    </row>
    <row r="68" spans="1:14" ht="70">
      <c r="A68" s="13" t="s">
        <v>398</v>
      </c>
      <c r="B68" s="33">
        <v>25.166666666666668</v>
      </c>
      <c r="C68" s="33">
        <v>-16.850000000000001</v>
      </c>
      <c r="D68" s="30" t="s">
        <v>156</v>
      </c>
      <c r="E68" s="32">
        <v>15.6</v>
      </c>
      <c r="F68" s="32">
        <v>1.3</v>
      </c>
      <c r="G68" s="74">
        <v>3</v>
      </c>
      <c r="H68" s="59">
        <v>-0.45</v>
      </c>
      <c r="I68" s="59">
        <v>19.929850451151498</v>
      </c>
      <c r="J68" s="31">
        <f t="shared" si="4"/>
        <v>-4.3298504511514988</v>
      </c>
      <c r="K68" s="33">
        <f t="shared" si="1"/>
        <v>1.3</v>
      </c>
      <c r="L68" s="31">
        <f t="shared" si="5"/>
        <v>-3.8798504511514977</v>
      </c>
      <c r="M68" s="33">
        <f t="shared" si="3"/>
        <v>1.3</v>
      </c>
      <c r="N68" s="34" t="s">
        <v>244</v>
      </c>
    </row>
    <row r="69" spans="1:14" ht="70">
      <c r="A69" s="45" t="s">
        <v>94</v>
      </c>
      <c r="B69" s="33">
        <v>26.4</v>
      </c>
      <c r="C69" s="33">
        <v>-45.45</v>
      </c>
      <c r="D69" s="30" t="s">
        <v>156</v>
      </c>
      <c r="E69" s="32">
        <v>21.8</v>
      </c>
      <c r="F69" s="32">
        <v>1.5</v>
      </c>
      <c r="G69" s="74">
        <v>5</v>
      </c>
      <c r="H69" s="59">
        <v>-0.19</v>
      </c>
      <c r="I69" s="59">
        <v>23.040487967597102</v>
      </c>
      <c r="J69" s="31">
        <f t="shared" si="4"/>
        <v>-1.240487967597101</v>
      </c>
      <c r="K69" s="33">
        <f t="shared" ref="K69:K100" si="6">F69</f>
        <v>1.5</v>
      </c>
      <c r="L69" s="31">
        <f t="shared" si="5"/>
        <v>-1.0504879675970997</v>
      </c>
      <c r="M69" s="33">
        <f t="shared" ref="M69:M100" si="7">F69</f>
        <v>1.5</v>
      </c>
      <c r="N69" s="34" t="s">
        <v>423</v>
      </c>
    </row>
    <row r="70" spans="1:14" ht="84">
      <c r="A70" s="45" t="s">
        <v>95</v>
      </c>
      <c r="B70" s="33">
        <v>27.004999999999999</v>
      </c>
      <c r="C70" s="33">
        <v>-18.986699999999999</v>
      </c>
      <c r="D70" s="40" t="s">
        <v>158</v>
      </c>
      <c r="E70" s="32">
        <v>19.600000000000001</v>
      </c>
      <c r="F70" s="32">
        <v>1.5</v>
      </c>
      <c r="G70" s="74">
        <v>13</v>
      </c>
      <c r="H70" s="59">
        <v>-0.3</v>
      </c>
      <c r="I70" s="59">
        <v>20.4306166119046</v>
      </c>
      <c r="J70" s="31">
        <f t="shared" si="4"/>
        <v>-0.83061661190459901</v>
      </c>
      <c r="K70" s="33">
        <f t="shared" si="6"/>
        <v>1.5</v>
      </c>
      <c r="L70" s="31">
        <f t="shared" si="5"/>
        <v>-0.5306166119045983</v>
      </c>
      <c r="M70" s="33">
        <f t="shared" si="7"/>
        <v>1.5</v>
      </c>
      <c r="N70" s="35" t="s">
        <v>262</v>
      </c>
    </row>
    <row r="71" spans="1:14" ht="56">
      <c r="A71" s="45" t="s">
        <v>147</v>
      </c>
      <c r="B71" s="33">
        <v>28.533333333333331</v>
      </c>
      <c r="C71" s="33">
        <v>134.13333333333333</v>
      </c>
      <c r="D71" s="30" t="s">
        <v>160</v>
      </c>
      <c r="E71" s="32">
        <v>18.100000000000001</v>
      </c>
      <c r="F71" s="32">
        <v>1.3</v>
      </c>
      <c r="G71" s="74">
        <v>4</v>
      </c>
      <c r="H71" s="59">
        <v>0.73</v>
      </c>
      <c r="I71" s="59">
        <v>21.131055386861199</v>
      </c>
      <c r="J71" s="31">
        <f t="shared" si="4"/>
        <v>-3.0310553868611976</v>
      </c>
      <c r="K71" s="33">
        <f t="shared" si="6"/>
        <v>1.3</v>
      </c>
      <c r="L71" s="31">
        <f t="shared" si="5"/>
        <v>-3.761055386861198</v>
      </c>
      <c r="M71" s="33">
        <f t="shared" si="7"/>
        <v>1.3</v>
      </c>
      <c r="N71" s="35" t="s">
        <v>271</v>
      </c>
    </row>
    <row r="72" spans="1:14" ht="70">
      <c r="A72" s="30" t="s">
        <v>399</v>
      </c>
      <c r="B72" s="33">
        <v>33.583333333333336</v>
      </c>
      <c r="C72" s="33">
        <v>-62.383333333333333</v>
      </c>
      <c r="D72" s="30" t="s">
        <v>156</v>
      </c>
      <c r="E72" s="32">
        <v>17.100000000000001</v>
      </c>
      <c r="F72" s="32">
        <v>1.2</v>
      </c>
      <c r="G72" s="74">
        <v>9</v>
      </c>
      <c r="H72" s="59">
        <v>1.23</v>
      </c>
      <c r="I72" s="59">
        <v>20.052515877617701</v>
      </c>
      <c r="J72" s="31">
        <f t="shared" si="4"/>
        <v>-2.9525158776176994</v>
      </c>
      <c r="K72" s="33">
        <f t="shared" si="6"/>
        <v>1.2</v>
      </c>
      <c r="L72" s="31">
        <f t="shared" si="5"/>
        <v>-4.1825158776176998</v>
      </c>
      <c r="M72" s="33">
        <f t="shared" si="7"/>
        <v>1.2</v>
      </c>
      <c r="N72" s="34" t="s">
        <v>244</v>
      </c>
    </row>
    <row r="73" spans="1:14" ht="70">
      <c r="A73" s="45" t="s">
        <v>103</v>
      </c>
      <c r="B73" s="33">
        <v>35.317999999999998</v>
      </c>
      <c r="C73" s="33">
        <v>177.92</v>
      </c>
      <c r="D73" s="30" t="s">
        <v>156</v>
      </c>
      <c r="E73" s="32">
        <v>17.600000000000001</v>
      </c>
      <c r="F73" s="32">
        <v>2.5</v>
      </c>
      <c r="G73" s="74">
        <v>5</v>
      </c>
      <c r="H73" s="59">
        <v>0.61</v>
      </c>
      <c r="I73" s="59">
        <v>15.7563453250461</v>
      </c>
      <c r="J73" s="31">
        <f t="shared" si="4"/>
        <v>1.8436546749539016</v>
      </c>
      <c r="K73" s="33">
        <f t="shared" si="6"/>
        <v>2.5</v>
      </c>
      <c r="L73" s="31">
        <f t="shared" si="5"/>
        <v>1.2336546749539021</v>
      </c>
      <c r="M73" s="33">
        <f t="shared" si="7"/>
        <v>2.5</v>
      </c>
      <c r="N73" s="34" t="s">
        <v>244</v>
      </c>
    </row>
    <row r="74" spans="1:14" ht="84">
      <c r="A74" s="45" t="s">
        <v>413</v>
      </c>
      <c r="B74" s="33">
        <v>36.204999999999998</v>
      </c>
      <c r="C74" s="33">
        <v>-4.3133333333333326</v>
      </c>
      <c r="D74" s="30" t="s">
        <v>158</v>
      </c>
      <c r="E74" s="32">
        <v>13.9</v>
      </c>
      <c r="F74" s="32">
        <v>1.5</v>
      </c>
      <c r="G74" s="74">
        <v>3</v>
      </c>
      <c r="H74" s="59">
        <v>-0.78</v>
      </c>
      <c r="I74" s="59">
        <v>16.236399682362901</v>
      </c>
      <c r="J74" s="31">
        <f t="shared" si="4"/>
        <v>-2.3363996823629005</v>
      </c>
      <c r="K74" s="33">
        <f t="shared" si="6"/>
        <v>1.5</v>
      </c>
      <c r="L74" s="31">
        <f t="shared" si="5"/>
        <v>-1.5563996823629012</v>
      </c>
      <c r="M74" s="33">
        <f t="shared" si="7"/>
        <v>1.5</v>
      </c>
      <c r="N74" s="35" t="s">
        <v>270</v>
      </c>
    </row>
    <row r="75" spans="1:14" ht="70">
      <c r="A75" s="45" t="s">
        <v>107</v>
      </c>
      <c r="B75" s="33">
        <v>36.457999999999998</v>
      </c>
      <c r="C75" s="33">
        <v>177.16</v>
      </c>
      <c r="D75" s="30" t="s">
        <v>156</v>
      </c>
      <c r="E75" s="32">
        <v>16.399999999999999</v>
      </c>
      <c r="F75" s="32">
        <v>2.5</v>
      </c>
      <c r="G75" s="74">
        <v>6</v>
      </c>
      <c r="H75" s="59">
        <v>0.81</v>
      </c>
      <c r="I75" s="59">
        <v>14.893690172831199</v>
      </c>
      <c r="J75" s="31">
        <f t="shared" si="4"/>
        <v>1.5063098271687991</v>
      </c>
      <c r="K75" s="33">
        <f t="shared" si="6"/>
        <v>2.5</v>
      </c>
      <c r="L75" s="31">
        <f t="shared" si="5"/>
        <v>0.69630982716879863</v>
      </c>
      <c r="M75" s="33">
        <f t="shared" si="7"/>
        <v>2.5</v>
      </c>
      <c r="N75" s="34" t="s">
        <v>244</v>
      </c>
    </row>
    <row r="76" spans="1:14" ht="56">
      <c r="A76" s="30" t="s">
        <v>400</v>
      </c>
      <c r="B76" s="33">
        <v>36.966666666666669</v>
      </c>
      <c r="C76" s="33">
        <v>147.93333333333334</v>
      </c>
      <c r="D76" s="30" t="s">
        <v>160</v>
      </c>
      <c r="E76" s="32">
        <v>7.6</v>
      </c>
      <c r="F76" s="32">
        <v>1.3</v>
      </c>
      <c r="G76" s="74">
        <v>6</v>
      </c>
      <c r="H76" s="59">
        <v>1.87</v>
      </c>
      <c r="I76" s="59">
        <v>15.7163180033366</v>
      </c>
      <c r="J76" s="31">
        <f t="shared" si="4"/>
        <v>-8.1163180033366</v>
      </c>
      <c r="K76" s="33">
        <f t="shared" si="6"/>
        <v>1.3</v>
      </c>
      <c r="L76" s="31">
        <f t="shared" si="5"/>
        <v>-9.9863180033365992</v>
      </c>
      <c r="M76" s="33">
        <f t="shared" si="7"/>
        <v>1.3</v>
      </c>
      <c r="N76" s="35" t="s">
        <v>271</v>
      </c>
    </row>
    <row r="77" spans="1:14" ht="56">
      <c r="A77" s="45" t="s">
        <v>111</v>
      </c>
      <c r="B77" s="33">
        <v>37.68333333333333</v>
      </c>
      <c r="C77" s="33">
        <v>163.03333333333333</v>
      </c>
      <c r="D77" s="40" t="s">
        <v>160</v>
      </c>
      <c r="E77" s="32">
        <v>15.9</v>
      </c>
      <c r="F77" s="32">
        <v>2.4</v>
      </c>
      <c r="G77" s="74">
        <v>3</v>
      </c>
      <c r="H77" s="59">
        <v>1.48</v>
      </c>
      <c r="I77" s="59">
        <v>14.4134150293138</v>
      </c>
      <c r="J77" s="31">
        <f t="shared" si="4"/>
        <v>1.4865849706862004</v>
      </c>
      <c r="K77" s="33">
        <f t="shared" si="6"/>
        <v>2.4</v>
      </c>
      <c r="L77" s="31">
        <f t="shared" si="5"/>
        <v>6.584970686200009E-3</v>
      </c>
      <c r="M77" s="33">
        <f t="shared" si="7"/>
        <v>2.4</v>
      </c>
      <c r="N77" s="34" t="s">
        <v>244</v>
      </c>
    </row>
    <row r="78" spans="1:14" ht="84">
      <c r="A78" s="45" t="s">
        <v>199</v>
      </c>
      <c r="B78" s="33">
        <v>38.516666669999999</v>
      </c>
      <c r="C78" s="33">
        <v>4.516666667</v>
      </c>
      <c r="D78" s="30" t="s">
        <v>158</v>
      </c>
      <c r="E78" s="36">
        <v>16.03</v>
      </c>
      <c r="F78" s="32">
        <v>0.93</v>
      </c>
      <c r="G78" s="74">
        <v>19</v>
      </c>
      <c r="H78" s="59">
        <v>-0.56999999999999995</v>
      </c>
      <c r="I78" s="59">
        <v>15.299616951412601</v>
      </c>
      <c r="J78" s="31">
        <f t="shared" si="4"/>
        <v>0.73038304858740055</v>
      </c>
      <c r="K78" s="33">
        <f t="shared" si="6"/>
        <v>0.93</v>
      </c>
      <c r="L78" s="31">
        <f t="shared" si="5"/>
        <v>1.3003830485874008</v>
      </c>
      <c r="M78" s="33">
        <f t="shared" si="7"/>
        <v>0.93</v>
      </c>
      <c r="N78" s="35" t="s">
        <v>337</v>
      </c>
    </row>
    <row r="79" spans="1:14" ht="56">
      <c r="A79" s="13" t="s">
        <v>401</v>
      </c>
      <c r="B79" s="33">
        <v>39.68333333333333</v>
      </c>
      <c r="C79" s="33">
        <v>157.55000000000001</v>
      </c>
      <c r="D79" s="30" t="s">
        <v>160</v>
      </c>
      <c r="E79" s="32">
        <v>10.199999999999999</v>
      </c>
      <c r="F79" s="32">
        <v>1.3</v>
      </c>
      <c r="G79" s="74">
        <v>3</v>
      </c>
      <c r="H79" s="59">
        <v>1.96</v>
      </c>
      <c r="I79" s="59">
        <v>11.607555898030601</v>
      </c>
      <c r="J79" s="31">
        <f t="shared" si="4"/>
        <v>-1.4075558980306013</v>
      </c>
      <c r="K79" s="33">
        <f t="shared" si="6"/>
        <v>1.3</v>
      </c>
      <c r="L79" s="31">
        <f t="shared" si="5"/>
        <v>-3.3675558980306022</v>
      </c>
      <c r="M79" s="33">
        <f t="shared" si="7"/>
        <v>1.3</v>
      </c>
      <c r="N79" s="35" t="s">
        <v>271</v>
      </c>
    </row>
    <row r="80" spans="1:14" ht="70">
      <c r="A80" s="30" t="s">
        <v>402</v>
      </c>
      <c r="B80" s="33">
        <v>41</v>
      </c>
      <c r="C80" s="33">
        <v>-32.93333333333333</v>
      </c>
      <c r="D80" s="30" t="s">
        <v>156</v>
      </c>
      <c r="E80" s="32">
        <v>14.1</v>
      </c>
      <c r="F80" s="32">
        <v>1.2</v>
      </c>
      <c r="G80" s="74">
        <v>10</v>
      </c>
      <c r="H80" s="59">
        <v>-0.11</v>
      </c>
      <c r="I80" s="59">
        <v>16.221114762624101</v>
      </c>
      <c r="J80" s="31">
        <f t="shared" si="4"/>
        <v>-2.1211147626241011</v>
      </c>
      <c r="K80" s="33">
        <f t="shared" si="6"/>
        <v>1.2</v>
      </c>
      <c r="L80" s="31">
        <f t="shared" si="5"/>
        <v>-2.0111147626241017</v>
      </c>
      <c r="M80" s="33">
        <f t="shared" si="7"/>
        <v>1.2</v>
      </c>
      <c r="N80" s="34" t="s">
        <v>244</v>
      </c>
    </row>
    <row r="81" spans="1:18" s="5" customFormat="1" ht="70">
      <c r="A81" s="30" t="s">
        <v>198</v>
      </c>
      <c r="B81" s="31">
        <v>41.75</v>
      </c>
      <c r="C81" s="31">
        <v>-47.35</v>
      </c>
      <c r="D81" s="30" t="s">
        <v>197</v>
      </c>
      <c r="E81" s="36">
        <v>11.3</v>
      </c>
      <c r="F81" s="36">
        <v>1.6</v>
      </c>
      <c r="G81" s="78">
        <v>23</v>
      </c>
      <c r="H81" s="83">
        <v>0.64</v>
      </c>
      <c r="I81" s="83">
        <v>13.5346717940436</v>
      </c>
      <c r="J81" s="31">
        <f t="shared" si="4"/>
        <v>-2.2346717940435994</v>
      </c>
      <c r="K81" s="31">
        <f t="shared" si="6"/>
        <v>1.6</v>
      </c>
      <c r="L81" s="31">
        <f t="shared" si="5"/>
        <v>-2.8746717940436</v>
      </c>
      <c r="M81" s="31">
        <f t="shared" si="7"/>
        <v>1.6</v>
      </c>
      <c r="N81" s="38" t="s">
        <v>294</v>
      </c>
      <c r="O81" s="20"/>
      <c r="P81" s="20"/>
      <c r="Q81" s="20"/>
      <c r="R81" s="20"/>
    </row>
    <row r="82" spans="1:18" ht="70">
      <c r="A82" s="45" t="s">
        <v>115</v>
      </c>
      <c r="B82" s="33">
        <v>42.1</v>
      </c>
      <c r="C82" s="33">
        <v>-52.75</v>
      </c>
      <c r="D82" s="30" t="s">
        <v>156</v>
      </c>
      <c r="E82" s="32">
        <v>12.5</v>
      </c>
      <c r="F82" s="32">
        <v>1.2</v>
      </c>
      <c r="G82" s="74">
        <v>3</v>
      </c>
      <c r="H82" s="59">
        <v>0.51</v>
      </c>
      <c r="I82" s="59">
        <v>9.4611127535502106</v>
      </c>
      <c r="J82" s="31">
        <f t="shared" si="4"/>
        <v>3.0388872464497894</v>
      </c>
      <c r="K82" s="33">
        <f t="shared" si="6"/>
        <v>1.2</v>
      </c>
      <c r="L82" s="31">
        <f t="shared" si="5"/>
        <v>2.5288872464497896</v>
      </c>
      <c r="M82" s="33">
        <f t="shared" si="7"/>
        <v>1.2</v>
      </c>
      <c r="N82" s="34" t="s">
        <v>244</v>
      </c>
    </row>
    <row r="83" spans="1:18" ht="56">
      <c r="A83" s="45" t="s">
        <v>116</v>
      </c>
      <c r="B83" s="33">
        <v>43.25</v>
      </c>
      <c r="C83" s="33">
        <v>-126.38333333333334</v>
      </c>
      <c r="D83" s="40" t="s">
        <v>160</v>
      </c>
      <c r="E83" s="32">
        <v>12.2</v>
      </c>
      <c r="F83" s="32">
        <v>2.4</v>
      </c>
      <c r="G83" s="74">
        <v>7</v>
      </c>
      <c r="H83" s="59">
        <v>-0.3</v>
      </c>
      <c r="I83" s="59">
        <v>10.668525017632399</v>
      </c>
      <c r="J83" s="31">
        <f t="shared" si="4"/>
        <v>1.5314749823675999</v>
      </c>
      <c r="K83" s="33">
        <f t="shared" si="6"/>
        <v>2.4</v>
      </c>
      <c r="L83" s="31">
        <f t="shared" si="5"/>
        <v>1.8314749823676006</v>
      </c>
      <c r="M83" s="33">
        <f t="shared" si="7"/>
        <v>2.4</v>
      </c>
      <c r="N83" s="34" t="s">
        <v>244</v>
      </c>
    </row>
    <row r="84" spans="1:18" ht="70">
      <c r="A84" s="30" t="s">
        <v>404</v>
      </c>
      <c r="B84" s="33">
        <v>44</v>
      </c>
      <c r="C84" s="33">
        <v>-24.533333333333331</v>
      </c>
      <c r="D84" s="30" t="s">
        <v>156</v>
      </c>
      <c r="E84" s="32">
        <v>14.6</v>
      </c>
      <c r="F84" s="32">
        <v>1.2</v>
      </c>
      <c r="G84" s="74">
        <v>8</v>
      </c>
      <c r="H84" s="59">
        <v>0.31</v>
      </c>
      <c r="I84" s="59">
        <v>14.297577561272499</v>
      </c>
      <c r="J84" s="31">
        <f t="shared" si="4"/>
        <v>0.30242243872750052</v>
      </c>
      <c r="K84" s="33">
        <f t="shared" si="6"/>
        <v>1.2</v>
      </c>
      <c r="L84" s="31">
        <f t="shared" si="5"/>
        <v>-7.5775612724999775E-3</v>
      </c>
      <c r="M84" s="33">
        <f t="shared" si="7"/>
        <v>1.2</v>
      </c>
      <c r="N84" s="34" t="s">
        <v>244</v>
      </c>
    </row>
    <row r="85" spans="1:18" ht="56">
      <c r="A85" s="45" t="s">
        <v>118</v>
      </c>
      <c r="B85" s="33">
        <v>47.4</v>
      </c>
      <c r="C85" s="33">
        <v>167.75</v>
      </c>
      <c r="D85" s="30" t="s">
        <v>160</v>
      </c>
      <c r="E85" s="32">
        <v>2.2999999999999998</v>
      </c>
      <c r="F85" s="32">
        <v>1.3</v>
      </c>
      <c r="G85" s="74">
        <v>3</v>
      </c>
      <c r="H85" s="59">
        <v>-0.14000000000000001</v>
      </c>
      <c r="I85" s="59">
        <v>3.8146575027042</v>
      </c>
      <c r="J85" s="31">
        <f t="shared" si="4"/>
        <v>-1.5146575027042002</v>
      </c>
      <c r="K85" s="33">
        <f t="shared" si="6"/>
        <v>1.3</v>
      </c>
      <c r="L85" s="31">
        <f t="shared" si="5"/>
        <v>-1.3746575027042001</v>
      </c>
      <c r="M85" s="33">
        <f t="shared" si="7"/>
        <v>1.3</v>
      </c>
      <c r="N85" s="35" t="s">
        <v>271</v>
      </c>
    </row>
    <row r="86" spans="1:18" ht="70">
      <c r="A86" s="45" t="s">
        <v>119</v>
      </c>
      <c r="B86" s="33">
        <v>50</v>
      </c>
      <c r="C86" s="33">
        <v>-23.7333</v>
      </c>
      <c r="D86" s="30" t="s">
        <v>156</v>
      </c>
      <c r="E86" s="32">
        <v>11.9</v>
      </c>
      <c r="F86" s="32">
        <v>1.2</v>
      </c>
      <c r="G86" s="74">
        <v>9</v>
      </c>
      <c r="H86" s="59">
        <v>0.78</v>
      </c>
      <c r="I86" s="59">
        <v>11.7723057217068</v>
      </c>
      <c r="J86" s="31">
        <f t="shared" si="4"/>
        <v>0.12769427829320001</v>
      </c>
      <c r="K86" s="33">
        <f t="shared" si="6"/>
        <v>1.2</v>
      </c>
      <c r="L86" s="31">
        <f t="shared" si="5"/>
        <v>-0.65230572170679935</v>
      </c>
      <c r="M86" s="33">
        <f t="shared" si="7"/>
        <v>1.2</v>
      </c>
      <c r="N86" s="39" t="s">
        <v>420</v>
      </c>
    </row>
    <row r="87" spans="1:18" ht="70">
      <c r="A87" s="45" t="s">
        <v>122</v>
      </c>
      <c r="B87" s="33">
        <v>52.583333333333336</v>
      </c>
      <c r="C87" s="33">
        <v>-21.933333333333334</v>
      </c>
      <c r="D87" s="30" t="s">
        <v>156</v>
      </c>
      <c r="E87" s="32">
        <v>8.6</v>
      </c>
      <c r="F87" s="32">
        <v>1.5</v>
      </c>
      <c r="G87" s="74">
        <v>16</v>
      </c>
      <c r="H87" s="59">
        <v>0.77</v>
      </c>
      <c r="I87" s="59">
        <v>10.5996215608385</v>
      </c>
      <c r="J87" s="31">
        <f t="shared" si="4"/>
        <v>-1.9996215608385004</v>
      </c>
      <c r="K87" s="33">
        <f t="shared" si="6"/>
        <v>1.5</v>
      </c>
      <c r="L87" s="31">
        <f t="shared" si="5"/>
        <v>-2.7696215608385</v>
      </c>
      <c r="M87" s="33">
        <f t="shared" si="7"/>
        <v>1.5</v>
      </c>
      <c r="N87" s="34" t="s">
        <v>244</v>
      </c>
    </row>
    <row r="88" spans="1:18" ht="70">
      <c r="A88" s="45" t="s">
        <v>121</v>
      </c>
      <c r="B88" s="33">
        <v>52.832999999999998</v>
      </c>
      <c r="C88" s="33">
        <v>-30.33</v>
      </c>
      <c r="D88" s="30" t="s">
        <v>156</v>
      </c>
      <c r="E88" s="32">
        <v>9.1999999999999993</v>
      </c>
      <c r="F88" s="32">
        <v>1.5</v>
      </c>
      <c r="G88" s="74">
        <v>7</v>
      </c>
      <c r="H88" s="59">
        <v>0.52</v>
      </c>
      <c r="I88" s="59">
        <v>8.6272709475623195</v>
      </c>
      <c r="J88" s="31">
        <f t="shared" si="4"/>
        <v>0.5727290524376798</v>
      </c>
      <c r="K88" s="33">
        <f t="shared" si="6"/>
        <v>1.5</v>
      </c>
      <c r="L88" s="31">
        <f t="shared" si="5"/>
        <v>5.2729052437680224E-2</v>
      </c>
      <c r="M88" s="33">
        <f t="shared" si="7"/>
        <v>1.5</v>
      </c>
      <c r="N88" s="34" t="s">
        <v>421</v>
      </c>
    </row>
    <row r="89" spans="1:18" ht="84">
      <c r="A89" s="45" t="s">
        <v>124</v>
      </c>
      <c r="B89" s="33">
        <v>53.536666670000002</v>
      </c>
      <c r="C89" s="33">
        <v>-20.29</v>
      </c>
      <c r="D89" s="30" t="s">
        <v>158</v>
      </c>
      <c r="E89" s="32">
        <v>10.68</v>
      </c>
      <c r="F89" s="32">
        <v>1.5</v>
      </c>
      <c r="G89" s="74">
        <v>12</v>
      </c>
      <c r="H89" s="59">
        <v>0.7</v>
      </c>
      <c r="I89" s="59">
        <v>10.431910165151001</v>
      </c>
      <c r="J89" s="31">
        <f t="shared" si="4"/>
        <v>0.24808983484899905</v>
      </c>
      <c r="K89" s="33">
        <f t="shared" si="6"/>
        <v>1.5</v>
      </c>
      <c r="L89" s="31">
        <f t="shared" si="5"/>
        <v>-0.45191016515100024</v>
      </c>
      <c r="M89" s="33">
        <f t="shared" si="7"/>
        <v>1.5</v>
      </c>
      <c r="N89" s="35" t="s">
        <v>274</v>
      </c>
    </row>
    <row r="90" spans="1:18" ht="70">
      <c r="A90" s="45" t="s">
        <v>123</v>
      </c>
      <c r="B90" s="33">
        <v>53.933300000000003</v>
      </c>
      <c r="C90" s="33">
        <v>-24.083300000000001</v>
      </c>
      <c r="D90" s="30" t="s">
        <v>156</v>
      </c>
      <c r="E90" s="32">
        <v>10.7</v>
      </c>
      <c r="F90" s="32">
        <v>1.5</v>
      </c>
      <c r="G90" s="74">
        <v>7</v>
      </c>
      <c r="H90" s="59">
        <v>0.99</v>
      </c>
      <c r="I90" s="59">
        <v>9.6236081971062593</v>
      </c>
      <c r="J90" s="31">
        <f t="shared" si="4"/>
        <v>1.07639180289374</v>
      </c>
      <c r="K90" s="33">
        <f t="shared" si="6"/>
        <v>1.5</v>
      </c>
      <c r="L90" s="31">
        <f t="shared" si="5"/>
        <v>8.6391802893739822E-2</v>
      </c>
      <c r="M90" s="33">
        <f t="shared" si="7"/>
        <v>1.5</v>
      </c>
      <c r="N90" s="39" t="s">
        <v>420</v>
      </c>
    </row>
    <row r="91" spans="1:18" ht="70">
      <c r="A91" s="45" t="s">
        <v>125</v>
      </c>
      <c r="B91" s="33">
        <v>54</v>
      </c>
      <c r="C91" s="33">
        <v>-46.2</v>
      </c>
      <c r="D91" s="30" t="s">
        <v>156</v>
      </c>
      <c r="E91" s="32">
        <v>6.9</v>
      </c>
      <c r="F91" s="32">
        <v>1.2</v>
      </c>
      <c r="G91" s="74">
        <v>6</v>
      </c>
      <c r="H91" s="59">
        <v>-0.17</v>
      </c>
      <c r="I91" s="59">
        <v>4.7156173865000399</v>
      </c>
      <c r="J91" s="31">
        <f t="shared" si="4"/>
        <v>2.1843826134999604</v>
      </c>
      <c r="K91" s="33">
        <f t="shared" si="6"/>
        <v>1.2</v>
      </c>
      <c r="L91" s="31">
        <f t="shared" si="5"/>
        <v>2.3543826134999604</v>
      </c>
      <c r="M91" s="33">
        <f t="shared" si="7"/>
        <v>1.2</v>
      </c>
      <c r="N91" s="34" t="s">
        <v>244</v>
      </c>
    </row>
    <row r="92" spans="1:18" ht="84">
      <c r="A92" s="45" t="s">
        <v>127</v>
      </c>
      <c r="B92" s="33">
        <v>57.44</v>
      </c>
      <c r="C92" s="33">
        <v>-48.61</v>
      </c>
      <c r="D92" s="30" t="s">
        <v>158</v>
      </c>
      <c r="E92" s="32">
        <v>5.13</v>
      </c>
      <c r="F92" s="32">
        <v>0.89</v>
      </c>
      <c r="G92" s="74">
        <v>23</v>
      </c>
      <c r="H92" s="59">
        <v>0.65</v>
      </c>
      <c r="I92" s="59">
        <v>3.40932881434758</v>
      </c>
      <c r="J92" s="31">
        <f t="shared" si="4"/>
        <v>1.7206711856524199</v>
      </c>
      <c r="K92" s="33">
        <f t="shared" si="6"/>
        <v>0.89</v>
      </c>
      <c r="L92" s="31">
        <f t="shared" si="5"/>
        <v>1.0706711856524196</v>
      </c>
      <c r="M92" s="33">
        <f t="shared" si="7"/>
        <v>0.89</v>
      </c>
      <c r="N92" s="35" t="s">
        <v>275</v>
      </c>
    </row>
    <row r="93" spans="1:18" ht="70">
      <c r="A93" s="45" t="s">
        <v>128</v>
      </c>
      <c r="B93" s="33">
        <v>58.926388888888887</v>
      </c>
      <c r="C93" s="33">
        <v>-48.361944444444397</v>
      </c>
      <c r="D93" s="40" t="s">
        <v>201</v>
      </c>
      <c r="E93" s="32">
        <v>4.3</v>
      </c>
      <c r="F93" s="32">
        <v>1.6</v>
      </c>
      <c r="G93" s="74">
        <v>41</v>
      </c>
      <c r="H93" s="59">
        <v>0.71</v>
      </c>
      <c r="I93" s="59">
        <v>3.0868735207451699</v>
      </c>
      <c r="J93" s="31">
        <f t="shared" si="4"/>
        <v>1.21312647925483</v>
      </c>
      <c r="K93" s="33">
        <f t="shared" si="6"/>
        <v>1.6</v>
      </c>
      <c r="L93" s="31">
        <f t="shared" si="5"/>
        <v>0.50312647925483001</v>
      </c>
      <c r="M93" s="33">
        <f t="shared" si="7"/>
        <v>1.6</v>
      </c>
      <c r="N93" s="35" t="s">
        <v>277</v>
      </c>
    </row>
    <row r="94" spans="1:18" ht="84">
      <c r="A94" s="45" t="s">
        <v>130</v>
      </c>
      <c r="B94" s="33">
        <v>59.533333333333331</v>
      </c>
      <c r="C94" s="33">
        <v>-17.933333333333302</v>
      </c>
      <c r="D94" s="30" t="s">
        <v>158</v>
      </c>
      <c r="E94" s="32">
        <v>7.7</v>
      </c>
      <c r="F94" s="32">
        <v>1.85</v>
      </c>
      <c r="G94" s="74">
        <v>5</v>
      </c>
      <c r="H94" s="59">
        <v>0.89</v>
      </c>
      <c r="I94" s="59">
        <v>8.9255627632141099</v>
      </c>
      <c r="J94" s="31">
        <f t="shared" si="4"/>
        <v>-1.2255627632141097</v>
      </c>
      <c r="K94" s="33">
        <f t="shared" si="6"/>
        <v>1.85</v>
      </c>
      <c r="L94" s="31">
        <f t="shared" si="5"/>
        <v>-2.1155627632141094</v>
      </c>
      <c r="M94" s="33">
        <f t="shared" si="7"/>
        <v>1.85</v>
      </c>
      <c r="N94" s="35" t="s">
        <v>274</v>
      </c>
    </row>
    <row r="95" spans="1:18" ht="84">
      <c r="A95" s="45" t="s">
        <v>129</v>
      </c>
      <c r="B95" s="33">
        <v>59.534666666666702</v>
      </c>
      <c r="C95" s="33">
        <v>-21.852166666666701</v>
      </c>
      <c r="D95" s="30" t="s">
        <v>158</v>
      </c>
      <c r="E95" s="32">
        <v>10.35</v>
      </c>
      <c r="F95" s="32">
        <v>0.96</v>
      </c>
      <c r="G95" s="74">
        <v>8</v>
      </c>
      <c r="H95" s="59">
        <v>0.9</v>
      </c>
      <c r="I95" s="59">
        <v>8.6675823900434708</v>
      </c>
      <c r="J95" s="31">
        <f t="shared" si="4"/>
        <v>1.6824176099565289</v>
      </c>
      <c r="K95" s="33">
        <f t="shared" si="6"/>
        <v>0.96</v>
      </c>
      <c r="L95" s="31">
        <f t="shared" si="5"/>
        <v>0.78241760995652854</v>
      </c>
      <c r="M95" s="33">
        <f t="shared" si="7"/>
        <v>0.96</v>
      </c>
      <c r="N95" s="35" t="s">
        <v>278</v>
      </c>
    </row>
    <row r="96" spans="1:18" ht="84">
      <c r="A96" s="45" t="s">
        <v>415</v>
      </c>
      <c r="B96" s="33">
        <v>61</v>
      </c>
      <c r="C96" s="33">
        <v>-25</v>
      </c>
      <c r="D96" s="30" t="s">
        <v>158</v>
      </c>
      <c r="E96" s="32">
        <v>9.6999999999999993</v>
      </c>
      <c r="F96" s="32">
        <v>1.5</v>
      </c>
      <c r="G96" s="74">
        <v>23</v>
      </c>
      <c r="H96" s="59">
        <v>0.57999999999999996</v>
      </c>
      <c r="I96" s="59">
        <v>7.8010443846384696</v>
      </c>
      <c r="J96" s="31">
        <f t="shared" si="4"/>
        <v>1.8989556153615297</v>
      </c>
      <c r="K96" s="33">
        <f t="shared" si="6"/>
        <v>1.5</v>
      </c>
      <c r="L96" s="31">
        <f t="shared" si="5"/>
        <v>1.3189556153615296</v>
      </c>
      <c r="M96" s="33">
        <f t="shared" si="7"/>
        <v>1.5</v>
      </c>
      <c r="N96" s="35" t="s">
        <v>295</v>
      </c>
    </row>
    <row r="97" spans="1:14" ht="70">
      <c r="A97" s="30" t="s">
        <v>405</v>
      </c>
      <c r="B97" s="33">
        <v>64.783333333333331</v>
      </c>
      <c r="C97" s="33">
        <v>-29.566666666666666</v>
      </c>
      <c r="D97" s="30" t="s">
        <v>156</v>
      </c>
      <c r="E97" s="32">
        <v>8.4</v>
      </c>
      <c r="F97" s="32">
        <v>1.2</v>
      </c>
      <c r="G97" s="74">
        <v>4</v>
      </c>
      <c r="H97" s="59">
        <v>0.74</v>
      </c>
      <c r="I97" s="59">
        <v>5.59410662121243</v>
      </c>
      <c r="J97" s="31">
        <f t="shared" si="4"/>
        <v>2.8058933787875704</v>
      </c>
      <c r="K97" s="33">
        <f t="shared" si="6"/>
        <v>1.2</v>
      </c>
      <c r="L97" s="31">
        <f t="shared" si="5"/>
        <v>2.0658933787875702</v>
      </c>
      <c r="M97" s="33">
        <f t="shared" si="7"/>
        <v>1.2</v>
      </c>
      <c r="N97" s="34" t="s">
        <v>244</v>
      </c>
    </row>
    <row r="98" spans="1:14" ht="70">
      <c r="A98" s="45" t="s">
        <v>132</v>
      </c>
      <c r="B98" s="33">
        <v>66.599999999999994</v>
      </c>
      <c r="C98" s="33">
        <v>1.1166666666666669</v>
      </c>
      <c r="D98" s="30" t="s">
        <v>156</v>
      </c>
      <c r="E98" s="32">
        <v>6.3</v>
      </c>
      <c r="F98" s="32">
        <v>1.2</v>
      </c>
      <c r="G98" s="74">
        <v>3</v>
      </c>
      <c r="H98" s="59">
        <v>0.67</v>
      </c>
      <c r="I98" s="59">
        <v>6.2855284849802704</v>
      </c>
      <c r="J98" s="31">
        <f t="shared" si="4"/>
        <v>1.4471515019729431E-2</v>
      </c>
      <c r="K98" s="33">
        <f t="shared" si="6"/>
        <v>1.2</v>
      </c>
      <c r="L98" s="31">
        <f t="shared" si="5"/>
        <v>-0.6555284849802705</v>
      </c>
      <c r="M98" s="33">
        <f t="shared" si="7"/>
        <v>1.2</v>
      </c>
      <c r="N98" s="34" t="s">
        <v>244</v>
      </c>
    </row>
    <row r="99" spans="1:14" ht="70">
      <c r="A99" s="45" t="s">
        <v>134</v>
      </c>
      <c r="B99" s="33">
        <v>68.033333333333331</v>
      </c>
      <c r="C99" s="33">
        <v>-6.1166666666666671</v>
      </c>
      <c r="D99" s="30" t="s">
        <v>156</v>
      </c>
      <c r="E99" s="32">
        <v>1</v>
      </c>
      <c r="F99" s="32">
        <v>1.2</v>
      </c>
      <c r="G99" s="74">
        <v>12</v>
      </c>
      <c r="H99" s="59">
        <v>0.46</v>
      </c>
      <c r="I99" s="59">
        <v>3.1187392950057999</v>
      </c>
      <c r="J99" s="31">
        <f t="shared" si="4"/>
        <v>-2.1187392950057999</v>
      </c>
      <c r="K99" s="33">
        <f t="shared" si="6"/>
        <v>1.2</v>
      </c>
      <c r="L99" s="31">
        <f t="shared" si="5"/>
        <v>-2.5787392950057999</v>
      </c>
      <c r="M99" s="33">
        <f t="shared" si="7"/>
        <v>1.2</v>
      </c>
      <c r="N99" s="34" t="s">
        <v>244</v>
      </c>
    </row>
    <row r="100" spans="1:14" ht="84">
      <c r="A100" s="13" t="s">
        <v>137</v>
      </c>
      <c r="B100" s="10">
        <v>72.183333333333337</v>
      </c>
      <c r="C100" s="10">
        <v>8.5833333333333321</v>
      </c>
      <c r="D100" s="9" t="s">
        <v>158</v>
      </c>
      <c r="E100" s="46">
        <v>0.6</v>
      </c>
      <c r="F100" s="46">
        <v>1.5</v>
      </c>
      <c r="G100" s="75">
        <v>6</v>
      </c>
      <c r="H100" s="79">
        <v>0.63</v>
      </c>
      <c r="I100" s="79">
        <v>4.3899999999999997</v>
      </c>
      <c r="J100" s="31">
        <f t="shared" si="4"/>
        <v>-3.7899999999999996</v>
      </c>
      <c r="K100" s="10">
        <f t="shared" si="6"/>
        <v>1.5</v>
      </c>
      <c r="L100" s="31">
        <f>(E100-H100)-I100</f>
        <v>-4.42</v>
      </c>
      <c r="M100" s="10">
        <f t="shared" si="7"/>
        <v>1.5</v>
      </c>
      <c r="N100" s="48" t="s">
        <v>352</v>
      </c>
    </row>
  </sheetData>
  <sortState xmlns:xlrd2="http://schemas.microsoft.com/office/spreadsheetml/2017/richdata2" ref="A2:S100">
    <sortCondition ref="B2:B100"/>
    <sortCondition ref="C2:C100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3"/>
  <sheetViews>
    <sheetView topLeftCell="A64" zoomScale="165" zoomScaleNormal="165" workbookViewId="0">
      <selection activeCell="G91" sqref="G91"/>
    </sheetView>
  </sheetViews>
  <sheetFormatPr baseColWidth="10" defaultColWidth="14.1640625" defaultRowHeight="16"/>
  <cols>
    <col min="5" max="7" width="14.1640625" customWidth="1"/>
    <col min="8" max="8" width="19" style="15" customWidth="1"/>
    <col min="9" max="9" width="14.1640625" style="15" customWidth="1"/>
    <col min="10" max="13" width="14.1640625" customWidth="1"/>
    <col min="14" max="14" width="56.83203125" style="21" customWidth="1"/>
    <col min="15" max="18" width="14.1640625" style="17"/>
  </cols>
  <sheetData>
    <row r="1" spans="1:14" ht="56">
      <c r="A1" s="6" t="s">
        <v>0</v>
      </c>
      <c r="B1" s="2" t="s">
        <v>1</v>
      </c>
      <c r="C1" s="2" t="s">
        <v>2</v>
      </c>
      <c r="D1" s="6" t="s">
        <v>3</v>
      </c>
      <c r="E1" s="6" t="s">
        <v>182</v>
      </c>
      <c r="F1" s="6" t="s">
        <v>4</v>
      </c>
      <c r="G1" s="66" t="s">
        <v>368</v>
      </c>
      <c r="H1" s="14" t="s">
        <v>5</v>
      </c>
      <c r="I1" s="14" t="s">
        <v>183</v>
      </c>
      <c r="J1" s="7" t="s">
        <v>184</v>
      </c>
      <c r="K1" s="8" t="s">
        <v>4</v>
      </c>
      <c r="L1" s="7" t="s">
        <v>412</v>
      </c>
      <c r="M1" s="8" t="s">
        <v>4</v>
      </c>
      <c r="N1" s="16" t="s">
        <v>150</v>
      </c>
    </row>
    <row r="2" spans="1:14" ht="56">
      <c r="A2" s="45" t="s">
        <v>373</v>
      </c>
      <c r="B2" s="10">
        <v>-54.55</v>
      </c>
      <c r="C2" s="10">
        <v>-77.849999999999994</v>
      </c>
      <c r="D2" s="9" t="s">
        <v>160</v>
      </c>
      <c r="E2" s="46">
        <v>6.5</v>
      </c>
      <c r="F2" s="46">
        <v>1.1000000000000001</v>
      </c>
      <c r="G2" s="75">
        <v>3</v>
      </c>
      <c r="H2" s="79">
        <v>0.31</v>
      </c>
      <c r="I2" s="79">
        <v>6.3889888233608696</v>
      </c>
      <c r="J2" s="10">
        <f>E2-I2</f>
        <v>0.1110111766391304</v>
      </c>
      <c r="K2" s="10">
        <f>F2</f>
        <v>1.1000000000000001</v>
      </c>
      <c r="L2" s="10">
        <f>(E2-H2)-I2</f>
        <v>-0.1989888233608692</v>
      </c>
      <c r="M2" s="10">
        <f>F2</f>
        <v>1.1000000000000001</v>
      </c>
      <c r="N2" s="47" t="s">
        <v>244</v>
      </c>
    </row>
    <row r="3" spans="1:14" ht="84">
      <c r="A3" s="13" t="s">
        <v>371</v>
      </c>
      <c r="B3" s="10">
        <v>-48.283329999999999</v>
      </c>
      <c r="C3" s="10">
        <v>-90.25</v>
      </c>
      <c r="D3" s="3" t="s">
        <v>153</v>
      </c>
      <c r="E3" s="46">
        <v>7</v>
      </c>
      <c r="F3" s="46">
        <v>1.5</v>
      </c>
      <c r="G3" s="75">
        <v>4</v>
      </c>
      <c r="H3" s="79">
        <v>-0.45</v>
      </c>
      <c r="I3" s="79">
        <v>7.7238460911644804</v>
      </c>
      <c r="J3" s="10">
        <f t="shared" ref="J3:J66" si="0">E3-I3</f>
        <v>-0.7238460911644804</v>
      </c>
      <c r="K3" s="10">
        <f t="shared" ref="K3:K68" si="1">F3</f>
        <v>1.5</v>
      </c>
      <c r="L3" s="10">
        <f t="shared" ref="L3:L66" si="2">(E3-H3)-I3</f>
        <v>-0.27384609116448022</v>
      </c>
      <c r="M3" s="10">
        <f t="shared" ref="M3:M68" si="3">F3</f>
        <v>1.5</v>
      </c>
      <c r="N3" s="48" t="s">
        <v>285</v>
      </c>
    </row>
    <row r="4" spans="1:14" ht="84">
      <c r="A4" s="13" t="s">
        <v>139</v>
      </c>
      <c r="B4" s="10">
        <v>-46.771000000000001</v>
      </c>
      <c r="C4" s="10">
        <v>7.6123000000000003</v>
      </c>
      <c r="D4" s="3" t="s">
        <v>153</v>
      </c>
      <c r="E4" s="46">
        <v>3.2</v>
      </c>
      <c r="F4" s="46">
        <v>1.2</v>
      </c>
      <c r="G4" s="75">
        <v>4</v>
      </c>
      <c r="H4" s="79">
        <v>-1.26</v>
      </c>
      <c r="I4" s="79">
        <v>5.8251123852199997</v>
      </c>
      <c r="J4" s="10">
        <f t="shared" si="0"/>
        <v>-2.6251123852199996</v>
      </c>
      <c r="K4" s="10">
        <f t="shared" si="1"/>
        <v>1.2</v>
      </c>
      <c r="L4" s="10">
        <f t="shared" si="2"/>
        <v>-1.3651123852199998</v>
      </c>
      <c r="M4" s="10">
        <f t="shared" si="3"/>
        <v>1.2</v>
      </c>
      <c r="N4" s="47" t="s">
        <v>296</v>
      </c>
    </row>
    <row r="5" spans="1:14" ht="70">
      <c r="A5" s="13" t="s">
        <v>10</v>
      </c>
      <c r="B5" s="10">
        <v>-46.05</v>
      </c>
      <c r="C5" s="10">
        <v>-90.166669999999996</v>
      </c>
      <c r="D5" s="3" t="s">
        <v>156</v>
      </c>
      <c r="E5" s="46">
        <v>8.3000000000000007</v>
      </c>
      <c r="F5" s="46">
        <v>1.1000000000000001</v>
      </c>
      <c r="G5" s="75">
        <v>4</v>
      </c>
      <c r="H5" s="79">
        <v>-0.64</v>
      </c>
      <c r="I5" s="79">
        <v>9.1867056846618596</v>
      </c>
      <c r="J5" s="10">
        <f t="shared" si="0"/>
        <v>-0.88670568466185884</v>
      </c>
      <c r="K5" s="10">
        <f t="shared" si="1"/>
        <v>1.1000000000000001</v>
      </c>
      <c r="L5" s="10">
        <f t="shared" si="2"/>
        <v>-0.24670568466185827</v>
      </c>
      <c r="M5" s="10">
        <f t="shared" si="3"/>
        <v>1.1000000000000001</v>
      </c>
      <c r="N5" s="47" t="s">
        <v>244</v>
      </c>
    </row>
    <row r="6" spans="1:14" ht="84">
      <c r="A6" s="13" t="s">
        <v>13</v>
      </c>
      <c r="B6" s="10">
        <v>-44.883339999999997</v>
      </c>
      <c r="C6" s="10">
        <v>-106.5167</v>
      </c>
      <c r="D6" s="3" t="s">
        <v>153</v>
      </c>
      <c r="E6" s="46">
        <v>7.43</v>
      </c>
      <c r="F6" s="46">
        <v>1.6</v>
      </c>
      <c r="G6" s="75">
        <v>3</v>
      </c>
      <c r="H6" s="79">
        <v>-0.71</v>
      </c>
      <c r="I6" s="79">
        <v>9.7107813941107892</v>
      </c>
      <c r="J6" s="10">
        <f t="shared" si="0"/>
        <v>-2.2807813941107895</v>
      </c>
      <c r="K6" s="10">
        <f t="shared" si="1"/>
        <v>1.6</v>
      </c>
      <c r="L6" s="10">
        <f t="shared" si="2"/>
        <v>-1.5707813941107887</v>
      </c>
      <c r="M6" s="10">
        <f t="shared" si="3"/>
        <v>1.6</v>
      </c>
      <c r="N6" s="48" t="s">
        <v>285</v>
      </c>
    </row>
    <row r="7" spans="1:14" ht="70">
      <c r="A7" s="40" t="s">
        <v>377</v>
      </c>
      <c r="B7" s="10">
        <v>-43.866666666666667</v>
      </c>
      <c r="C7" s="10">
        <v>80.45</v>
      </c>
      <c r="D7" s="3" t="s">
        <v>156</v>
      </c>
      <c r="E7" s="46">
        <v>8.1999999999999993</v>
      </c>
      <c r="F7" s="46">
        <v>1.5</v>
      </c>
      <c r="G7" s="75">
        <v>4</v>
      </c>
      <c r="H7" s="79">
        <v>-1.32</v>
      </c>
      <c r="I7" s="79">
        <v>10.665098243289499</v>
      </c>
      <c r="J7" s="10">
        <f t="shared" si="0"/>
        <v>-2.4650982432894999</v>
      </c>
      <c r="K7" s="10">
        <f t="shared" si="1"/>
        <v>1.5</v>
      </c>
      <c r="L7" s="10">
        <f t="shared" si="2"/>
        <v>-1.1450982432894996</v>
      </c>
      <c r="M7" s="10">
        <f t="shared" si="3"/>
        <v>1.5</v>
      </c>
      <c r="N7" s="47" t="s">
        <v>244</v>
      </c>
    </row>
    <row r="8" spans="1:14" ht="56">
      <c r="A8" s="40" t="s">
        <v>378</v>
      </c>
      <c r="B8" s="10">
        <v>-43.81666666666667</v>
      </c>
      <c r="C8" s="10">
        <v>50.31666666666667</v>
      </c>
      <c r="D8" s="9" t="s">
        <v>160</v>
      </c>
      <c r="E8" s="46">
        <v>4.7</v>
      </c>
      <c r="F8" s="46">
        <v>1.1000000000000001</v>
      </c>
      <c r="G8" s="75">
        <v>13</v>
      </c>
      <c r="H8" s="79">
        <v>-1.91</v>
      </c>
      <c r="I8" s="79">
        <v>7.6257834964328302</v>
      </c>
      <c r="J8" s="10">
        <f t="shared" si="0"/>
        <v>-2.92578349643283</v>
      </c>
      <c r="K8" s="10">
        <f t="shared" si="1"/>
        <v>1.1000000000000001</v>
      </c>
      <c r="L8" s="10">
        <f t="shared" si="2"/>
        <v>-1.0157834964328298</v>
      </c>
      <c r="M8" s="10">
        <f t="shared" si="3"/>
        <v>1.1000000000000001</v>
      </c>
      <c r="N8" s="47" t="s">
        <v>244</v>
      </c>
    </row>
    <row r="9" spans="1:14" ht="56">
      <c r="A9" s="13" t="s">
        <v>15</v>
      </c>
      <c r="B9" s="10">
        <v>-43.18333333333333</v>
      </c>
      <c r="C9" s="10">
        <v>-3.25</v>
      </c>
      <c r="D9" s="9" t="s">
        <v>160</v>
      </c>
      <c r="E9" s="46">
        <v>8.8000000000000007</v>
      </c>
      <c r="F9" s="46">
        <v>1.1000000000000001</v>
      </c>
      <c r="G9" s="75">
        <v>10</v>
      </c>
      <c r="H9" s="79">
        <v>-0.91</v>
      </c>
      <c r="I9" s="79">
        <v>8.9006057262420697</v>
      </c>
      <c r="J9" s="10">
        <f t="shared" si="0"/>
        <v>-0.10060572624206898</v>
      </c>
      <c r="K9" s="10">
        <f t="shared" si="1"/>
        <v>1.1000000000000001</v>
      </c>
      <c r="L9" s="10">
        <f t="shared" si="2"/>
        <v>0.80939427375793116</v>
      </c>
      <c r="M9" s="10">
        <f t="shared" si="3"/>
        <v>1.1000000000000001</v>
      </c>
      <c r="N9" s="47" t="s">
        <v>244</v>
      </c>
    </row>
    <row r="10" spans="1:14" ht="70">
      <c r="A10" s="30" t="s">
        <v>379</v>
      </c>
      <c r="B10" s="10">
        <v>-42.883333333333333</v>
      </c>
      <c r="C10" s="10">
        <v>42.35</v>
      </c>
      <c r="D10" s="3" t="s">
        <v>156</v>
      </c>
      <c r="E10" s="46">
        <v>8.5</v>
      </c>
      <c r="F10" s="46">
        <v>1.3</v>
      </c>
      <c r="G10" s="75">
        <v>16</v>
      </c>
      <c r="H10" s="79">
        <v>-0.28000000000000003</v>
      </c>
      <c r="I10" s="79">
        <v>10.0484003067017</v>
      </c>
      <c r="J10" s="10">
        <f t="shared" si="0"/>
        <v>-1.5484003067016996</v>
      </c>
      <c r="K10" s="10">
        <f t="shared" si="1"/>
        <v>1.3</v>
      </c>
      <c r="L10" s="10">
        <f t="shared" si="2"/>
        <v>-1.2684003067017002</v>
      </c>
      <c r="M10" s="10">
        <f t="shared" si="3"/>
        <v>1.3</v>
      </c>
      <c r="N10" s="47" t="s">
        <v>244</v>
      </c>
    </row>
    <row r="11" spans="1:14" ht="84">
      <c r="A11" s="13" t="s">
        <v>21</v>
      </c>
      <c r="B11" s="10">
        <v>-41.149000000000001</v>
      </c>
      <c r="C11" s="10">
        <v>13.470700000000001</v>
      </c>
      <c r="D11" s="3" t="s">
        <v>153</v>
      </c>
      <c r="E11" s="46">
        <v>13.5</v>
      </c>
      <c r="F11" s="46">
        <v>1</v>
      </c>
      <c r="G11" s="75">
        <v>3</v>
      </c>
      <c r="H11" s="79">
        <v>-0.28999999999999998</v>
      </c>
      <c r="I11" s="79">
        <v>12.5336213111877</v>
      </c>
      <c r="J11" s="10">
        <f t="shared" si="0"/>
        <v>0.96637868881230027</v>
      </c>
      <c r="K11" s="10">
        <f t="shared" si="1"/>
        <v>1</v>
      </c>
      <c r="L11" s="10">
        <f t="shared" si="2"/>
        <v>1.2563786888122994</v>
      </c>
      <c r="M11" s="10">
        <f t="shared" si="3"/>
        <v>1</v>
      </c>
      <c r="N11" s="47" t="s">
        <v>296</v>
      </c>
    </row>
    <row r="12" spans="1:14" ht="56">
      <c r="A12" s="30" t="s">
        <v>380</v>
      </c>
      <c r="B12" s="10">
        <v>-40.616666666666667</v>
      </c>
      <c r="C12" s="10">
        <v>-77.2</v>
      </c>
      <c r="D12" s="9" t="s">
        <v>160</v>
      </c>
      <c r="E12" s="46">
        <v>4.8</v>
      </c>
      <c r="F12" s="46">
        <v>2.4</v>
      </c>
      <c r="G12" s="75">
        <v>3</v>
      </c>
      <c r="H12" s="79">
        <v>-0.31</v>
      </c>
      <c r="I12" s="79">
        <v>12.0753270043267</v>
      </c>
      <c r="J12" s="10">
        <f t="shared" si="0"/>
        <v>-7.2753270043267007</v>
      </c>
      <c r="K12" s="10">
        <f t="shared" si="1"/>
        <v>2.4</v>
      </c>
      <c r="L12" s="10">
        <f t="shared" si="2"/>
        <v>-6.965327004326701</v>
      </c>
      <c r="M12" s="10">
        <f t="shared" si="3"/>
        <v>2.4</v>
      </c>
      <c r="N12" s="47" t="s">
        <v>244</v>
      </c>
    </row>
    <row r="13" spans="1:14" ht="70">
      <c r="A13" s="13" t="s">
        <v>381</v>
      </c>
      <c r="B13" s="10">
        <v>-37.266666666666666</v>
      </c>
      <c r="C13" s="10">
        <v>-10.1</v>
      </c>
      <c r="D13" s="30" t="s">
        <v>156</v>
      </c>
      <c r="E13" s="46">
        <v>13.9</v>
      </c>
      <c r="F13" s="46">
        <v>2</v>
      </c>
      <c r="G13" s="75">
        <v>17</v>
      </c>
      <c r="H13" s="79">
        <v>-0.79</v>
      </c>
      <c r="I13" s="79">
        <v>13.8007636811998</v>
      </c>
      <c r="J13" s="10">
        <f t="shared" si="0"/>
        <v>9.9236318800199896E-2</v>
      </c>
      <c r="K13" s="10">
        <f t="shared" si="1"/>
        <v>2</v>
      </c>
      <c r="L13" s="10">
        <f t="shared" si="2"/>
        <v>0.88923631880020082</v>
      </c>
      <c r="M13" s="10">
        <f t="shared" si="3"/>
        <v>2</v>
      </c>
      <c r="N13" s="47" t="s">
        <v>244</v>
      </c>
    </row>
    <row r="14" spans="1:14" ht="70">
      <c r="A14" s="30" t="s">
        <v>383</v>
      </c>
      <c r="B14" s="10">
        <v>-35.783333333333331</v>
      </c>
      <c r="C14" s="10">
        <v>18.45</v>
      </c>
      <c r="D14" s="3" t="s">
        <v>156</v>
      </c>
      <c r="E14" s="46">
        <v>15</v>
      </c>
      <c r="F14" s="46">
        <v>1.4</v>
      </c>
      <c r="G14" s="75">
        <v>9</v>
      </c>
      <c r="H14" s="79">
        <v>0.55000000000000004</v>
      </c>
      <c r="I14" s="79">
        <v>16.7890341758728</v>
      </c>
      <c r="J14" s="10">
        <f t="shared" si="0"/>
        <v>-1.7890341758727999</v>
      </c>
      <c r="K14" s="10">
        <f t="shared" si="1"/>
        <v>1.4</v>
      </c>
      <c r="L14" s="10">
        <f t="shared" si="2"/>
        <v>-2.3390341758728006</v>
      </c>
      <c r="M14" s="10">
        <f t="shared" si="3"/>
        <v>1.4</v>
      </c>
      <c r="N14" s="47" t="s">
        <v>244</v>
      </c>
    </row>
    <row r="15" spans="1:14" ht="84">
      <c r="A15" s="13" t="s">
        <v>27</v>
      </c>
      <c r="B15" s="10">
        <v>-32</v>
      </c>
      <c r="C15" s="10">
        <v>-30</v>
      </c>
      <c r="D15" s="3" t="s">
        <v>153</v>
      </c>
      <c r="E15" s="46">
        <v>18.100000000000001</v>
      </c>
      <c r="F15" s="46">
        <v>0.5</v>
      </c>
      <c r="G15" s="75">
        <v>11</v>
      </c>
      <c r="H15" s="79">
        <v>-0.39</v>
      </c>
      <c r="I15" s="79">
        <v>18.648821618821898</v>
      </c>
      <c r="J15" s="10">
        <f t="shared" si="0"/>
        <v>-0.54882161882189706</v>
      </c>
      <c r="K15" s="10">
        <f t="shared" si="1"/>
        <v>0.5</v>
      </c>
      <c r="L15" s="10">
        <f t="shared" si="2"/>
        <v>-0.15882161882189649</v>
      </c>
      <c r="M15" s="10">
        <f t="shared" si="3"/>
        <v>0.5</v>
      </c>
      <c r="N15" s="47" t="s">
        <v>318</v>
      </c>
    </row>
    <row r="16" spans="1:14" ht="84">
      <c r="A16" s="13" t="s">
        <v>28</v>
      </c>
      <c r="B16" s="10">
        <v>-32</v>
      </c>
      <c r="C16" s="10">
        <v>-29</v>
      </c>
      <c r="D16" s="3" t="s">
        <v>153</v>
      </c>
      <c r="E16" s="46">
        <v>17.7</v>
      </c>
      <c r="F16" s="46">
        <v>0.1</v>
      </c>
      <c r="G16" s="75">
        <v>6</v>
      </c>
      <c r="H16" s="79">
        <v>-0.28999999999999998</v>
      </c>
      <c r="I16" s="79">
        <v>18.596552742852101</v>
      </c>
      <c r="J16" s="10">
        <f t="shared" si="0"/>
        <v>-0.8965527428521014</v>
      </c>
      <c r="K16" s="10">
        <f t="shared" si="1"/>
        <v>0.1</v>
      </c>
      <c r="L16" s="10">
        <f t="shared" si="2"/>
        <v>-0.60655274285210226</v>
      </c>
      <c r="M16" s="10">
        <f t="shared" si="3"/>
        <v>0.1</v>
      </c>
      <c r="N16" s="47" t="s">
        <v>318</v>
      </c>
    </row>
    <row r="17" spans="1:14" ht="70">
      <c r="A17" s="13" t="s">
        <v>384</v>
      </c>
      <c r="B17" s="10">
        <v>-31.5</v>
      </c>
      <c r="C17" s="10">
        <v>32.6</v>
      </c>
      <c r="D17" s="3" t="s">
        <v>156</v>
      </c>
      <c r="E17" s="46">
        <v>20.9</v>
      </c>
      <c r="F17" s="46">
        <v>1.3</v>
      </c>
      <c r="G17" s="75">
        <v>6</v>
      </c>
      <c r="H17" s="79">
        <v>0.33</v>
      </c>
      <c r="I17" s="79">
        <v>21.3966284222073</v>
      </c>
      <c r="J17" s="10">
        <f t="shared" si="0"/>
        <v>-0.49662842220730141</v>
      </c>
      <c r="K17" s="10">
        <f t="shared" si="1"/>
        <v>1.3</v>
      </c>
      <c r="L17" s="10">
        <f t="shared" si="2"/>
        <v>-0.82662842220729971</v>
      </c>
      <c r="M17" s="10">
        <f t="shared" si="3"/>
        <v>1.3</v>
      </c>
      <c r="N17" s="47" t="s">
        <v>244</v>
      </c>
    </row>
    <row r="18" spans="1:14" ht="70">
      <c r="A18" s="13" t="s">
        <v>185</v>
      </c>
      <c r="B18" s="10">
        <v>-29.7</v>
      </c>
      <c r="C18" s="10">
        <v>12.93</v>
      </c>
      <c r="D18" s="3" t="s">
        <v>156</v>
      </c>
      <c r="E18" s="46">
        <v>16.3</v>
      </c>
      <c r="F18" s="46">
        <v>1</v>
      </c>
      <c r="G18" s="75">
        <v>9</v>
      </c>
      <c r="H18" s="79">
        <v>-0.56000000000000005</v>
      </c>
      <c r="I18" s="79">
        <v>17.175124867757201</v>
      </c>
      <c r="J18" s="10">
        <f t="shared" si="0"/>
        <v>-0.87512486775720078</v>
      </c>
      <c r="K18" s="10">
        <f t="shared" si="1"/>
        <v>1</v>
      </c>
      <c r="L18" s="10">
        <f t="shared" si="2"/>
        <v>-0.31512486775720205</v>
      </c>
      <c r="M18" s="10">
        <f t="shared" si="3"/>
        <v>1</v>
      </c>
      <c r="N18" s="48" t="s">
        <v>319</v>
      </c>
    </row>
    <row r="19" spans="1:14" ht="70">
      <c r="A19" s="13" t="s">
        <v>30</v>
      </c>
      <c r="B19" s="10">
        <v>-25.5</v>
      </c>
      <c r="C19" s="10">
        <v>11.3</v>
      </c>
      <c r="D19" s="3" t="s">
        <v>156</v>
      </c>
      <c r="E19" s="46">
        <v>15.8</v>
      </c>
      <c r="F19" s="46">
        <v>1.4</v>
      </c>
      <c r="G19" s="75">
        <v>9</v>
      </c>
      <c r="H19" s="79">
        <v>-0.19</v>
      </c>
      <c r="I19" s="79">
        <v>17.3648952907986</v>
      </c>
      <c r="J19" s="10">
        <f t="shared" si="0"/>
        <v>-1.5648952907985993</v>
      </c>
      <c r="K19" s="10">
        <f t="shared" si="1"/>
        <v>1.4</v>
      </c>
      <c r="L19" s="10">
        <f t="shared" si="2"/>
        <v>-1.3748952907985998</v>
      </c>
      <c r="M19" s="10">
        <f t="shared" si="3"/>
        <v>1.4</v>
      </c>
      <c r="N19" s="47" t="s">
        <v>244</v>
      </c>
    </row>
    <row r="20" spans="1:14" ht="56">
      <c r="A20" s="30" t="s">
        <v>386</v>
      </c>
      <c r="B20" s="10">
        <v>-22.333333333333332</v>
      </c>
      <c r="C20" s="10">
        <v>11.2</v>
      </c>
      <c r="D20" s="45" t="s">
        <v>160</v>
      </c>
      <c r="E20" s="46">
        <v>18.899999999999999</v>
      </c>
      <c r="F20" s="46">
        <v>2</v>
      </c>
      <c r="G20" s="75">
        <v>12</v>
      </c>
      <c r="H20" s="79">
        <v>-0.28999999999999998</v>
      </c>
      <c r="I20" s="79">
        <v>17.142441876729301</v>
      </c>
      <c r="J20" s="10">
        <f t="shared" si="0"/>
        <v>1.757558123270698</v>
      </c>
      <c r="K20" s="10">
        <f t="shared" si="1"/>
        <v>2</v>
      </c>
      <c r="L20" s="10">
        <f t="shared" si="2"/>
        <v>2.0475581232706972</v>
      </c>
      <c r="M20" s="10">
        <f t="shared" si="3"/>
        <v>2</v>
      </c>
      <c r="N20" s="47" t="s">
        <v>244</v>
      </c>
    </row>
    <row r="21" spans="1:14" ht="70">
      <c r="A21" s="13" t="s">
        <v>33</v>
      </c>
      <c r="B21" s="10">
        <v>-21.21</v>
      </c>
      <c r="C21" s="10">
        <v>-40.049999999999997</v>
      </c>
      <c r="D21" s="3" t="s">
        <v>157</v>
      </c>
      <c r="E21" s="46">
        <v>24.5</v>
      </c>
      <c r="F21" s="46">
        <v>1</v>
      </c>
      <c r="G21" s="75">
        <v>8</v>
      </c>
      <c r="H21" s="79">
        <v>-1.07</v>
      </c>
      <c r="I21" s="79">
        <v>23.6342328813341</v>
      </c>
      <c r="J21" s="10">
        <f t="shared" si="0"/>
        <v>0.86576711866590017</v>
      </c>
      <c r="K21" s="10">
        <f t="shared" si="1"/>
        <v>1</v>
      </c>
      <c r="L21" s="10">
        <f t="shared" si="2"/>
        <v>1.9357671186659005</v>
      </c>
      <c r="M21" s="10">
        <f t="shared" si="3"/>
        <v>1</v>
      </c>
      <c r="N21" s="47" t="s">
        <v>297</v>
      </c>
    </row>
    <row r="22" spans="1:14" ht="70">
      <c r="A22" s="13" t="s">
        <v>37</v>
      </c>
      <c r="B22" s="10">
        <v>-17.666666666666668</v>
      </c>
      <c r="C22" s="10">
        <v>117.95</v>
      </c>
      <c r="D22" s="3" t="s">
        <v>156</v>
      </c>
      <c r="E22" s="46">
        <v>25.6</v>
      </c>
      <c r="F22" s="46">
        <v>1.3</v>
      </c>
      <c r="G22" s="75">
        <v>11</v>
      </c>
      <c r="H22" s="79">
        <v>0.14000000000000001</v>
      </c>
      <c r="I22" s="79">
        <v>25.988357798258502</v>
      </c>
      <c r="J22" s="10">
        <f t="shared" si="0"/>
        <v>-0.38835779825850025</v>
      </c>
      <c r="K22" s="10">
        <f t="shared" si="1"/>
        <v>1.3</v>
      </c>
      <c r="L22" s="10">
        <f t="shared" si="2"/>
        <v>-0.52835779825850082</v>
      </c>
      <c r="M22" s="10">
        <f t="shared" si="3"/>
        <v>1.3</v>
      </c>
      <c r="N22" s="47" t="s">
        <v>244</v>
      </c>
    </row>
    <row r="23" spans="1:14" ht="70">
      <c r="A23" s="13" t="s">
        <v>35</v>
      </c>
      <c r="B23" s="10">
        <v>-17.016666666666666</v>
      </c>
      <c r="C23" s="10">
        <v>-113.51666666666667</v>
      </c>
      <c r="D23" s="3" t="s">
        <v>156</v>
      </c>
      <c r="E23" s="46">
        <v>27.2</v>
      </c>
      <c r="F23" s="46">
        <v>3</v>
      </c>
      <c r="G23" s="75">
        <v>3</v>
      </c>
      <c r="H23" s="79">
        <v>-0.08</v>
      </c>
      <c r="I23" s="79">
        <v>24.2062641567654</v>
      </c>
      <c r="J23" s="10">
        <f t="shared" si="0"/>
        <v>2.9937358432345995</v>
      </c>
      <c r="K23" s="10">
        <f t="shared" si="1"/>
        <v>3</v>
      </c>
      <c r="L23" s="10">
        <f t="shared" si="2"/>
        <v>3.0737358432345978</v>
      </c>
      <c r="M23" s="10">
        <f t="shared" si="3"/>
        <v>3</v>
      </c>
      <c r="N23" s="47" t="s">
        <v>244</v>
      </c>
    </row>
    <row r="24" spans="1:14" ht="56">
      <c r="A24" s="30" t="s">
        <v>38</v>
      </c>
      <c r="B24" s="31">
        <v>-16.45</v>
      </c>
      <c r="C24" s="31">
        <v>-77.566670000000002</v>
      </c>
      <c r="D24" s="30" t="s">
        <v>160</v>
      </c>
      <c r="E24" s="32">
        <v>17.899999999999999</v>
      </c>
      <c r="F24" s="32">
        <v>1.5</v>
      </c>
      <c r="G24" s="74">
        <v>12</v>
      </c>
      <c r="H24" s="59">
        <v>0.42</v>
      </c>
      <c r="I24" s="59">
        <v>18.2</v>
      </c>
      <c r="J24" s="10">
        <f t="shared" si="0"/>
        <v>-0.30000000000000071</v>
      </c>
      <c r="K24" s="33">
        <f t="shared" si="1"/>
        <v>1.5</v>
      </c>
      <c r="L24" s="10">
        <f t="shared" si="2"/>
        <v>-0.72000000000000242</v>
      </c>
      <c r="M24" s="33">
        <f t="shared" si="3"/>
        <v>1.5</v>
      </c>
      <c r="N24" s="35" t="s">
        <v>214</v>
      </c>
    </row>
    <row r="25" spans="1:14" ht="70">
      <c r="A25" s="13" t="s">
        <v>387</v>
      </c>
      <c r="B25" s="10">
        <v>-13.216666666666667</v>
      </c>
      <c r="C25" s="10">
        <v>65.61666666666666</v>
      </c>
      <c r="D25" s="3" t="s">
        <v>156</v>
      </c>
      <c r="E25" s="46">
        <v>25.3</v>
      </c>
      <c r="F25" s="46">
        <v>1.3</v>
      </c>
      <c r="G25" s="75">
        <v>6</v>
      </c>
      <c r="H25" s="79">
        <v>0.3</v>
      </c>
      <c r="I25" s="79">
        <v>25.558548948499901</v>
      </c>
      <c r="J25" s="10">
        <f t="shared" si="0"/>
        <v>-0.25854894849990018</v>
      </c>
      <c r="K25" s="10">
        <f t="shared" si="1"/>
        <v>1.3</v>
      </c>
      <c r="L25" s="10">
        <f t="shared" si="2"/>
        <v>-0.55854894849990089</v>
      </c>
      <c r="M25" s="10">
        <f t="shared" si="3"/>
        <v>1.3</v>
      </c>
      <c r="N25" s="47" t="s">
        <v>244</v>
      </c>
    </row>
    <row r="26" spans="1:14" ht="70">
      <c r="A26" s="13" t="s">
        <v>39</v>
      </c>
      <c r="B26" s="10">
        <v>-10.066666666666666</v>
      </c>
      <c r="C26" s="10">
        <v>-12.816666666666666</v>
      </c>
      <c r="D26" s="3" t="s">
        <v>156</v>
      </c>
      <c r="E26" s="46">
        <v>23.7</v>
      </c>
      <c r="F26" s="46">
        <v>1.3</v>
      </c>
      <c r="G26" s="75">
        <v>15</v>
      </c>
      <c r="H26" s="79">
        <v>0.23</v>
      </c>
      <c r="I26" s="79">
        <v>24.875035985310902</v>
      </c>
      <c r="J26" s="10">
        <f t="shared" si="0"/>
        <v>-1.1750359853109025</v>
      </c>
      <c r="K26" s="10">
        <f t="shared" si="1"/>
        <v>1.3</v>
      </c>
      <c r="L26" s="10">
        <f t="shared" si="2"/>
        <v>-1.4050359853109029</v>
      </c>
      <c r="M26" s="10">
        <f t="shared" si="3"/>
        <v>1.3</v>
      </c>
      <c r="N26" s="47" t="s">
        <v>244</v>
      </c>
    </row>
    <row r="27" spans="1:14" ht="70">
      <c r="A27" s="13" t="s">
        <v>40</v>
      </c>
      <c r="B27" s="10">
        <v>-9.5500000000000007</v>
      </c>
      <c r="C27" s="10">
        <v>-34.25</v>
      </c>
      <c r="D27" s="3" t="s">
        <v>156</v>
      </c>
      <c r="E27" s="46">
        <v>24.9</v>
      </c>
      <c r="F27" s="46">
        <v>2</v>
      </c>
      <c r="G27" s="75">
        <v>12</v>
      </c>
      <c r="H27" s="79">
        <v>-0.39</v>
      </c>
      <c r="I27" s="79">
        <v>26.732377688090001</v>
      </c>
      <c r="J27" s="10">
        <f t="shared" si="0"/>
        <v>-1.832377688090002</v>
      </c>
      <c r="K27" s="10">
        <f t="shared" si="1"/>
        <v>2</v>
      </c>
      <c r="L27" s="10">
        <f t="shared" si="2"/>
        <v>-1.4423776880900014</v>
      </c>
      <c r="M27" s="10">
        <f t="shared" si="3"/>
        <v>2</v>
      </c>
      <c r="N27" s="47" t="s">
        <v>244</v>
      </c>
    </row>
    <row r="28" spans="1:14" ht="56">
      <c r="A28" s="13" t="s">
        <v>41</v>
      </c>
      <c r="B28" s="10">
        <v>-8.8000000000000007</v>
      </c>
      <c r="C28" s="10">
        <v>-110.8</v>
      </c>
      <c r="D28" s="9" t="s">
        <v>160</v>
      </c>
      <c r="E28" s="46">
        <v>26.1</v>
      </c>
      <c r="F28" s="46">
        <v>2.4</v>
      </c>
      <c r="G28" s="75">
        <v>6</v>
      </c>
      <c r="H28" s="79">
        <v>-0.56000000000000005</v>
      </c>
      <c r="I28" s="79">
        <v>25.473915841844299</v>
      </c>
      <c r="J28" s="10">
        <f t="shared" si="0"/>
        <v>0.6260841581557024</v>
      </c>
      <c r="K28" s="10">
        <f t="shared" si="1"/>
        <v>2.4</v>
      </c>
      <c r="L28" s="10">
        <f t="shared" si="2"/>
        <v>1.1860841581557011</v>
      </c>
      <c r="M28" s="10">
        <f t="shared" si="3"/>
        <v>2.4</v>
      </c>
      <c r="N28" s="47" t="s">
        <v>244</v>
      </c>
    </row>
    <row r="29" spans="1:14" ht="84">
      <c r="A29" s="13" t="s">
        <v>42</v>
      </c>
      <c r="B29" s="10">
        <v>-8.5333333333333332</v>
      </c>
      <c r="C29" s="10">
        <v>-34.016666666666666</v>
      </c>
      <c r="D29" s="3" t="s">
        <v>153</v>
      </c>
      <c r="E29" s="46">
        <v>25.6</v>
      </c>
      <c r="F29" s="46">
        <v>0.7</v>
      </c>
      <c r="G29" s="75">
        <v>6</v>
      </c>
      <c r="H29" s="79">
        <v>-0.92</v>
      </c>
      <c r="I29" s="79">
        <v>26.886589346991599</v>
      </c>
      <c r="J29" s="10">
        <f t="shared" si="0"/>
        <v>-1.2865893469915974</v>
      </c>
      <c r="K29" s="10">
        <f t="shared" si="1"/>
        <v>0.7</v>
      </c>
      <c r="L29" s="10">
        <f t="shared" si="2"/>
        <v>-0.36658934699159573</v>
      </c>
      <c r="M29" s="10">
        <f t="shared" si="3"/>
        <v>0.7</v>
      </c>
      <c r="N29" s="47" t="s">
        <v>318</v>
      </c>
    </row>
    <row r="30" spans="1:14" ht="70">
      <c r="A30" s="13" t="s">
        <v>47</v>
      </c>
      <c r="B30" s="10">
        <v>-5.0380000000000003</v>
      </c>
      <c r="C30" s="10">
        <v>-10.19</v>
      </c>
      <c r="D30" s="3" t="s">
        <v>156</v>
      </c>
      <c r="E30" s="46">
        <v>23.6</v>
      </c>
      <c r="F30" s="46">
        <v>1.25</v>
      </c>
      <c r="G30" s="75">
        <v>6</v>
      </c>
      <c r="H30" s="79">
        <v>-0.84</v>
      </c>
      <c r="I30" s="79">
        <v>25.195836173163499</v>
      </c>
      <c r="J30" s="10">
        <f t="shared" si="0"/>
        <v>-1.595836173163498</v>
      </c>
      <c r="K30" s="10">
        <f t="shared" si="1"/>
        <v>1.25</v>
      </c>
      <c r="L30" s="10">
        <f t="shared" si="2"/>
        <v>-0.75583617316349816</v>
      </c>
      <c r="M30" s="10">
        <f t="shared" si="3"/>
        <v>1.25</v>
      </c>
      <c r="N30" s="48" t="s">
        <v>419</v>
      </c>
    </row>
    <row r="31" spans="1:14" ht="56">
      <c r="A31" s="30" t="s">
        <v>49</v>
      </c>
      <c r="B31" s="31">
        <v>-3.57</v>
      </c>
      <c r="C31" s="33">
        <v>-83.933333333333337</v>
      </c>
      <c r="D31" s="30" t="s">
        <v>160</v>
      </c>
      <c r="E31" s="32">
        <v>20</v>
      </c>
      <c r="F31" s="32">
        <v>1.6</v>
      </c>
      <c r="G31" s="74">
        <v>12</v>
      </c>
      <c r="H31" s="59">
        <v>1.39</v>
      </c>
      <c r="I31" s="59">
        <v>21.2</v>
      </c>
      <c r="J31" s="10">
        <f t="shared" si="0"/>
        <v>-1.1999999999999993</v>
      </c>
      <c r="K31" s="33">
        <f t="shared" si="1"/>
        <v>1.6</v>
      </c>
      <c r="L31" s="10">
        <f t="shared" si="2"/>
        <v>-2.59</v>
      </c>
      <c r="M31" s="33">
        <f t="shared" si="3"/>
        <v>1.6</v>
      </c>
      <c r="N31" s="35" t="s">
        <v>214</v>
      </c>
    </row>
    <row r="32" spans="1:14" ht="70">
      <c r="A32" s="13" t="s">
        <v>50</v>
      </c>
      <c r="B32" s="10">
        <v>-3.55</v>
      </c>
      <c r="C32" s="10">
        <v>-35.229999999999997</v>
      </c>
      <c r="D32" s="3" t="s">
        <v>197</v>
      </c>
      <c r="E32" s="46">
        <v>26.1</v>
      </c>
      <c r="F32" s="46">
        <v>1.5</v>
      </c>
      <c r="G32" s="75">
        <v>10</v>
      </c>
      <c r="H32" s="79">
        <v>-0.9</v>
      </c>
      <c r="I32" s="79">
        <v>27.2548202514648</v>
      </c>
      <c r="J32" s="10">
        <f t="shared" si="0"/>
        <v>-1.1548202514647983</v>
      </c>
      <c r="K32" s="10">
        <f t="shared" si="1"/>
        <v>1.5</v>
      </c>
      <c r="L32" s="10">
        <f t="shared" si="2"/>
        <v>-0.2548202514647997</v>
      </c>
      <c r="M32" s="10">
        <f t="shared" si="3"/>
        <v>1.5</v>
      </c>
      <c r="N32" s="49" t="s">
        <v>291</v>
      </c>
    </row>
    <row r="33" spans="1:18" ht="70">
      <c r="A33" s="45" t="s">
        <v>389</v>
      </c>
      <c r="B33" s="10">
        <v>-2.2833333333333332</v>
      </c>
      <c r="C33" s="10">
        <v>5.1833333333333327</v>
      </c>
      <c r="D33" s="3" t="s">
        <v>156</v>
      </c>
      <c r="E33" s="46">
        <v>23.16</v>
      </c>
      <c r="F33" s="46">
        <v>1.5</v>
      </c>
      <c r="G33" s="75">
        <v>5</v>
      </c>
      <c r="H33" s="79">
        <v>2.1800000000000002</v>
      </c>
      <c r="I33" s="79">
        <v>23.7436685562134</v>
      </c>
      <c r="J33" s="10">
        <f t="shared" si="0"/>
        <v>-0.58366855621340008</v>
      </c>
      <c r="K33" s="10">
        <f t="shared" si="1"/>
        <v>1.5</v>
      </c>
      <c r="L33" s="10">
        <f t="shared" si="2"/>
        <v>-2.7636685562133998</v>
      </c>
      <c r="M33" s="10">
        <f t="shared" si="3"/>
        <v>1.5</v>
      </c>
      <c r="N33" s="47" t="s">
        <v>244</v>
      </c>
    </row>
    <row r="34" spans="1:18" ht="56">
      <c r="A34" s="13" t="s">
        <v>57</v>
      </c>
      <c r="B34" s="10">
        <v>-0.55000000000000004</v>
      </c>
      <c r="C34" s="10">
        <v>-17.266666666666666</v>
      </c>
      <c r="D34" s="9" t="s">
        <v>162</v>
      </c>
      <c r="E34" s="46">
        <v>23.9</v>
      </c>
      <c r="F34" s="46">
        <v>2</v>
      </c>
      <c r="G34" s="75">
        <v>6</v>
      </c>
      <c r="H34" s="79">
        <v>2.38</v>
      </c>
      <c r="I34" s="79">
        <v>24.825565444098601</v>
      </c>
      <c r="J34" s="10">
        <f t="shared" si="0"/>
        <v>-0.92556544409860209</v>
      </c>
      <c r="K34" s="10">
        <f t="shared" si="1"/>
        <v>2</v>
      </c>
      <c r="L34" s="10">
        <f t="shared" si="2"/>
        <v>-3.3055654440986011</v>
      </c>
      <c r="M34" s="10">
        <f t="shared" si="3"/>
        <v>2</v>
      </c>
      <c r="N34" s="47" t="s">
        <v>244</v>
      </c>
    </row>
    <row r="35" spans="1:18" ht="70">
      <c r="A35" s="13" t="s">
        <v>62</v>
      </c>
      <c r="B35" s="10">
        <v>2.7777777777777801E-3</v>
      </c>
      <c r="C35" s="10">
        <v>-0.38333333333333303</v>
      </c>
      <c r="D35" s="3" t="s">
        <v>156</v>
      </c>
      <c r="E35" s="46">
        <v>25</v>
      </c>
      <c r="F35" s="46">
        <v>1</v>
      </c>
      <c r="G35" s="75">
        <v>3</v>
      </c>
      <c r="H35" s="79">
        <v>3.28</v>
      </c>
      <c r="I35" s="79">
        <v>25.5607549879286</v>
      </c>
      <c r="J35" s="10">
        <f t="shared" si="0"/>
        <v>-0.56075498792860046</v>
      </c>
      <c r="K35" s="10">
        <f t="shared" si="1"/>
        <v>1</v>
      </c>
      <c r="L35" s="10">
        <f t="shared" si="2"/>
        <v>-3.8407549879286016</v>
      </c>
      <c r="M35" s="10">
        <f t="shared" si="3"/>
        <v>1</v>
      </c>
      <c r="N35" s="47" t="s">
        <v>244</v>
      </c>
    </row>
    <row r="36" spans="1:18" ht="70">
      <c r="A36" s="13" t="s">
        <v>61</v>
      </c>
      <c r="B36" s="10">
        <v>0.217</v>
      </c>
      <c r="C36" s="10">
        <v>-23.07</v>
      </c>
      <c r="D36" s="3" t="s">
        <v>156</v>
      </c>
      <c r="E36" s="46">
        <v>21.6</v>
      </c>
      <c r="F36" s="46">
        <v>1.5</v>
      </c>
      <c r="G36" s="75">
        <v>15</v>
      </c>
      <c r="H36" s="79">
        <v>1.53</v>
      </c>
      <c r="I36" s="79">
        <v>26.141711023118798</v>
      </c>
      <c r="J36" s="10">
        <f t="shared" si="0"/>
        <v>-4.5417110231187969</v>
      </c>
      <c r="K36" s="10">
        <f t="shared" si="1"/>
        <v>1.5</v>
      </c>
      <c r="L36" s="10">
        <f t="shared" si="2"/>
        <v>-6.0717110231187981</v>
      </c>
      <c r="M36" s="10">
        <f t="shared" si="3"/>
        <v>1.5</v>
      </c>
      <c r="N36" s="48" t="s">
        <v>419</v>
      </c>
    </row>
    <row r="37" spans="1:18" ht="56">
      <c r="A37" s="30" t="s">
        <v>392</v>
      </c>
      <c r="B37" s="10">
        <v>0.68333333333333302</v>
      </c>
      <c r="C37" s="10">
        <v>-108.61666666666666</v>
      </c>
      <c r="D37" s="9" t="s">
        <v>160</v>
      </c>
      <c r="E37" s="46">
        <v>23.6</v>
      </c>
      <c r="F37" s="46">
        <v>1.8</v>
      </c>
      <c r="G37" s="75">
        <v>6</v>
      </c>
      <c r="H37" s="79">
        <v>3.18</v>
      </c>
      <c r="I37" s="79">
        <v>24.125484297010601</v>
      </c>
      <c r="J37" s="10">
        <f t="shared" si="0"/>
        <v>-0.52548429701059973</v>
      </c>
      <c r="K37" s="10">
        <f t="shared" si="1"/>
        <v>1.8</v>
      </c>
      <c r="L37" s="10">
        <f t="shared" si="2"/>
        <v>-3.7054842970105994</v>
      </c>
      <c r="M37" s="10">
        <f t="shared" si="3"/>
        <v>1.8</v>
      </c>
      <c r="N37" s="47" t="s">
        <v>244</v>
      </c>
    </row>
    <row r="38" spans="1:18" ht="70">
      <c r="A38" s="13" t="s">
        <v>66</v>
      </c>
      <c r="B38" s="10">
        <v>1.0166666666666666</v>
      </c>
      <c r="C38" s="10">
        <v>160.48333333333332</v>
      </c>
      <c r="D38" s="3" t="s">
        <v>156</v>
      </c>
      <c r="E38" s="46">
        <v>27.1</v>
      </c>
      <c r="F38" s="46">
        <v>2.5</v>
      </c>
      <c r="G38" s="75">
        <v>18</v>
      </c>
      <c r="H38" s="79">
        <v>-0.26</v>
      </c>
      <c r="I38" s="79">
        <v>29.424251005384701</v>
      </c>
      <c r="J38" s="10">
        <f t="shared" si="0"/>
        <v>-2.3242510053846992</v>
      </c>
      <c r="K38" s="10">
        <f t="shared" si="1"/>
        <v>2.5</v>
      </c>
      <c r="L38" s="10">
        <f t="shared" si="2"/>
        <v>-2.0642510053846976</v>
      </c>
      <c r="M38" s="10">
        <f t="shared" si="3"/>
        <v>2.5</v>
      </c>
      <c r="N38" s="47" t="s">
        <v>244</v>
      </c>
    </row>
    <row r="39" spans="1:18" s="5" customFormat="1" ht="70">
      <c r="A39" s="13" t="s">
        <v>65</v>
      </c>
      <c r="B39" s="4">
        <v>1.22</v>
      </c>
      <c r="C39" s="4">
        <v>-33.29</v>
      </c>
      <c r="D39" s="3" t="s">
        <v>197</v>
      </c>
      <c r="E39" s="50">
        <v>23.6</v>
      </c>
      <c r="F39" s="50">
        <v>0.8</v>
      </c>
      <c r="G39" s="76">
        <v>42</v>
      </c>
      <c r="H39" s="80">
        <v>-0.36</v>
      </c>
      <c r="I39" s="80">
        <v>27.458255343967</v>
      </c>
      <c r="J39" s="10">
        <f t="shared" si="0"/>
        <v>-3.8582553439669987</v>
      </c>
      <c r="K39" s="4">
        <f t="shared" si="1"/>
        <v>0.8</v>
      </c>
      <c r="L39" s="10">
        <f t="shared" si="2"/>
        <v>-3.4982553439669992</v>
      </c>
      <c r="M39" s="4">
        <f t="shared" si="3"/>
        <v>0.8</v>
      </c>
      <c r="N39" s="49" t="s">
        <v>291</v>
      </c>
      <c r="O39" s="18"/>
      <c r="P39" s="18"/>
      <c r="Q39" s="18"/>
      <c r="R39" s="18"/>
    </row>
    <row r="40" spans="1:18" ht="56">
      <c r="A40" s="13" t="s">
        <v>64</v>
      </c>
      <c r="B40" s="10">
        <v>1.8166666666666669</v>
      </c>
      <c r="C40" s="10">
        <v>-140.05000000000001</v>
      </c>
      <c r="D40" s="9" t="s">
        <v>160</v>
      </c>
      <c r="E40" s="46">
        <v>24.574999999999999</v>
      </c>
      <c r="F40" s="46">
        <v>1.8</v>
      </c>
      <c r="G40" s="75">
        <v>7</v>
      </c>
      <c r="H40" s="79">
        <v>0.47</v>
      </c>
      <c r="I40" s="79">
        <v>26.709569295247402</v>
      </c>
      <c r="J40" s="10">
        <f t="shared" si="0"/>
        <v>-2.1345692952474025</v>
      </c>
      <c r="K40" s="10">
        <f t="shared" si="1"/>
        <v>1.8</v>
      </c>
      <c r="L40" s="10">
        <f t="shared" si="2"/>
        <v>-2.6045692952474013</v>
      </c>
      <c r="M40" s="10">
        <f t="shared" si="3"/>
        <v>1.8</v>
      </c>
      <c r="N40" s="47" t="s">
        <v>244</v>
      </c>
    </row>
    <row r="41" spans="1:18" ht="84">
      <c r="A41" s="13" t="s">
        <v>69</v>
      </c>
      <c r="B41" s="10">
        <v>3.8317000000000001</v>
      </c>
      <c r="C41" s="10">
        <v>-41.621699999999997</v>
      </c>
      <c r="D41" s="3" t="s">
        <v>158</v>
      </c>
      <c r="E41" s="46">
        <v>25.6</v>
      </c>
      <c r="F41" s="46">
        <v>1</v>
      </c>
      <c r="G41" s="75">
        <v>22</v>
      </c>
      <c r="H41" s="79">
        <v>-1.22</v>
      </c>
      <c r="I41" s="79">
        <v>27.9874758826362</v>
      </c>
      <c r="J41" s="10">
        <f t="shared" si="0"/>
        <v>-2.387475882636199</v>
      </c>
      <c r="K41" s="10">
        <f t="shared" si="1"/>
        <v>1</v>
      </c>
      <c r="L41" s="10">
        <f t="shared" si="2"/>
        <v>-1.1674758826362002</v>
      </c>
      <c r="M41" s="10">
        <f t="shared" si="3"/>
        <v>1</v>
      </c>
      <c r="N41" s="47" t="s">
        <v>309</v>
      </c>
    </row>
    <row r="42" spans="1:18" ht="70">
      <c r="A42" s="13" t="s">
        <v>71</v>
      </c>
      <c r="B42" s="10">
        <v>5.1166666666666671</v>
      </c>
      <c r="C42" s="10">
        <v>77.583333333333329</v>
      </c>
      <c r="D42" s="3" t="s">
        <v>156</v>
      </c>
      <c r="E42" s="46">
        <v>27.1</v>
      </c>
      <c r="F42" s="46">
        <v>1.1000000000000001</v>
      </c>
      <c r="G42" s="75">
        <v>4</v>
      </c>
      <c r="H42" s="79">
        <v>-0.91</v>
      </c>
      <c r="I42" s="79">
        <v>28.4147541046143</v>
      </c>
      <c r="J42" s="10">
        <f t="shared" si="0"/>
        <v>-1.3147541046142983</v>
      </c>
      <c r="K42" s="10">
        <f t="shared" si="1"/>
        <v>1.1000000000000001</v>
      </c>
      <c r="L42" s="10">
        <f t="shared" si="2"/>
        <v>-0.40475410461429817</v>
      </c>
      <c r="M42" s="10">
        <f t="shared" si="3"/>
        <v>1.1000000000000001</v>
      </c>
      <c r="N42" s="47" t="s">
        <v>244</v>
      </c>
    </row>
    <row r="43" spans="1:18" ht="70">
      <c r="A43" s="30" t="s">
        <v>394</v>
      </c>
      <c r="B43" s="10">
        <v>9.1333333333333329</v>
      </c>
      <c r="C43" s="10">
        <v>90.033333333333331</v>
      </c>
      <c r="D43" s="3" t="s">
        <v>156</v>
      </c>
      <c r="E43" s="46">
        <v>26.65</v>
      </c>
      <c r="F43" s="46">
        <v>1.1000000000000001</v>
      </c>
      <c r="G43" s="75">
        <v>10</v>
      </c>
      <c r="H43" s="79">
        <v>-0.64</v>
      </c>
      <c r="I43" s="79">
        <v>28.687777709960901</v>
      </c>
      <c r="J43" s="10">
        <f t="shared" si="0"/>
        <v>-2.0377777099609027</v>
      </c>
      <c r="K43" s="10">
        <f t="shared" si="1"/>
        <v>1.1000000000000001</v>
      </c>
      <c r="L43" s="10">
        <f t="shared" si="2"/>
        <v>-1.3977777099609021</v>
      </c>
      <c r="M43" s="10">
        <f t="shared" si="3"/>
        <v>1.1000000000000001</v>
      </c>
      <c r="N43" s="47" t="s">
        <v>244</v>
      </c>
    </row>
    <row r="44" spans="1:18" ht="70">
      <c r="A44" s="13" t="s">
        <v>74</v>
      </c>
      <c r="B44" s="10">
        <v>11.65</v>
      </c>
      <c r="C44" s="10">
        <v>-80.13333333333334</v>
      </c>
      <c r="D44" s="3" t="s">
        <v>156</v>
      </c>
      <c r="E44" s="46">
        <v>28.3</v>
      </c>
      <c r="F44" s="46">
        <v>1.4</v>
      </c>
      <c r="G44" s="75">
        <v>10</v>
      </c>
      <c r="H44" s="79">
        <v>-0.95</v>
      </c>
      <c r="I44" s="79">
        <v>28.526720809936499</v>
      </c>
      <c r="J44" s="10">
        <f t="shared" si="0"/>
        <v>-0.22672080993649857</v>
      </c>
      <c r="K44" s="10">
        <f t="shared" si="1"/>
        <v>1.4</v>
      </c>
      <c r="L44" s="10">
        <f t="shared" si="2"/>
        <v>0.72327919006350072</v>
      </c>
      <c r="M44" s="10">
        <f t="shared" si="3"/>
        <v>1.4</v>
      </c>
      <c r="N44" s="47" t="s">
        <v>244</v>
      </c>
    </row>
    <row r="45" spans="1:18" ht="70">
      <c r="A45" s="13" t="s">
        <v>75</v>
      </c>
      <c r="B45" s="10">
        <v>12.685549999999999</v>
      </c>
      <c r="C45" s="10">
        <v>119.465</v>
      </c>
      <c r="D45" s="9" t="s">
        <v>156</v>
      </c>
      <c r="E45" s="46">
        <v>29.01</v>
      </c>
      <c r="F45" s="46">
        <v>1.4</v>
      </c>
      <c r="G45" s="75">
        <v>6</v>
      </c>
      <c r="H45" s="79">
        <v>-2.4</v>
      </c>
      <c r="I45" s="79">
        <v>29.351272985670299</v>
      </c>
      <c r="J45" s="10">
        <f t="shared" si="0"/>
        <v>-0.3412729856702974</v>
      </c>
      <c r="K45" s="10">
        <f t="shared" si="1"/>
        <v>1.4</v>
      </c>
      <c r="L45" s="10">
        <f t="shared" si="2"/>
        <v>2.0587270143297012</v>
      </c>
      <c r="M45" s="10">
        <f t="shared" si="3"/>
        <v>1.4</v>
      </c>
      <c r="N45" s="48" t="s">
        <v>298</v>
      </c>
    </row>
    <row r="46" spans="1:18" ht="70">
      <c r="A46" s="13" t="s">
        <v>76</v>
      </c>
      <c r="B46" s="10">
        <v>13.833333333333332</v>
      </c>
      <c r="C46" s="10">
        <v>-18.966666666666669</v>
      </c>
      <c r="D46" s="3" t="s">
        <v>156</v>
      </c>
      <c r="E46" s="46">
        <v>27.4</v>
      </c>
      <c r="F46" s="46">
        <v>1.4</v>
      </c>
      <c r="G46" s="75">
        <v>6</v>
      </c>
      <c r="H46" s="79">
        <v>1.01</v>
      </c>
      <c r="I46" s="79">
        <v>27.261480691697901</v>
      </c>
      <c r="J46" s="10">
        <f t="shared" si="0"/>
        <v>0.13851930830209724</v>
      </c>
      <c r="K46" s="10">
        <f t="shared" si="1"/>
        <v>1.4</v>
      </c>
      <c r="L46" s="10">
        <f t="shared" si="2"/>
        <v>-0.87148069169790432</v>
      </c>
      <c r="M46" s="10">
        <f t="shared" si="3"/>
        <v>1.4</v>
      </c>
      <c r="N46" s="47" t="s">
        <v>244</v>
      </c>
    </row>
    <row r="47" spans="1:18" ht="70">
      <c r="A47" s="13" t="s">
        <v>79</v>
      </c>
      <c r="B47" s="10">
        <v>14.7967</v>
      </c>
      <c r="C47" s="10">
        <v>111.52500000000001</v>
      </c>
      <c r="D47" s="9" t="s">
        <v>156</v>
      </c>
      <c r="E47" s="46">
        <v>29.2</v>
      </c>
      <c r="F47" s="46">
        <v>1.5</v>
      </c>
      <c r="G47" s="75">
        <v>4</v>
      </c>
      <c r="H47" s="79">
        <v>0.19</v>
      </c>
      <c r="I47" s="79">
        <v>29.1635875489977</v>
      </c>
      <c r="J47" s="10">
        <f t="shared" si="0"/>
        <v>3.6412451002298951E-2</v>
      </c>
      <c r="K47" s="10">
        <f t="shared" si="1"/>
        <v>1.5</v>
      </c>
      <c r="L47" s="10">
        <f t="shared" si="2"/>
        <v>-0.15358754899770233</v>
      </c>
      <c r="M47" s="10">
        <f t="shared" si="3"/>
        <v>1.5</v>
      </c>
      <c r="N47" s="47" t="s">
        <v>299</v>
      </c>
    </row>
    <row r="48" spans="1:18" ht="70">
      <c r="A48" s="13" t="s">
        <v>81</v>
      </c>
      <c r="B48" s="10">
        <v>16.516666666666666</v>
      </c>
      <c r="C48" s="10">
        <v>59.533333333333331</v>
      </c>
      <c r="D48" s="3" t="s">
        <v>156</v>
      </c>
      <c r="E48" s="46">
        <v>25.9</v>
      </c>
      <c r="F48" s="46">
        <v>1.3</v>
      </c>
      <c r="G48" s="75">
        <v>12</v>
      </c>
      <c r="H48" s="79">
        <v>-0.56000000000000005</v>
      </c>
      <c r="I48" s="79">
        <v>26.133310996161601</v>
      </c>
      <c r="J48" s="10">
        <f t="shared" si="0"/>
        <v>-0.23331099616160245</v>
      </c>
      <c r="K48" s="10">
        <f t="shared" si="1"/>
        <v>1.3</v>
      </c>
      <c r="L48" s="10">
        <f t="shared" si="2"/>
        <v>0.32668900383839627</v>
      </c>
      <c r="M48" s="10">
        <f t="shared" si="3"/>
        <v>1.3</v>
      </c>
      <c r="N48" s="47" t="s">
        <v>244</v>
      </c>
    </row>
    <row r="49" spans="1:14" ht="70">
      <c r="A49" s="13" t="s">
        <v>82</v>
      </c>
      <c r="B49" s="10">
        <v>17</v>
      </c>
      <c r="C49" s="10">
        <v>-74.400000000000006</v>
      </c>
      <c r="D49" s="3" t="s">
        <v>156</v>
      </c>
      <c r="E49" s="46">
        <v>26.8</v>
      </c>
      <c r="F49" s="46">
        <v>1.7</v>
      </c>
      <c r="G49" s="75">
        <v>7</v>
      </c>
      <c r="H49" s="79">
        <v>-1.1100000000000001</v>
      </c>
      <c r="I49" s="79">
        <v>28.528474341498502</v>
      </c>
      <c r="J49" s="10">
        <f t="shared" si="0"/>
        <v>-1.7284743414985009</v>
      </c>
      <c r="K49" s="10">
        <f t="shared" si="1"/>
        <v>1.7</v>
      </c>
      <c r="L49" s="10">
        <f t="shared" si="2"/>
        <v>-0.61847434149850145</v>
      </c>
      <c r="M49" s="10">
        <f t="shared" si="3"/>
        <v>1.7</v>
      </c>
      <c r="N49" s="47" t="s">
        <v>244</v>
      </c>
    </row>
    <row r="50" spans="1:14" ht="84">
      <c r="A50" s="13" t="s">
        <v>83</v>
      </c>
      <c r="B50" s="10">
        <v>17.648299999999999</v>
      </c>
      <c r="C50" s="10">
        <v>-67.166700000000006</v>
      </c>
      <c r="D50" s="3" t="s">
        <v>158</v>
      </c>
      <c r="E50" s="46">
        <v>25.8</v>
      </c>
      <c r="F50" s="46">
        <v>1</v>
      </c>
      <c r="G50" s="75">
        <v>20</v>
      </c>
      <c r="H50" s="79">
        <v>-0.91</v>
      </c>
      <c r="I50" s="79">
        <v>28.5069607628716</v>
      </c>
      <c r="J50" s="10">
        <f t="shared" si="0"/>
        <v>-2.7069607628715993</v>
      </c>
      <c r="K50" s="10">
        <f t="shared" si="1"/>
        <v>1</v>
      </c>
      <c r="L50" s="10">
        <f t="shared" si="2"/>
        <v>-1.7969607628715991</v>
      </c>
      <c r="M50" s="10">
        <f t="shared" si="3"/>
        <v>1</v>
      </c>
      <c r="N50" s="48" t="s">
        <v>253</v>
      </c>
    </row>
    <row r="51" spans="1:14" ht="70">
      <c r="A51" s="13" t="s">
        <v>85</v>
      </c>
      <c r="B51" s="10">
        <v>18.433</v>
      </c>
      <c r="C51" s="10">
        <v>-21.08</v>
      </c>
      <c r="D51" s="3" t="s">
        <v>156</v>
      </c>
      <c r="E51" s="46">
        <v>24.5</v>
      </c>
      <c r="F51" s="46">
        <v>1.5</v>
      </c>
      <c r="G51" s="75">
        <v>15</v>
      </c>
      <c r="H51" s="79">
        <v>-0.45</v>
      </c>
      <c r="I51" s="79">
        <v>24.0221273846096</v>
      </c>
      <c r="J51" s="10">
        <f t="shared" si="0"/>
        <v>0.4778726153903996</v>
      </c>
      <c r="K51" s="10">
        <f t="shared" si="1"/>
        <v>1.5</v>
      </c>
      <c r="L51" s="10">
        <f t="shared" si="2"/>
        <v>0.92787261539039889</v>
      </c>
      <c r="M51" s="10">
        <f t="shared" si="3"/>
        <v>1.5</v>
      </c>
      <c r="N51" s="47" t="s">
        <v>418</v>
      </c>
    </row>
    <row r="52" spans="1:14" ht="70">
      <c r="A52" s="30" t="s">
        <v>396</v>
      </c>
      <c r="B52" s="10">
        <v>20.483333333333334</v>
      </c>
      <c r="C52" s="10">
        <v>-95.61666666666666</v>
      </c>
      <c r="D52" s="3" t="s">
        <v>156</v>
      </c>
      <c r="E52" s="46">
        <v>28.5</v>
      </c>
      <c r="F52" s="46">
        <v>0.9</v>
      </c>
      <c r="G52" s="75">
        <v>6</v>
      </c>
      <c r="H52" s="79">
        <v>-0.54</v>
      </c>
      <c r="I52" s="79">
        <v>28.9010208129883</v>
      </c>
      <c r="J52" s="10">
        <f t="shared" si="0"/>
        <v>-0.40102081298829972</v>
      </c>
      <c r="K52" s="10">
        <f t="shared" si="1"/>
        <v>0.9</v>
      </c>
      <c r="L52" s="10">
        <f t="shared" si="2"/>
        <v>0.13897918701169942</v>
      </c>
      <c r="M52" s="10">
        <f t="shared" si="3"/>
        <v>0.9</v>
      </c>
      <c r="N52" s="47" t="s">
        <v>244</v>
      </c>
    </row>
    <row r="53" spans="1:14" ht="84">
      <c r="A53" s="13" t="s">
        <v>89</v>
      </c>
      <c r="B53" s="10">
        <v>20.75</v>
      </c>
      <c r="C53" s="10">
        <v>-18.58333</v>
      </c>
      <c r="D53" s="3" t="s">
        <v>158</v>
      </c>
      <c r="E53" s="46">
        <v>20.8</v>
      </c>
      <c r="F53" s="46">
        <v>1.5</v>
      </c>
      <c r="G53" s="75">
        <v>14</v>
      </c>
      <c r="H53" s="79">
        <v>0.28000000000000003</v>
      </c>
      <c r="I53" s="79">
        <v>22.846569379170699</v>
      </c>
      <c r="J53" s="10">
        <f t="shared" si="0"/>
        <v>-2.0465693791706983</v>
      </c>
      <c r="K53" s="10">
        <f t="shared" si="1"/>
        <v>1.5</v>
      </c>
      <c r="L53" s="10">
        <f t="shared" si="2"/>
        <v>-2.3265693791706994</v>
      </c>
      <c r="M53" s="10">
        <f t="shared" si="3"/>
        <v>1.5</v>
      </c>
      <c r="N53" s="47" t="s">
        <v>293</v>
      </c>
    </row>
    <row r="54" spans="1:14" ht="70">
      <c r="A54" s="30" t="s">
        <v>397</v>
      </c>
      <c r="B54" s="10">
        <v>21.333333333333332</v>
      </c>
      <c r="C54" s="10">
        <v>-93.95</v>
      </c>
      <c r="D54" s="3" t="s">
        <v>156</v>
      </c>
      <c r="E54" s="46">
        <v>28.1</v>
      </c>
      <c r="F54" s="46">
        <v>0.9</v>
      </c>
      <c r="G54" s="75">
        <v>10</v>
      </c>
      <c r="H54" s="79">
        <v>-0.56999999999999995</v>
      </c>
      <c r="I54" s="79">
        <v>28.914208073086201</v>
      </c>
      <c r="J54" s="10">
        <f t="shared" si="0"/>
        <v>-0.81420807308619914</v>
      </c>
      <c r="K54" s="10">
        <f t="shared" si="1"/>
        <v>0.9</v>
      </c>
      <c r="L54" s="10">
        <f t="shared" si="2"/>
        <v>-0.24420807308619885</v>
      </c>
      <c r="M54" s="10">
        <f t="shared" si="3"/>
        <v>0.9</v>
      </c>
      <c r="N54" s="47" t="s">
        <v>244</v>
      </c>
    </row>
    <row r="55" spans="1:14" ht="70">
      <c r="A55" s="13" t="s">
        <v>398</v>
      </c>
      <c r="B55" s="10">
        <v>25.166666666666668</v>
      </c>
      <c r="C55" s="10">
        <v>-16.850000000000001</v>
      </c>
      <c r="D55" s="3" t="s">
        <v>156</v>
      </c>
      <c r="E55" s="46">
        <v>21.1</v>
      </c>
      <c r="F55" s="46">
        <v>1.1000000000000001</v>
      </c>
      <c r="G55" s="75">
        <v>3</v>
      </c>
      <c r="H55" s="79">
        <v>-0.45</v>
      </c>
      <c r="I55" s="79">
        <v>22.049104457431401</v>
      </c>
      <c r="J55" s="10">
        <f t="shared" si="0"/>
        <v>-0.9491044574313996</v>
      </c>
      <c r="K55" s="10">
        <f t="shared" si="1"/>
        <v>1.1000000000000001</v>
      </c>
      <c r="L55" s="10">
        <f t="shared" si="2"/>
        <v>-0.49910445743140031</v>
      </c>
      <c r="M55" s="10">
        <f t="shared" si="3"/>
        <v>1.1000000000000001</v>
      </c>
      <c r="N55" s="47" t="s">
        <v>244</v>
      </c>
    </row>
    <row r="56" spans="1:14" ht="70">
      <c r="A56" s="13" t="s">
        <v>94</v>
      </c>
      <c r="B56" s="10">
        <v>26.4</v>
      </c>
      <c r="C56" s="10">
        <v>-45.45</v>
      </c>
      <c r="D56" s="3" t="s">
        <v>156</v>
      </c>
      <c r="E56" s="46">
        <v>26.2</v>
      </c>
      <c r="F56" s="46">
        <v>1.5</v>
      </c>
      <c r="G56" s="75">
        <v>5</v>
      </c>
      <c r="H56" s="79">
        <v>-0.19</v>
      </c>
      <c r="I56" s="79">
        <v>26.383309152391199</v>
      </c>
      <c r="J56" s="10">
        <f t="shared" si="0"/>
        <v>-0.1833091523911996</v>
      </c>
      <c r="K56" s="10">
        <f t="shared" si="1"/>
        <v>1.5</v>
      </c>
      <c r="L56" s="10">
        <f t="shared" si="2"/>
        <v>6.6908476088016755E-3</v>
      </c>
      <c r="M56" s="10">
        <f t="shared" si="3"/>
        <v>1.5</v>
      </c>
      <c r="N56" s="47" t="s">
        <v>423</v>
      </c>
    </row>
    <row r="57" spans="1:14" ht="84">
      <c r="A57" s="13" t="s">
        <v>95</v>
      </c>
      <c r="B57" s="10">
        <v>27.004999999999999</v>
      </c>
      <c r="C57" s="10">
        <v>-18.986699999999999</v>
      </c>
      <c r="D57" s="9" t="s">
        <v>158</v>
      </c>
      <c r="E57" s="46">
        <v>23</v>
      </c>
      <c r="F57" s="46">
        <v>1.5</v>
      </c>
      <c r="G57" s="75">
        <v>13</v>
      </c>
      <c r="H57" s="79">
        <v>-0.3</v>
      </c>
      <c r="I57" s="79">
        <v>22.853018909030499</v>
      </c>
      <c r="J57" s="10">
        <f t="shared" si="0"/>
        <v>0.14698109096950063</v>
      </c>
      <c r="K57" s="10">
        <f t="shared" si="1"/>
        <v>1.5</v>
      </c>
      <c r="L57" s="10">
        <f t="shared" si="2"/>
        <v>0.44698109096950134</v>
      </c>
      <c r="M57" s="10">
        <f t="shared" si="3"/>
        <v>1.5</v>
      </c>
      <c r="N57" s="48" t="s">
        <v>262</v>
      </c>
    </row>
    <row r="58" spans="1:14" ht="56">
      <c r="A58" s="13" t="s">
        <v>147</v>
      </c>
      <c r="B58" s="10">
        <v>28.533333333333331</v>
      </c>
      <c r="C58" s="10">
        <v>134.13333333333333</v>
      </c>
      <c r="D58" s="3" t="s">
        <v>160</v>
      </c>
      <c r="E58" s="46">
        <v>27.2</v>
      </c>
      <c r="F58" s="46">
        <v>0.9</v>
      </c>
      <c r="G58" s="75">
        <v>4</v>
      </c>
      <c r="H58" s="79">
        <v>0.73</v>
      </c>
      <c r="I58" s="79">
        <v>27.472987768385099</v>
      </c>
      <c r="J58" s="10">
        <f t="shared" si="0"/>
        <v>-0.27298776838510008</v>
      </c>
      <c r="K58" s="10">
        <f t="shared" si="1"/>
        <v>0.9</v>
      </c>
      <c r="L58" s="10">
        <f t="shared" si="2"/>
        <v>-1.0029877683851005</v>
      </c>
      <c r="M58" s="10">
        <f t="shared" si="3"/>
        <v>0.9</v>
      </c>
      <c r="N58" s="48" t="s">
        <v>271</v>
      </c>
    </row>
    <row r="59" spans="1:14" ht="84">
      <c r="A59" s="13" t="s">
        <v>186</v>
      </c>
      <c r="B59" s="10">
        <v>31.68</v>
      </c>
      <c r="C59" s="10">
        <v>-75.42</v>
      </c>
      <c r="D59" s="9" t="s">
        <v>158</v>
      </c>
      <c r="E59" s="46">
        <v>26.4</v>
      </c>
      <c r="F59" s="46">
        <v>2</v>
      </c>
      <c r="G59" s="75">
        <v>25</v>
      </c>
      <c r="H59" s="79">
        <v>0.71</v>
      </c>
      <c r="I59" s="79">
        <v>27.745015992058601</v>
      </c>
      <c r="J59" s="10">
        <f t="shared" si="0"/>
        <v>-1.3450159920586024</v>
      </c>
      <c r="K59" s="10">
        <f t="shared" si="1"/>
        <v>2</v>
      </c>
      <c r="L59" s="10">
        <f t="shared" si="2"/>
        <v>-2.0550159920586033</v>
      </c>
      <c r="M59" s="10">
        <f t="shared" si="3"/>
        <v>2</v>
      </c>
      <c r="N59" s="47" t="s">
        <v>353</v>
      </c>
    </row>
    <row r="60" spans="1:14" ht="70">
      <c r="A60" s="30" t="s">
        <v>399</v>
      </c>
      <c r="B60" s="10">
        <v>33.583333333333336</v>
      </c>
      <c r="C60" s="10">
        <v>-62.383333333333333</v>
      </c>
      <c r="D60" s="3" t="s">
        <v>156</v>
      </c>
      <c r="E60" s="46">
        <v>24.5</v>
      </c>
      <c r="F60" s="46">
        <v>1.4</v>
      </c>
      <c r="G60" s="75">
        <v>9</v>
      </c>
      <c r="H60" s="79">
        <v>1.23</v>
      </c>
      <c r="I60" s="79">
        <v>25.868163914150699</v>
      </c>
      <c r="J60" s="10">
        <f t="shared" si="0"/>
        <v>-1.3681639141506992</v>
      </c>
      <c r="K60" s="10">
        <f t="shared" si="1"/>
        <v>1.4</v>
      </c>
      <c r="L60" s="10">
        <f t="shared" si="2"/>
        <v>-2.5981639141506996</v>
      </c>
      <c r="M60" s="10">
        <f t="shared" si="3"/>
        <v>1.4</v>
      </c>
      <c r="N60" s="47" t="s">
        <v>244</v>
      </c>
    </row>
    <row r="61" spans="1:14" ht="70">
      <c r="A61" s="13" t="s">
        <v>103</v>
      </c>
      <c r="B61" s="10">
        <v>35.317999999999998</v>
      </c>
      <c r="C61" s="10">
        <v>177.92</v>
      </c>
      <c r="D61" s="3" t="s">
        <v>156</v>
      </c>
      <c r="E61" s="46">
        <v>26.62</v>
      </c>
      <c r="F61" s="46">
        <v>1.5</v>
      </c>
      <c r="G61" s="75">
        <v>5</v>
      </c>
      <c r="H61" s="79">
        <v>0.61</v>
      </c>
      <c r="I61" s="79">
        <v>22.085537041558201</v>
      </c>
      <c r="J61" s="10">
        <f t="shared" si="0"/>
        <v>4.5344629584418001</v>
      </c>
      <c r="K61" s="10">
        <f t="shared" si="1"/>
        <v>1.5</v>
      </c>
      <c r="L61" s="10">
        <f t="shared" si="2"/>
        <v>3.9244629584418007</v>
      </c>
      <c r="M61" s="10">
        <f t="shared" si="3"/>
        <v>1.5</v>
      </c>
      <c r="N61" s="47" t="s">
        <v>244</v>
      </c>
    </row>
    <row r="62" spans="1:14" ht="84">
      <c r="A62" s="13" t="s">
        <v>413</v>
      </c>
      <c r="B62" s="10">
        <v>36.204999999999998</v>
      </c>
      <c r="C62" s="10">
        <v>-4.3133333333333326</v>
      </c>
      <c r="D62" s="3" t="s">
        <v>158</v>
      </c>
      <c r="E62" s="46">
        <v>23.8</v>
      </c>
      <c r="F62" s="46">
        <v>1.5</v>
      </c>
      <c r="G62" s="75">
        <v>3</v>
      </c>
      <c r="H62" s="79">
        <v>-0.78</v>
      </c>
      <c r="I62" s="79">
        <v>21.463441276550299</v>
      </c>
      <c r="J62" s="10">
        <f t="shared" si="0"/>
        <v>2.3365587234497021</v>
      </c>
      <c r="K62" s="10">
        <f t="shared" si="1"/>
        <v>1.5</v>
      </c>
      <c r="L62" s="10">
        <f t="shared" si="2"/>
        <v>3.1165587234497032</v>
      </c>
      <c r="M62" s="10">
        <f t="shared" si="3"/>
        <v>1.5</v>
      </c>
      <c r="N62" s="48" t="s">
        <v>301</v>
      </c>
    </row>
    <row r="63" spans="1:14" ht="70">
      <c r="A63" s="13" t="s">
        <v>107</v>
      </c>
      <c r="B63" s="10">
        <v>36.457999999999998</v>
      </c>
      <c r="C63" s="10">
        <v>177.16</v>
      </c>
      <c r="D63" s="3" t="s">
        <v>156</v>
      </c>
      <c r="E63" s="46">
        <v>25.9</v>
      </c>
      <c r="F63" s="46">
        <v>1.5</v>
      </c>
      <c r="G63" s="75">
        <v>6</v>
      </c>
      <c r="H63" s="79">
        <v>0.81</v>
      </c>
      <c r="I63" s="79">
        <v>21.234742948744</v>
      </c>
      <c r="J63" s="10">
        <f t="shared" si="0"/>
        <v>4.665257051255999</v>
      </c>
      <c r="K63" s="10">
        <f t="shared" si="1"/>
        <v>1.5</v>
      </c>
      <c r="L63" s="10">
        <f t="shared" si="2"/>
        <v>3.8552570512560003</v>
      </c>
      <c r="M63" s="10">
        <f t="shared" si="3"/>
        <v>1.5</v>
      </c>
      <c r="N63" s="47" t="s">
        <v>244</v>
      </c>
    </row>
    <row r="64" spans="1:14" ht="56">
      <c r="A64" s="30" t="s">
        <v>400</v>
      </c>
      <c r="B64" s="10">
        <v>36.966666666666669</v>
      </c>
      <c r="C64" s="10">
        <v>147.93333333333334</v>
      </c>
      <c r="D64" s="3" t="s">
        <v>160</v>
      </c>
      <c r="E64" s="46">
        <v>26.5</v>
      </c>
      <c r="F64" s="46">
        <v>0.9</v>
      </c>
      <c r="G64" s="75">
        <v>6</v>
      </c>
      <c r="H64" s="79">
        <v>1.87</v>
      </c>
      <c r="I64" s="79">
        <v>23.482085736592602</v>
      </c>
      <c r="J64" s="10">
        <f t="shared" si="0"/>
        <v>3.0179142634073983</v>
      </c>
      <c r="K64" s="10">
        <f t="shared" si="1"/>
        <v>0.9</v>
      </c>
      <c r="L64" s="10">
        <f t="shared" si="2"/>
        <v>1.1479142634073973</v>
      </c>
      <c r="M64" s="10">
        <f t="shared" si="3"/>
        <v>0.9</v>
      </c>
      <c r="N64" s="48" t="s">
        <v>271</v>
      </c>
    </row>
    <row r="65" spans="1:18" ht="56">
      <c r="A65" s="13" t="s">
        <v>111</v>
      </c>
      <c r="B65" s="10">
        <v>37.68333333333333</v>
      </c>
      <c r="C65" s="10">
        <v>163.03333333333333</v>
      </c>
      <c r="D65" s="9" t="s">
        <v>160</v>
      </c>
      <c r="E65" s="46">
        <v>23.9</v>
      </c>
      <c r="F65" s="46">
        <v>1.8</v>
      </c>
      <c r="G65" s="75">
        <v>3</v>
      </c>
      <c r="H65" s="79">
        <v>1.48</v>
      </c>
      <c r="I65" s="79">
        <v>20.4658927175734</v>
      </c>
      <c r="J65" s="10">
        <f t="shared" si="0"/>
        <v>3.4341072824265986</v>
      </c>
      <c r="K65" s="10">
        <f t="shared" si="1"/>
        <v>1.8</v>
      </c>
      <c r="L65" s="10">
        <f t="shared" si="2"/>
        <v>1.9541072824265981</v>
      </c>
      <c r="M65" s="10">
        <f t="shared" si="3"/>
        <v>1.8</v>
      </c>
      <c r="N65" s="47" t="s">
        <v>244</v>
      </c>
    </row>
    <row r="66" spans="1:18" ht="84">
      <c r="A66" s="13" t="s">
        <v>199</v>
      </c>
      <c r="B66" s="10">
        <v>38.516666669999999</v>
      </c>
      <c r="C66" s="10">
        <v>4.516666667</v>
      </c>
      <c r="D66" s="3" t="s">
        <v>158</v>
      </c>
      <c r="E66" s="50">
        <v>23.53</v>
      </c>
      <c r="F66" s="46">
        <v>1.2</v>
      </c>
      <c r="G66" s="75">
        <v>19</v>
      </c>
      <c r="H66" s="79">
        <v>-0.56999999999999995</v>
      </c>
      <c r="I66" s="79">
        <v>24.166257031758601</v>
      </c>
      <c r="J66" s="10">
        <f t="shared" si="0"/>
        <v>-0.63625703175859982</v>
      </c>
      <c r="K66" s="10">
        <f t="shared" si="1"/>
        <v>1.2</v>
      </c>
      <c r="L66" s="10">
        <f t="shared" si="2"/>
        <v>-6.6257031758599538E-2</v>
      </c>
      <c r="M66" s="10">
        <f t="shared" si="3"/>
        <v>1.2</v>
      </c>
      <c r="N66" s="48" t="s">
        <v>336</v>
      </c>
    </row>
    <row r="67" spans="1:18" ht="56">
      <c r="A67" s="13" t="s">
        <v>401</v>
      </c>
      <c r="B67" s="10">
        <v>39.68333333333333</v>
      </c>
      <c r="C67" s="10">
        <v>157.55000000000001</v>
      </c>
      <c r="D67" s="3" t="s">
        <v>160</v>
      </c>
      <c r="E67" s="46">
        <v>22.2</v>
      </c>
      <c r="F67" s="46">
        <v>0.9</v>
      </c>
      <c r="G67" s="75">
        <v>3</v>
      </c>
      <c r="H67" s="79">
        <v>1.96</v>
      </c>
      <c r="I67" s="79">
        <v>18.457940483093299</v>
      </c>
      <c r="J67" s="10">
        <f t="shared" ref="J67:J93" si="4">E67-I67</f>
        <v>3.7420595169066999</v>
      </c>
      <c r="K67" s="10">
        <f t="shared" si="1"/>
        <v>0.9</v>
      </c>
      <c r="L67" s="10">
        <f t="shared" ref="L67:L93" si="5">(E67-H67)-I67</f>
        <v>1.7820595169066991</v>
      </c>
      <c r="M67" s="10">
        <f t="shared" si="3"/>
        <v>0.9</v>
      </c>
      <c r="N67" s="48" t="s">
        <v>271</v>
      </c>
    </row>
    <row r="68" spans="1:18" ht="84">
      <c r="A68" s="13" t="s">
        <v>187</v>
      </c>
      <c r="B68" s="10">
        <v>40.5</v>
      </c>
      <c r="C68" s="10">
        <v>-32.049999999999997</v>
      </c>
      <c r="D68" s="9" t="s">
        <v>158</v>
      </c>
      <c r="E68" s="46">
        <v>20.6</v>
      </c>
      <c r="F68" s="46">
        <v>1.25</v>
      </c>
      <c r="G68" s="75">
        <v>35</v>
      </c>
      <c r="H68" s="79">
        <v>0.28000000000000003</v>
      </c>
      <c r="I68" s="79">
        <v>21.481545236375599</v>
      </c>
      <c r="J68" s="10">
        <f t="shared" si="4"/>
        <v>-0.88154523637559734</v>
      </c>
      <c r="K68" s="10">
        <f t="shared" si="1"/>
        <v>1.25</v>
      </c>
      <c r="L68" s="10">
        <f t="shared" si="5"/>
        <v>-1.1615452363755985</v>
      </c>
      <c r="M68" s="10">
        <f t="shared" si="3"/>
        <v>1.25</v>
      </c>
      <c r="N68" s="47" t="s">
        <v>300</v>
      </c>
    </row>
    <row r="69" spans="1:18" ht="70">
      <c r="A69" s="30" t="s">
        <v>402</v>
      </c>
      <c r="B69" s="10">
        <v>41</v>
      </c>
      <c r="C69" s="10">
        <v>-32.93333333333333</v>
      </c>
      <c r="D69" s="3" t="s">
        <v>156</v>
      </c>
      <c r="E69" s="46">
        <v>20.8</v>
      </c>
      <c r="F69" s="46">
        <v>1.4</v>
      </c>
      <c r="G69" s="75">
        <v>10</v>
      </c>
      <c r="H69" s="79">
        <v>-0.11</v>
      </c>
      <c r="I69" s="79">
        <v>21.481545236375599</v>
      </c>
      <c r="J69" s="10">
        <f t="shared" si="4"/>
        <v>-0.68154523637559805</v>
      </c>
      <c r="K69" s="10">
        <f t="shared" ref="K69:K93" si="6">F69</f>
        <v>1.4</v>
      </c>
      <c r="L69" s="10">
        <f t="shared" si="5"/>
        <v>-0.57154523637559862</v>
      </c>
      <c r="M69" s="10">
        <f t="shared" ref="M69:M93" si="7">F69</f>
        <v>1.4</v>
      </c>
      <c r="N69" s="47" t="s">
        <v>244</v>
      </c>
    </row>
    <row r="70" spans="1:18" s="5" customFormat="1" ht="70">
      <c r="A70" s="3" t="s">
        <v>198</v>
      </c>
      <c r="B70" s="4">
        <v>41.75</v>
      </c>
      <c r="C70" s="4">
        <v>-47.35</v>
      </c>
      <c r="D70" s="3" t="s">
        <v>197</v>
      </c>
      <c r="E70" s="50">
        <v>18.100000000000001</v>
      </c>
      <c r="F70" s="50">
        <v>1.9</v>
      </c>
      <c r="G70" s="76">
        <v>23</v>
      </c>
      <c r="H70" s="80">
        <v>0.64</v>
      </c>
      <c r="I70" s="80">
        <v>20.547223345438599</v>
      </c>
      <c r="J70" s="10">
        <f t="shared" si="4"/>
        <v>-2.4472233454385979</v>
      </c>
      <c r="K70" s="4">
        <f t="shared" si="6"/>
        <v>1.9</v>
      </c>
      <c r="L70" s="10">
        <f t="shared" si="5"/>
        <v>-3.0872233454385984</v>
      </c>
      <c r="M70" s="4">
        <f t="shared" si="7"/>
        <v>1.9</v>
      </c>
      <c r="N70" s="49" t="s">
        <v>291</v>
      </c>
      <c r="O70" s="18"/>
      <c r="P70" s="18"/>
      <c r="Q70" s="18"/>
      <c r="R70" s="18"/>
    </row>
    <row r="71" spans="1:18" ht="70">
      <c r="A71" s="13" t="s">
        <v>115</v>
      </c>
      <c r="B71" s="10">
        <v>42.1</v>
      </c>
      <c r="C71" s="10">
        <v>-52.75</v>
      </c>
      <c r="D71" s="3" t="s">
        <v>156</v>
      </c>
      <c r="E71" s="46">
        <v>21</v>
      </c>
      <c r="F71" s="46">
        <v>1.4</v>
      </c>
      <c r="G71" s="75">
        <v>3</v>
      </c>
      <c r="H71" s="79">
        <v>0.51</v>
      </c>
      <c r="I71" s="79">
        <v>18.861618243323399</v>
      </c>
      <c r="J71" s="10">
        <f t="shared" si="4"/>
        <v>2.1383817566766012</v>
      </c>
      <c r="K71" s="10">
        <f t="shared" si="6"/>
        <v>1.4</v>
      </c>
      <c r="L71" s="10">
        <f t="shared" si="5"/>
        <v>1.6283817566765997</v>
      </c>
      <c r="M71" s="10">
        <f t="shared" si="7"/>
        <v>1.4</v>
      </c>
      <c r="N71" s="47" t="s">
        <v>244</v>
      </c>
    </row>
    <row r="72" spans="1:18" ht="56">
      <c r="A72" s="13" t="s">
        <v>116</v>
      </c>
      <c r="B72" s="10">
        <v>43.25</v>
      </c>
      <c r="C72" s="10">
        <v>-126.38333333333334</v>
      </c>
      <c r="D72" s="9" t="s">
        <v>160</v>
      </c>
      <c r="E72" s="46">
        <v>17.600000000000001</v>
      </c>
      <c r="F72" s="46">
        <v>1.8</v>
      </c>
      <c r="G72" s="75">
        <v>7</v>
      </c>
      <c r="H72" s="79">
        <v>-0.3</v>
      </c>
      <c r="I72" s="79">
        <v>15.428650516933899</v>
      </c>
      <c r="J72" s="10">
        <f t="shared" si="4"/>
        <v>2.171349483066102</v>
      </c>
      <c r="K72" s="10">
        <f t="shared" si="6"/>
        <v>1.8</v>
      </c>
      <c r="L72" s="10">
        <f t="shared" si="5"/>
        <v>2.4713494830661027</v>
      </c>
      <c r="M72" s="10">
        <f t="shared" si="7"/>
        <v>1.8</v>
      </c>
      <c r="N72" s="47" t="s">
        <v>244</v>
      </c>
    </row>
    <row r="73" spans="1:18" ht="70">
      <c r="A73" s="30" t="s">
        <v>404</v>
      </c>
      <c r="B73" s="10">
        <v>44</v>
      </c>
      <c r="C73" s="10">
        <v>-24.533333333333331</v>
      </c>
      <c r="D73" s="3" t="s">
        <v>156</v>
      </c>
      <c r="E73" s="46">
        <v>21.1</v>
      </c>
      <c r="F73" s="46">
        <v>1.4</v>
      </c>
      <c r="G73" s="75">
        <v>8</v>
      </c>
      <c r="H73" s="79">
        <v>0.31</v>
      </c>
      <c r="I73" s="79">
        <v>19.064200125800198</v>
      </c>
      <c r="J73" s="10">
        <f t="shared" si="4"/>
        <v>2.0357998741998031</v>
      </c>
      <c r="K73" s="10">
        <f t="shared" si="6"/>
        <v>1.4</v>
      </c>
      <c r="L73" s="10">
        <f t="shared" si="5"/>
        <v>1.7257998741998044</v>
      </c>
      <c r="M73" s="10">
        <f t="shared" si="7"/>
        <v>1.4</v>
      </c>
      <c r="N73" s="47" t="s">
        <v>244</v>
      </c>
    </row>
    <row r="74" spans="1:18" ht="56">
      <c r="A74" s="13" t="s">
        <v>118</v>
      </c>
      <c r="B74" s="10">
        <v>47.4</v>
      </c>
      <c r="C74" s="10">
        <v>167.75</v>
      </c>
      <c r="D74" s="3" t="s">
        <v>160</v>
      </c>
      <c r="E74" s="46">
        <v>13.5</v>
      </c>
      <c r="F74" s="46">
        <v>0.9</v>
      </c>
      <c r="G74" s="75">
        <v>3</v>
      </c>
      <c r="H74" s="79">
        <v>-0.14000000000000001</v>
      </c>
      <c r="I74" s="79">
        <v>9.0473633236355209</v>
      </c>
      <c r="J74" s="10">
        <f t="shared" si="4"/>
        <v>4.4526366763644791</v>
      </c>
      <c r="K74" s="10">
        <f t="shared" si="6"/>
        <v>0.9</v>
      </c>
      <c r="L74" s="10">
        <f t="shared" si="5"/>
        <v>4.5926366763644797</v>
      </c>
      <c r="M74" s="10">
        <f t="shared" si="7"/>
        <v>0.9</v>
      </c>
      <c r="N74" s="48" t="s">
        <v>271</v>
      </c>
    </row>
    <row r="75" spans="1:18" ht="70">
      <c r="A75" s="13" t="s">
        <v>119</v>
      </c>
      <c r="B75" s="10">
        <v>50</v>
      </c>
      <c r="C75" s="10">
        <v>-23.7333</v>
      </c>
      <c r="D75" s="3" t="s">
        <v>156</v>
      </c>
      <c r="E75" s="46">
        <v>18.21</v>
      </c>
      <c r="F75" s="46">
        <v>1.4</v>
      </c>
      <c r="G75" s="75">
        <v>9</v>
      </c>
      <c r="H75" s="79">
        <v>0.78</v>
      </c>
      <c r="I75" s="79">
        <v>15.6821441650391</v>
      </c>
      <c r="J75" s="10">
        <f t="shared" si="4"/>
        <v>2.527855834960901</v>
      </c>
      <c r="K75" s="10">
        <f t="shared" si="6"/>
        <v>1.4</v>
      </c>
      <c r="L75" s="10">
        <f t="shared" si="5"/>
        <v>1.7478558349608999</v>
      </c>
      <c r="M75" s="10">
        <f t="shared" si="7"/>
        <v>1.4</v>
      </c>
      <c r="N75" s="48" t="s">
        <v>417</v>
      </c>
    </row>
    <row r="76" spans="1:18" ht="70">
      <c r="A76" s="13" t="s">
        <v>122</v>
      </c>
      <c r="B76" s="10">
        <v>52.583333333333336</v>
      </c>
      <c r="C76" s="10">
        <v>-21.933333333333334</v>
      </c>
      <c r="D76" s="3" t="s">
        <v>156</v>
      </c>
      <c r="E76" s="46">
        <v>14.7</v>
      </c>
      <c r="F76" s="46">
        <v>1.7</v>
      </c>
      <c r="G76" s="75">
        <v>16</v>
      </c>
      <c r="H76" s="79">
        <v>0.77</v>
      </c>
      <c r="I76" s="79">
        <v>14.2440807130602</v>
      </c>
      <c r="J76" s="10">
        <f t="shared" si="4"/>
        <v>0.45591928693979966</v>
      </c>
      <c r="K76" s="10">
        <f t="shared" si="6"/>
        <v>1.7</v>
      </c>
      <c r="L76" s="10">
        <f t="shared" si="5"/>
        <v>-0.31408071306019991</v>
      </c>
      <c r="M76" s="10">
        <f t="shared" si="7"/>
        <v>1.7</v>
      </c>
      <c r="N76" s="47" t="s">
        <v>244</v>
      </c>
    </row>
    <row r="77" spans="1:18" ht="84">
      <c r="A77" s="13" t="s">
        <v>188</v>
      </c>
      <c r="B77" s="10">
        <v>52.77</v>
      </c>
      <c r="C77" s="10">
        <v>-30.35</v>
      </c>
      <c r="D77" s="9" t="s">
        <v>158</v>
      </c>
      <c r="E77" s="46">
        <v>14.2</v>
      </c>
      <c r="F77" s="46">
        <v>1.25</v>
      </c>
      <c r="G77" s="75">
        <v>23</v>
      </c>
      <c r="H77" s="79">
        <v>0.46</v>
      </c>
      <c r="I77" s="79">
        <v>12.637097941504599</v>
      </c>
      <c r="J77" s="10">
        <f t="shared" si="4"/>
        <v>1.5629020584953999</v>
      </c>
      <c r="K77" s="10">
        <f t="shared" si="6"/>
        <v>1.25</v>
      </c>
      <c r="L77" s="10">
        <f t="shared" si="5"/>
        <v>1.102902058495399</v>
      </c>
      <c r="M77" s="10">
        <f t="shared" si="7"/>
        <v>1.25</v>
      </c>
      <c r="N77" s="48" t="s">
        <v>302</v>
      </c>
    </row>
    <row r="78" spans="1:18" ht="70">
      <c r="A78" s="13" t="s">
        <v>121</v>
      </c>
      <c r="B78" s="10">
        <v>52.832999999999998</v>
      </c>
      <c r="C78" s="10">
        <v>-30.33</v>
      </c>
      <c r="D78" s="3" t="s">
        <v>156</v>
      </c>
      <c r="E78" s="46">
        <v>14.8</v>
      </c>
      <c r="F78" s="46">
        <v>1.5</v>
      </c>
      <c r="G78" s="75">
        <v>7</v>
      </c>
      <c r="H78" s="79">
        <v>0.52</v>
      </c>
      <c r="I78" s="79">
        <v>12.637097941504599</v>
      </c>
      <c r="J78" s="10">
        <f t="shared" si="4"/>
        <v>2.1629020584954013</v>
      </c>
      <c r="K78" s="10">
        <f t="shared" si="6"/>
        <v>1.5</v>
      </c>
      <c r="L78" s="10">
        <f t="shared" si="5"/>
        <v>1.6429020584954017</v>
      </c>
      <c r="M78" s="10">
        <f t="shared" si="7"/>
        <v>1.5</v>
      </c>
      <c r="N78" s="47" t="s">
        <v>418</v>
      </c>
    </row>
    <row r="79" spans="1:18" ht="84">
      <c r="A79" s="13" t="s">
        <v>124</v>
      </c>
      <c r="B79" s="10">
        <v>53.536666670000002</v>
      </c>
      <c r="C79" s="10">
        <v>-20.29</v>
      </c>
      <c r="D79" s="3" t="s">
        <v>158</v>
      </c>
      <c r="E79" s="46">
        <v>14.54</v>
      </c>
      <c r="F79" s="46">
        <v>1.5</v>
      </c>
      <c r="G79" s="75">
        <v>12</v>
      </c>
      <c r="H79" s="79">
        <v>0.7</v>
      </c>
      <c r="I79" s="79">
        <v>13.9659698168437</v>
      </c>
      <c r="J79" s="10">
        <f t="shared" si="4"/>
        <v>0.5740301831562995</v>
      </c>
      <c r="K79" s="10">
        <f t="shared" si="6"/>
        <v>1.5</v>
      </c>
      <c r="L79" s="10">
        <f t="shared" si="5"/>
        <v>-0.12596981684369979</v>
      </c>
      <c r="M79" s="10">
        <f t="shared" si="7"/>
        <v>1.5</v>
      </c>
      <c r="N79" s="48" t="s">
        <v>274</v>
      </c>
    </row>
    <row r="80" spans="1:18" ht="70">
      <c r="A80" s="13" t="s">
        <v>123</v>
      </c>
      <c r="B80" s="10">
        <v>53.933300000000003</v>
      </c>
      <c r="C80" s="10">
        <v>-24.083300000000001</v>
      </c>
      <c r="D80" s="3" t="s">
        <v>156</v>
      </c>
      <c r="E80" s="46">
        <v>16.7</v>
      </c>
      <c r="F80" s="46">
        <v>1.5</v>
      </c>
      <c r="G80" s="75">
        <v>7</v>
      </c>
      <c r="H80" s="79">
        <v>0.99</v>
      </c>
      <c r="I80" s="79">
        <v>13.2857269075182</v>
      </c>
      <c r="J80" s="10">
        <f t="shared" si="4"/>
        <v>3.4142730924817997</v>
      </c>
      <c r="K80" s="10">
        <f t="shared" si="6"/>
        <v>1.5</v>
      </c>
      <c r="L80" s="10">
        <f t="shared" si="5"/>
        <v>2.4242730924817995</v>
      </c>
      <c r="M80" s="10">
        <f t="shared" si="7"/>
        <v>1.5</v>
      </c>
      <c r="N80" s="48" t="s">
        <v>417</v>
      </c>
    </row>
    <row r="81" spans="1:18" ht="70">
      <c r="A81" s="13" t="s">
        <v>125</v>
      </c>
      <c r="B81" s="10">
        <v>54</v>
      </c>
      <c r="C81" s="10">
        <v>-46.2</v>
      </c>
      <c r="D81" s="3" t="s">
        <v>156</v>
      </c>
      <c r="E81" s="46">
        <v>11.2</v>
      </c>
      <c r="F81" s="46">
        <v>1.4</v>
      </c>
      <c r="G81" s="75">
        <v>6</v>
      </c>
      <c r="H81" s="79">
        <v>-0.17</v>
      </c>
      <c r="I81" s="79">
        <v>9.4993863794538704</v>
      </c>
      <c r="J81" s="10">
        <f t="shared" si="4"/>
        <v>1.7006136205461289</v>
      </c>
      <c r="K81" s="10">
        <f t="shared" si="6"/>
        <v>1.4</v>
      </c>
      <c r="L81" s="10">
        <f t="shared" si="5"/>
        <v>1.8706136205461288</v>
      </c>
      <c r="M81" s="10">
        <f t="shared" si="7"/>
        <v>1.4</v>
      </c>
      <c r="N81" s="47" t="s">
        <v>244</v>
      </c>
    </row>
    <row r="82" spans="1:18" ht="84">
      <c r="A82" s="13" t="s">
        <v>189</v>
      </c>
      <c r="B82" s="10">
        <v>55.18</v>
      </c>
      <c r="C82" s="10">
        <v>-14.73</v>
      </c>
      <c r="D82" s="9" t="s">
        <v>158</v>
      </c>
      <c r="E82" s="46">
        <v>14.8</v>
      </c>
      <c r="F82" s="46">
        <v>1.25</v>
      </c>
      <c r="G82" s="75">
        <v>19</v>
      </c>
      <c r="H82" s="79">
        <v>0.42</v>
      </c>
      <c r="I82" s="79">
        <v>13.5995156288147</v>
      </c>
      <c r="J82" s="10">
        <f t="shared" si="4"/>
        <v>1.2004843711853006</v>
      </c>
      <c r="K82" s="10">
        <f t="shared" si="6"/>
        <v>1.25</v>
      </c>
      <c r="L82" s="10">
        <f t="shared" si="5"/>
        <v>0.78048437118530067</v>
      </c>
      <c r="M82" s="10">
        <f t="shared" si="7"/>
        <v>1.25</v>
      </c>
      <c r="N82" s="48" t="s">
        <v>302</v>
      </c>
    </row>
    <row r="83" spans="1:18" ht="84">
      <c r="A83" s="13" t="s">
        <v>127</v>
      </c>
      <c r="B83" s="10">
        <v>57.44</v>
      </c>
      <c r="C83" s="10">
        <v>-48.61</v>
      </c>
      <c r="D83" s="3" t="s">
        <v>158</v>
      </c>
      <c r="E83" s="46">
        <v>9.3000000000000007</v>
      </c>
      <c r="F83" s="46">
        <v>0.8</v>
      </c>
      <c r="G83" s="75">
        <v>23</v>
      </c>
      <c r="H83" s="79">
        <v>0.65</v>
      </c>
      <c r="I83" s="79">
        <v>7.1075987206565001</v>
      </c>
      <c r="J83" s="10">
        <f t="shared" si="4"/>
        <v>2.1924012793435006</v>
      </c>
      <c r="K83" s="10">
        <f t="shared" si="6"/>
        <v>0.8</v>
      </c>
      <c r="L83" s="10">
        <f t="shared" si="5"/>
        <v>1.5424012793435002</v>
      </c>
      <c r="M83" s="10">
        <f t="shared" si="7"/>
        <v>0.8</v>
      </c>
      <c r="N83" s="48" t="s">
        <v>275</v>
      </c>
    </row>
    <row r="84" spans="1:18" ht="84">
      <c r="A84" s="30" t="s">
        <v>126</v>
      </c>
      <c r="B84" s="31">
        <v>55.483333333333334</v>
      </c>
      <c r="C84" s="31">
        <v>-14.7</v>
      </c>
      <c r="D84" s="30" t="s">
        <v>158</v>
      </c>
      <c r="E84" s="32">
        <v>15</v>
      </c>
      <c r="F84" s="32">
        <v>2</v>
      </c>
      <c r="G84" s="74">
        <v>42</v>
      </c>
      <c r="H84" s="59">
        <v>0.41</v>
      </c>
      <c r="I84" s="59">
        <v>13.6</v>
      </c>
      <c r="J84" s="10">
        <f t="shared" si="4"/>
        <v>1.4000000000000004</v>
      </c>
      <c r="K84" s="33">
        <f>F84</f>
        <v>2</v>
      </c>
      <c r="L84" s="10">
        <f t="shared" si="5"/>
        <v>0.99000000000000021</v>
      </c>
      <c r="M84" s="33">
        <f>F84</f>
        <v>2</v>
      </c>
      <c r="N84" s="35" t="s">
        <v>317</v>
      </c>
      <c r="O84"/>
      <c r="P84"/>
      <c r="Q84"/>
      <c r="R84"/>
    </row>
    <row r="85" spans="1:18" ht="70">
      <c r="A85" s="13" t="s">
        <v>128</v>
      </c>
      <c r="B85" s="10">
        <v>58.926388888888887</v>
      </c>
      <c r="C85" s="10">
        <v>-48.361944444444397</v>
      </c>
      <c r="D85" s="9" t="s">
        <v>201</v>
      </c>
      <c r="E85" s="46">
        <v>13.8</v>
      </c>
      <c r="F85" s="46">
        <v>1.2</v>
      </c>
      <c r="G85" s="75">
        <v>41</v>
      </c>
      <c r="H85" s="79">
        <v>0.71</v>
      </c>
      <c r="I85" s="79">
        <v>6.3946339580747802</v>
      </c>
      <c r="J85" s="10">
        <f t="shared" si="4"/>
        <v>7.4053660419252205</v>
      </c>
      <c r="K85" s="10">
        <f t="shared" si="6"/>
        <v>1.2</v>
      </c>
      <c r="L85" s="10">
        <f t="shared" si="5"/>
        <v>6.6953660419252197</v>
      </c>
      <c r="M85" s="10">
        <f t="shared" si="7"/>
        <v>1.2</v>
      </c>
      <c r="N85" s="48" t="s">
        <v>277</v>
      </c>
    </row>
    <row r="86" spans="1:18" ht="84">
      <c r="A86" s="13" t="s">
        <v>130</v>
      </c>
      <c r="B86" s="10">
        <v>59.533333333333331</v>
      </c>
      <c r="C86" s="10">
        <v>-17.933333333333302</v>
      </c>
      <c r="D86" s="3" t="s">
        <v>158</v>
      </c>
      <c r="E86" s="46">
        <v>10.8</v>
      </c>
      <c r="F86" s="46">
        <v>2.2000000000000002</v>
      </c>
      <c r="G86" s="75">
        <v>5</v>
      </c>
      <c r="H86" s="79">
        <v>0.89</v>
      </c>
      <c r="I86" s="79">
        <v>12.0253701527913</v>
      </c>
      <c r="J86" s="10">
        <f t="shared" si="4"/>
        <v>-1.2253701527912995</v>
      </c>
      <c r="K86" s="10">
        <f t="shared" si="6"/>
        <v>2.2000000000000002</v>
      </c>
      <c r="L86" s="10">
        <f t="shared" si="5"/>
        <v>-2.1153701527913</v>
      </c>
      <c r="M86" s="10">
        <f t="shared" si="7"/>
        <v>2.2000000000000002</v>
      </c>
      <c r="N86" s="48" t="s">
        <v>274</v>
      </c>
    </row>
    <row r="87" spans="1:18" ht="84">
      <c r="A87" s="13" t="s">
        <v>129</v>
      </c>
      <c r="B87" s="10">
        <v>59.534666666666702</v>
      </c>
      <c r="C87" s="10">
        <v>-21.852166666666701</v>
      </c>
      <c r="D87" s="3" t="s">
        <v>158</v>
      </c>
      <c r="E87" s="46">
        <v>14.73</v>
      </c>
      <c r="F87" s="46">
        <v>1.28</v>
      </c>
      <c r="G87" s="75">
        <v>8</v>
      </c>
      <c r="H87" s="79">
        <v>0.9</v>
      </c>
      <c r="I87" s="79">
        <v>11.7051215277778</v>
      </c>
      <c r="J87" s="10">
        <f t="shared" si="4"/>
        <v>3.0248784722222002</v>
      </c>
      <c r="K87" s="10">
        <f t="shared" si="6"/>
        <v>1.28</v>
      </c>
      <c r="L87" s="10">
        <f t="shared" si="5"/>
        <v>2.1248784722221998</v>
      </c>
      <c r="M87" s="10">
        <f t="shared" si="7"/>
        <v>1.28</v>
      </c>
      <c r="N87" s="48" t="s">
        <v>278</v>
      </c>
    </row>
    <row r="88" spans="1:18" ht="84">
      <c r="A88" s="13" t="s">
        <v>414</v>
      </c>
      <c r="B88" s="10">
        <v>61</v>
      </c>
      <c r="C88" s="10">
        <v>-25</v>
      </c>
      <c r="D88" s="3" t="s">
        <v>158</v>
      </c>
      <c r="E88" s="46">
        <v>13.6</v>
      </c>
      <c r="F88" s="46">
        <v>1.5</v>
      </c>
      <c r="G88" s="75">
        <v>27</v>
      </c>
      <c r="H88" s="79">
        <v>0.57999999999999996</v>
      </c>
      <c r="I88" s="79">
        <v>10.717820241716201</v>
      </c>
      <c r="J88" s="10">
        <f t="shared" si="4"/>
        <v>2.8821797582837991</v>
      </c>
      <c r="K88" s="10">
        <f t="shared" si="6"/>
        <v>1.5</v>
      </c>
      <c r="L88" s="10">
        <f t="shared" si="5"/>
        <v>2.3021797582837991</v>
      </c>
      <c r="M88" s="10">
        <f t="shared" si="7"/>
        <v>1.5</v>
      </c>
      <c r="N88" s="48" t="s">
        <v>407</v>
      </c>
      <c r="O88"/>
      <c r="P88"/>
      <c r="Q88"/>
      <c r="R88"/>
    </row>
    <row r="89" spans="1:18" ht="70">
      <c r="A89" s="30" t="s">
        <v>405</v>
      </c>
      <c r="B89" s="10">
        <v>64.783333333333331</v>
      </c>
      <c r="C89" s="10">
        <v>-29.566666666666666</v>
      </c>
      <c r="D89" s="3" t="s">
        <v>156</v>
      </c>
      <c r="E89" s="46">
        <v>12.55</v>
      </c>
      <c r="F89" s="46">
        <v>1.4</v>
      </c>
      <c r="G89" s="75">
        <v>4</v>
      </c>
      <c r="H89" s="79">
        <v>0.74</v>
      </c>
      <c r="I89" s="79">
        <v>8.3123534891340505</v>
      </c>
      <c r="J89" s="10">
        <f t="shared" si="4"/>
        <v>4.2376465108659502</v>
      </c>
      <c r="K89" s="10">
        <f t="shared" si="6"/>
        <v>1.4</v>
      </c>
      <c r="L89" s="10">
        <f t="shared" si="5"/>
        <v>3.49764651086595</v>
      </c>
      <c r="M89" s="10">
        <f t="shared" si="7"/>
        <v>1.4</v>
      </c>
      <c r="N89" s="47" t="s">
        <v>244</v>
      </c>
    </row>
    <row r="90" spans="1:18" ht="70">
      <c r="A90" s="13" t="s">
        <v>132</v>
      </c>
      <c r="B90" s="10">
        <v>66.599999999999994</v>
      </c>
      <c r="C90" s="10">
        <v>1.1166666666666669</v>
      </c>
      <c r="D90" s="3" t="s">
        <v>156</v>
      </c>
      <c r="E90" s="46">
        <v>10.5</v>
      </c>
      <c r="F90" s="46">
        <v>1.4</v>
      </c>
      <c r="G90" s="75">
        <v>3</v>
      </c>
      <c r="H90" s="79">
        <v>0.67</v>
      </c>
      <c r="I90" s="79">
        <v>10.231887123319799</v>
      </c>
      <c r="J90" s="10">
        <f t="shared" si="4"/>
        <v>0.26811287668020078</v>
      </c>
      <c r="K90" s="10">
        <f t="shared" si="6"/>
        <v>1.4</v>
      </c>
      <c r="L90" s="10">
        <f t="shared" si="5"/>
        <v>-0.40188712331979914</v>
      </c>
      <c r="M90" s="10">
        <f t="shared" si="7"/>
        <v>1.4</v>
      </c>
      <c r="N90" s="47" t="s">
        <v>244</v>
      </c>
    </row>
    <row r="91" spans="1:18" ht="70">
      <c r="A91" s="13" t="s">
        <v>133</v>
      </c>
      <c r="B91" s="10">
        <v>67.77</v>
      </c>
      <c r="C91" s="10">
        <v>5.9169999999999998</v>
      </c>
      <c r="D91" s="3" t="s">
        <v>156</v>
      </c>
      <c r="E91" s="46">
        <v>8.8000000000000007</v>
      </c>
      <c r="F91" s="46">
        <v>0.8</v>
      </c>
      <c r="G91" s="75">
        <v>46</v>
      </c>
      <c r="H91" s="79">
        <v>0.56999999999999995</v>
      </c>
      <c r="I91" s="79">
        <v>10.259177154964901</v>
      </c>
      <c r="J91" s="10">
        <f t="shared" si="4"/>
        <v>-1.4591771549649</v>
      </c>
      <c r="K91" s="10">
        <f t="shared" si="6"/>
        <v>0.8</v>
      </c>
      <c r="L91" s="10">
        <f t="shared" si="5"/>
        <v>-2.0291771549649003</v>
      </c>
      <c r="M91" s="10">
        <f t="shared" si="7"/>
        <v>0.8</v>
      </c>
      <c r="N91" s="48" t="s">
        <v>279</v>
      </c>
    </row>
    <row r="92" spans="1:18" ht="70">
      <c r="A92" s="13" t="s">
        <v>134</v>
      </c>
      <c r="B92" s="10">
        <v>68.033333333333331</v>
      </c>
      <c r="C92" s="10">
        <v>-6.1166666666666671</v>
      </c>
      <c r="D92" s="3" t="s">
        <v>156</v>
      </c>
      <c r="E92" s="46">
        <v>6.7</v>
      </c>
      <c r="F92" s="46">
        <v>1.4</v>
      </c>
      <c r="G92" s="75">
        <v>12</v>
      </c>
      <c r="H92" s="79">
        <v>0.46</v>
      </c>
      <c r="I92" s="79">
        <v>6.9448247008853503</v>
      </c>
      <c r="J92" s="10">
        <f t="shared" si="4"/>
        <v>-0.24482470088535013</v>
      </c>
      <c r="K92" s="10">
        <f t="shared" si="6"/>
        <v>1.4</v>
      </c>
      <c r="L92" s="10">
        <f t="shared" si="5"/>
        <v>-0.7048247008853501</v>
      </c>
      <c r="M92" s="10">
        <f t="shared" si="7"/>
        <v>1.4</v>
      </c>
      <c r="N92" s="47" t="s">
        <v>244</v>
      </c>
    </row>
    <row r="93" spans="1:18" ht="84">
      <c r="A93" s="13" t="s">
        <v>137</v>
      </c>
      <c r="B93" s="10">
        <v>72.183333333333337</v>
      </c>
      <c r="C93" s="10">
        <v>8.5833333333333321</v>
      </c>
      <c r="D93" s="9" t="s">
        <v>158</v>
      </c>
      <c r="E93" s="46">
        <v>4.5999999999999996</v>
      </c>
      <c r="F93" s="46">
        <v>1.5</v>
      </c>
      <c r="G93" s="75">
        <v>6</v>
      </c>
      <c r="H93" s="79">
        <v>0.63</v>
      </c>
      <c r="I93" s="79">
        <v>7.5860880109998901</v>
      </c>
      <c r="J93" s="10">
        <f t="shared" si="4"/>
        <v>-2.9860880109998904</v>
      </c>
      <c r="K93" s="10">
        <f t="shared" si="6"/>
        <v>1.5</v>
      </c>
      <c r="L93" s="10">
        <f t="shared" si="5"/>
        <v>-3.6160880109998903</v>
      </c>
      <c r="M93" s="10">
        <f t="shared" si="7"/>
        <v>1.5</v>
      </c>
      <c r="N93" s="48" t="s">
        <v>352</v>
      </c>
    </row>
  </sheetData>
  <sortState xmlns:xlrd2="http://schemas.microsoft.com/office/spreadsheetml/2017/richdata2" ref="A2:R95">
    <sortCondition ref="B2:B95"/>
    <sortCondition ref="C2:C95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SHEET 1 AVERAGE ANOMALIES</vt:lpstr>
      <vt:lpstr>SHEET 2 ANNUAL</vt:lpstr>
      <vt:lpstr>SHEET 3 EARLY MAX ANNUAL</vt:lpstr>
      <vt:lpstr>SHEET 4 MIS6</vt:lpstr>
      <vt:lpstr>SHEET 5 DJF</vt:lpstr>
      <vt:lpstr>SHEET 6 JJA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Thomas</dc:creator>
  <cp:lastModifiedBy>Chris Turney</cp:lastModifiedBy>
  <dcterms:created xsi:type="dcterms:W3CDTF">2017-03-23T07:22:31Z</dcterms:created>
  <dcterms:modified xsi:type="dcterms:W3CDTF">2020-10-22T07:35:30Z</dcterms:modified>
</cp:coreProperties>
</file>