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ituição de copa" sheetId="1" r:id="rId4"/>
  </sheets>
  <definedNames/>
  <calcPr/>
  <extLst>
    <ext uri="GoogleSheetsCustomDataVersion2">
      <go:sheetsCustomData xmlns:go="http://customooxmlschemas.google.com/" r:id="rId5" roundtripDataChecksum="FVMk8yC6ytFi1+i8YEJaSTPgxm3arJ7PqmZ5wGJuJ6k="/>
    </ext>
  </extLst>
</workbook>
</file>

<file path=xl/sharedStrings.xml><?xml version="1.0" encoding="utf-8"?>
<sst xmlns="http://schemas.openxmlformats.org/spreadsheetml/2006/main" count="67" uniqueCount="42">
  <si>
    <t>Custo de substituição de copa de cajueiro, espaçamento 10 m x 10 m</t>
  </si>
  <si>
    <t>Hectares:</t>
  </si>
  <si>
    <t>Qtd. plantas:</t>
  </si>
  <si>
    <t xml:space="preserve">1. PREPARO DA ÁREA </t>
  </si>
  <si>
    <t>Unidade</t>
  </si>
  <si>
    <t>Quantidade</t>
  </si>
  <si>
    <t>Valor unitário (R$)</t>
  </si>
  <si>
    <t>Valor total (R$)</t>
  </si>
  <si>
    <t>1.1 Limpeza da área (carregadeira)</t>
  </si>
  <si>
    <t>h/trator</t>
  </si>
  <si>
    <t>1.2 Retirada de material</t>
  </si>
  <si>
    <t>1.3 Gradagem pesada (trator)</t>
  </si>
  <si>
    <t>1.4 Gradagem leve (trator)</t>
  </si>
  <si>
    <t>1.5 Operação motosserra</t>
  </si>
  <si>
    <t>h/diária</t>
  </si>
  <si>
    <t>1.6 Operação foice</t>
  </si>
  <si>
    <t>1.7 Remoção de material</t>
  </si>
  <si>
    <t>SUBTOTAL PREPARO DA ÁREA</t>
  </si>
  <si>
    <t>2. INSUMOS</t>
  </si>
  <si>
    <t>2.1 Borbulha de clones de cajueiro</t>
  </si>
  <si>
    <t>unid.</t>
  </si>
  <si>
    <t>2.2 Calcário dolomítico</t>
  </si>
  <si>
    <t>ton./ha</t>
  </si>
  <si>
    <t>2.3 Gesso agrícola</t>
  </si>
  <si>
    <t>kg/ha</t>
  </si>
  <si>
    <t>2.4 Adubo orgânico</t>
  </si>
  <si>
    <t>2.5 Fungicidas / inseticidas / herbicidas</t>
  </si>
  <si>
    <t>l</t>
  </si>
  <si>
    <t>SUBTOTAL INSUMOS</t>
  </si>
  <si>
    <t>3. PREPARO DO SOLO</t>
  </si>
  <si>
    <t xml:space="preserve">3.1 Aplicação de calcário </t>
  </si>
  <si>
    <t xml:space="preserve">3.2 Gradagem </t>
  </si>
  <si>
    <t>3.3 Transporte interno (carreta)</t>
  </si>
  <si>
    <t>SUBTOTAL PREPARO DO SOLO</t>
  </si>
  <si>
    <t>4. SERVIÇOS (mão-de-obra)</t>
  </si>
  <si>
    <t>4.1 Poda de cajueiro</t>
  </si>
  <si>
    <t>4.2 Capina</t>
  </si>
  <si>
    <t>4.3 Aplicação de defensivos</t>
  </si>
  <si>
    <t>4.4 Clonagem de tocos</t>
  </si>
  <si>
    <t>SUBTOTAL SERVIÇOS</t>
  </si>
  <si>
    <t>VALOR TOTAL</t>
  </si>
  <si>
    <t>Fonte: dados de campo, 2024.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</si>
</sst>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8">
    <font>
      <sz val="11.0"/>
      <color theme="1"/>
      <name val="Calibri"/>
      <scheme val="minor"/>
    </font>
    <font>
      <b/>
      <sz val="13.0"/>
      <color theme="1"/>
      <name val="Arial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i/>
      <sz val="12.0"/>
      <color theme="1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8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right"/>
    </xf>
    <xf borderId="1" fillId="2" fontId="4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vertical="center"/>
    </xf>
    <xf borderId="7" fillId="0" fontId="4" numFmtId="164" xfId="0" applyAlignment="1" applyBorder="1" applyFont="1" applyNumberFormat="1">
      <alignment vertical="center"/>
    </xf>
    <xf borderId="8" fillId="0" fontId="5" numFmtId="0" xfId="0" applyAlignment="1" applyBorder="1" applyFont="1">
      <alignment horizontal="center" vertical="center"/>
    </xf>
    <xf borderId="9" fillId="0" fontId="6" numFmtId="0" xfId="0" applyBorder="1" applyFont="1"/>
    <xf borderId="10" fillId="0" fontId="6" numFmtId="0" xfId="0" applyBorder="1" applyFont="1"/>
    <xf borderId="11" fillId="0" fontId="5" numFmtId="164" xfId="0" applyAlignment="1" applyBorder="1" applyFont="1" applyNumberFormat="1">
      <alignment vertical="center"/>
    </xf>
    <xf borderId="12" fillId="0" fontId="3" numFmtId="0" xfId="0" applyAlignment="1" applyBorder="1" applyFont="1">
      <alignment horizontal="center" vertical="center"/>
    </xf>
    <xf borderId="13" fillId="0" fontId="5" numFmtId="164" xfId="0" applyAlignment="1" applyBorder="1" applyFont="1" applyNumberFormat="1">
      <alignment vertical="center"/>
    </xf>
    <xf borderId="14" fillId="0" fontId="3" numFmtId="0" xfId="0" applyAlignment="1" applyBorder="1" applyFont="1">
      <alignment horizontal="center" vertical="center"/>
    </xf>
    <xf borderId="15" fillId="0" fontId="6" numFmtId="0" xfId="0" applyBorder="1" applyFont="1"/>
    <xf borderId="16" fillId="0" fontId="6" numFmtId="0" xfId="0" applyBorder="1" applyFont="1"/>
    <xf borderId="17" fillId="0" fontId="3" numFmtId="164" xfId="0" applyAlignment="1" applyBorder="1" applyFont="1" applyNumberFormat="1">
      <alignment vertical="center"/>
    </xf>
    <xf borderId="0" fillId="0" fontId="7" numFmtId="0" xfId="0" applyAlignment="1" applyFont="1">
      <alignment horizontal="left" vertical="center"/>
    </xf>
    <xf borderId="0" fillId="0" fontId="3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0.86"/>
    <col customWidth="1" min="2" max="2" width="10.14"/>
    <col customWidth="1" min="3" max="3" width="13.71"/>
    <col customWidth="1" min="4" max="4" width="20.86"/>
    <col customWidth="1" min="5" max="5" width="18.71"/>
    <col customWidth="1" min="6" max="6" width="14.4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>
        <v>1.0</v>
      </c>
      <c r="C3" s="2"/>
      <c r="D3" s="4" t="s">
        <v>2</v>
      </c>
      <c r="E3" s="6">
        <f>100*B3</f>
        <v>100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3</v>
      </c>
      <c r="B5" s="8" t="s">
        <v>4</v>
      </c>
      <c r="C5" s="8" t="s">
        <v>5</v>
      </c>
      <c r="D5" s="8" t="s">
        <v>6</v>
      </c>
      <c r="E5" s="9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8</v>
      </c>
      <c r="B6" s="11" t="s">
        <v>9</v>
      </c>
      <c r="C6" s="12">
        <v>8.0</v>
      </c>
      <c r="D6" s="13">
        <v>400.0</v>
      </c>
      <c r="E6" s="14">
        <f t="shared" ref="E6:E12" si="1">D6*C6*$B$3</f>
        <v>3200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10</v>
      </c>
      <c r="B7" s="11" t="s">
        <v>9</v>
      </c>
      <c r="C7" s="12">
        <v>10.0</v>
      </c>
      <c r="D7" s="13">
        <v>200.0</v>
      </c>
      <c r="E7" s="14">
        <f t="shared" si="1"/>
        <v>2000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11</v>
      </c>
      <c r="B8" s="11" t="s">
        <v>9</v>
      </c>
      <c r="C8" s="12">
        <v>3.0</v>
      </c>
      <c r="D8" s="13">
        <v>200.0</v>
      </c>
      <c r="E8" s="14">
        <f t="shared" si="1"/>
        <v>600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12</v>
      </c>
      <c r="B9" s="11" t="s">
        <v>9</v>
      </c>
      <c r="C9" s="12">
        <v>2.0</v>
      </c>
      <c r="D9" s="13">
        <v>200.0</v>
      </c>
      <c r="E9" s="14">
        <f t="shared" si="1"/>
        <v>400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13</v>
      </c>
      <c r="B10" s="11" t="s">
        <v>14</v>
      </c>
      <c r="C10" s="12">
        <v>10.0</v>
      </c>
      <c r="D10" s="13">
        <v>120.0</v>
      </c>
      <c r="E10" s="14">
        <f t="shared" si="1"/>
        <v>1200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15</v>
      </c>
      <c r="B11" s="11" t="s">
        <v>14</v>
      </c>
      <c r="C11" s="12">
        <v>10.0</v>
      </c>
      <c r="D11" s="13">
        <v>70.0</v>
      </c>
      <c r="E11" s="14">
        <f t="shared" si="1"/>
        <v>700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16</v>
      </c>
      <c r="B12" s="11" t="s">
        <v>14</v>
      </c>
      <c r="C12" s="12">
        <v>10.0</v>
      </c>
      <c r="D12" s="13">
        <v>70.0</v>
      </c>
      <c r="E12" s="14">
        <f t="shared" si="1"/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 t="s">
        <v>17</v>
      </c>
      <c r="B13" s="16"/>
      <c r="C13" s="16"/>
      <c r="D13" s="17"/>
      <c r="E13" s="18">
        <f>SUM(E6:E12)</f>
        <v>8800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9" t="s">
        <v>18</v>
      </c>
      <c r="B14" s="8" t="s">
        <v>4</v>
      </c>
      <c r="C14" s="8" t="s">
        <v>5</v>
      </c>
      <c r="D14" s="8" t="s">
        <v>6</v>
      </c>
      <c r="E14" s="9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19</v>
      </c>
      <c r="B15" s="11" t="s">
        <v>20</v>
      </c>
      <c r="C15" s="12">
        <v>400.0</v>
      </c>
      <c r="D15" s="13">
        <v>0.4</v>
      </c>
      <c r="E15" s="14">
        <f t="shared" ref="E15:E19" si="2">D15*C15*$B$3</f>
        <v>160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21</v>
      </c>
      <c r="B16" s="11" t="s">
        <v>22</v>
      </c>
      <c r="C16" s="12">
        <v>2.5</v>
      </c>
      <c r="D16" s="13">
        <v>350.0</v>
      </c>
      <c r="E16" s="14">
        <f t="shared" si="2"/>
        <v>875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23</v>
      </c>
      <c r="B17" s="11" t="s">
        <v>24</v>
      </c>
      <c r="C17" s="12">
        <v>500.0</v>
      </c>
      <c r="D17" s="13">
        <v>0.5</v>
      </c>
      <c r="E17" s="14">
        <f t="shared" si="2"/>
        <v>250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25</v>
      </c>
      <c r="B18" s="11" t="s">
        <v>22</v>
      </c>
      <c r="C18" s="12">
        <v>1.0</v>
      </c>
      <c r="D18" s="13">
        <v>600.0</v>
      </c>
      <c r="E18" s="14">
        <f t="shared" si="2"/>
        <v>600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26</v>
      </c>
      <c r="B19" s="11" t="s">
        <v>27</v>
      </c>
      <c r="C19" s="12">
        <v>4.0</v>
      </c>
      <c r="D19" s="13">
        <v>120.0</v>
      </c>
      <c r="E19" s="14">
        <f t="shared" si="2"/>
        <v>480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28</v>
      </c>
      <c r="B20" s="16"/>
      <c r="C20" s="16"/>
      <c r="D20" s="17"/>
      <c r="E20" s="20">
        <f>SUM(E15:E19)</f>
        <v>2365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 t="s">
        <v>29</v>
      </c>
      <c r="B21" s="8" t="s">
        <v>4</v>
      </c>
      <c r="C21" s="8" t="s">
        <v>5</v>
      </c>
      <c r="D21" s="8" t="s">
        <v>6</v>
      </c>
      <c r="E21" s="9" t="s">
        <v>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30</v>
      </c>
      <c r="B22" s="11" t="s">
        <v>9</v>
      </c>
      <c r="C22" s="12">
        <v>2.0</v>
      </c>
      <c r="D22" s="13">
        <v>250.0</v>
      </c>
      <c r="E22" s="14">
        <f t="shared" ref="E22:E24" si="3">D22*C22*$B$3</f>
        <v>500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31</v>
      </c>
      <c r="B23" s="11" t="s">
        <v>9</v>
      </c>
      <c r="C23" s="12">
        <v>2.0</v>
      </c>
      <c r="D23" s="13">
        <v>200.0</v>
      </c>
      <c r="E23" s="14">
        <f t="shared" si="3"/>
        <v>400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 t="s">
        <v>32</v>
      </c>
      <c r="B24" s="11" t="s">
        <v>9</v>
      </c>
      <c r="C24" s="12">
        <v>5.0</v>
      </c>
      <c r="D24" s="13">
        <v>200.0</v>
      </c>
      <c r="E24" s="14">
        <f t="shared" si="3"/>
        <v>1000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5" t="s">
        <v>33</v>
      </c>
      <c r="B25" s="16"/>
      <c r="C25" s="16"/>
      <c r="D25" s="17"/>
      <c r="E25" s="18">
        <f>SUM(E22:E24)</f>
        <v>1900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 t="s">
        <v>34</v>
      </c>
      <c r="B26" s="8" t="s">
        <v>4</v>
      </c>
      <c r="C26" s="8" t="s">
        <v>5</v>
      </c>
      <c r="D26" s="8" t="s">
        <v>6</v>
      </c>
      <c r="E26" s="9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35</v>
      </c>
      <c r="B27" s="11" t="s">
        <v>14</v>
      </c>
      <c r="C27" s="12">
        <v>4.0</v>
      </c>
      <c r="D27" s="13">
        <v>100.0</v>
      </c>
      <c r="E27" s="14">
        <f t="shared" ref="E27:E30" si="4">D27*C27*$B$3</f>
        <v>400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 t="s">
        <v>36</v>
      </c>
      <c r="B28" s="11" t="s">
        <v>14</v>
      </c>
      <c r="C28" s="12">
        <v>2.0</v>
      </c>
      <c r="D28" s="13">
        <v>70.0</v>
      </c>
      <c r="E28" s="14">
        <f t="shared" si="4"/>
        <v>140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 t="s">
        <v>37</v>
      </c>
      <c r="B29" s="11" t="s">
        <v>14</v>
      </c>
      <c r="C29" s="12">
        <v>3.0</v>
      </c>
      <c r="D29" s="13">
        <v>70.0</v>
      </c>
      <c r="E29" s="14">
        <f t="shared" si="4"/>
        <v>210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 t="s">
        <v>38</v>
      </c>
      <c r="B30" s="11" t="s">
        <v>14</v>
      </c>
      <c r="C30" s="12">
        <v>4.0</v>
      </c>
      <c r="D30" s="13">
        <v>100.0</v>
      </c>
      <c r="E30" s="14">
        <f t="shared" si="4"/>
        <v>400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5" t="s">
        <v>39</v>
      </c>
      <c r="B31" s="16"/>
      <c r="C31" s="16"/>
      <c r="D31" s="17"/>
      <c r="E31" s="20">
        <f>SUM(E27:E30)</f>
        <v>1150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1" t="s">
        <v>40</v>
      </c>
      <c r="B32" s="22"/>
      <c r="C32" s="22"/>
      <c r="D32" s="23"/>
      <c r="E32" s="24">
        <f>E31+E25+E20+E13</f>
        <v>14215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5" t="s">
        <v>41</v>
      </c>
      <c r="B33" s="3"/>
      <c r="C33" s="3"/>
      <c r="D33" s="3"/>
      <c r="E33" s="2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E1"/>
    <mergeCell ref="A13:D13"/>
    <mergeCell ref="A20:D20"/>
    <mergeCell ref="A25:D25"/>
    <mergeCell ref="A31:D31"/>
    <mergeCell ref="A32:D32"/>
  </mergeCells>
  <dataValidations>
    <dataValidation type="decimal" allowBlank="1" showDropDown="1" showInputMessage="1" showErrorMessage="1" prompt="Digite um número entre 0 e 10000" sqref="B3 C6:D12 C15:D19 C22:D24 C27:D30">
      <formula1>0.0</formula1>
      <formula2>10000.0</formula2>
    </dataValidation>
  </dataValidations>
  <printOptions horizontalCentered="1" verticalCentered="1"/>
  <pageMargins bottom="0.3937007874015748" footer="0.0" header="0.0" left="0.3937007874015748" right="0.3937007874015748" top="0.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