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uario\OneDrive - Universitat de Girona\GRADCATCH\ANALISIS\R\SP_gradient\Git\INPUT_DATA\"/>
    </mc:Choice>
  </mc:AlternateContent>
  <bookViews>
    <workbookView xWindow="5760" yWindow="0" windowWidth="17280" windowHeight="9420"/>
  </bookViews>
  <sheets>
    <sheet name="SP_soil_202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8" i="1" l="1"/>
  <c r="AK9" i="1"/>
  <c r="AK10" i="1"/>
  <c r="AK11" i="1"/>
  <c r="AK7" i="1"/>
  <c r="AJ3" i="1" l="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2" i="1"/>
</calcChain>
</file>

<file path=xl/comments1.xml><?xml version="1.0" encoding="utf-8"?>
<comments xmlns="http://schemas.openxmlformats.org/spreadsheetml/2006/main">
  <authors>
    <author>tc={9D67D6DC-CF53-4FD9-804D-9CAD74BCF708}</author>
    <author>tc={A060A6BB-2CBD-43B3-AC5B-082CEC512E1D}</author>
    <author>tc={B995EEC3-22B8-4EC7-89D8-04467B49E5EA}</author>
    <author>tc={4643F9B3-2625-4E22-B8D3-AEC2801D2687}</author>
    <author>Anna DP</author>
    <author>tc={3F748EAE-1275-4297-953C-9BFF8326AFE2}</author>
    <author>tc={B3BE2832-10E9-440B-AA0D-682097F684C5}</author>
    <author>tc={EC1E8241-F70F-4BE9-B47F-FFBE7926BB63}</author>
    <author>tc={1E617BEC-2113-4034-922A-A8AF614A800F}</author>
    <author>tc={F3E5E20E-F7AC-40CE-BE07-6D96D6B20EB7}</author>
    <author>Anna Doménech Pascual</author>
    <author>tc={8F08B99E-9739-4B6E-8F09-DF43B94644DC}</author>
    <author>tc={631D2E3C-FB75-41CC-8E7D-69D20DFEBBF5}</author>
  </authors>
  <commentList>
    <comment ref="D1" authorId="0" shapeId="0">
      <text>
        <r>
          <rPr>
            <sz val="11"/>
            <color theme="1"/>
            <rFont val="Calibri"/>
            <family val="2"/>
            <scheme val="minor"/>
          </rPr>
          <t>[Comentari en fils]
La vostra versió de l'Excel us permet llegir aquest comentari en fils. No obstant això, les edicions que s'hi apliquin se suprimiran si el fitxer s'obre en una versió més recent de l'Excel. Més informació: https://go.microsoft.com/fwlink/?linkid=870924.
Comentari:
    Mean Anual Precipitation (mm)
Extracted by Jonnathan in CLIMATIC_DATA &gt; Results</t>
        </r>
      </text>
    </comment>
    <comment ref="E1" authorId="1" shapeId="0">
      <text>
        <r>
          <rPr>
            <sz val="11"/>
            <color theme="1"/>
            <rFont val="Calibri"/>
            <family val="2"/>
            <scheme val="minor"/>
          </rPr>
          <t>[Comentari en fils]
La vostra versió de l'Excel us permet llegir aquest comentari en fils. No obstant això, les edicions que s'hi apliquin se suprimiran si el fitxer s'obre en una versió més recent de l'Excel. Més informació: https://go.microsoft.com/fwlink/?linkid=870924.
Comentari:
    Mean Anual Temperature (ºC)
Extracted by Jonnathan in CLIMATIC_DATA &gt; Results</t>
        </r>
      </text>
    </comment>
    <comment ref="F1" authorId="2" shapeId="0">
      <text>
        <r>
          <rPr>
            <sz val="11"/>
            <color theme="1"/>
            <rFont val="Calibri"/>
            <family val="2"/>
            <scheme val="minor"/>
          </rPr>
          <t>[Comentari en fils]
La vostra versió de l'Excel us permet llegir aquest comentari en fils. No obstant això, les edicions que s'hi apliquin se suprimiran si el fitxer s'obre en una versió més recent de l'Excel. Més informació: https://go.microsoft.com/fwlink/?linkid=870924.
Comentari:
    Aridity Index
Extracted by Jonnathan in CLIMATIC_DATA &gt; Results</t>
        </r>
      </text>
    </comment>
    <comment ref="G1" authorId="3" shapeId="0">
      <text>
        <r>
          <rPr>
            <sz val="11"/>
            <color theme="1"/>
            <rFont val="Calibri"/>
            <family val="2"/>
            <scheme val="minor"/>
          </rPr>
          <t>[Comentari en fils]
La vostra versió de l'Excel us permet llegir aquest comentari en fils. No obstant això, les edicions que s'hi apliquin se suprimiran si el fitxer s'obre en una versió més recent de l'Excel. Més informació: https://go.microsoft.com/fwlink/?linkid=870924.
Comentari:
    Measured in situ (ºC)</t>
        </r>
      </text>
    </comment>
    <comment ref="I1" authorId="4" shapeId="0">
      <text>
        <r>
          <rPr>
            <b/>
            <sz val="9"/>
            <color indexed="81"/>
            <rFont val="Tahoma"/>
            <family val="2"/>
          </rPr>
          <t>Anna DP:</t>
        </r>
        <r>
          <rPr>
            <sz val="9"/>
            <color indexed="81"/>
            <rFont val="Tahoma"/>
            <family val="2"/>
          </rPr>
          <t xml:space="preserve">
Moisture
(%)
Mean for samples analysed both by Han and me</t>
        </r>
      </text>
    </comment>
    <comment ref="J1" authorId="5" shapeId="0">
      <text>
        <r>
          <rPr>
            <sz val="11"/>
            <color theme="1"/>
            <rFont val="Calibri"/>
            <family val="2"/>
            <scheme val="minor"/>
          </rPr>
          <t>[Comentari en fils]
La vostra versió de l'Excel us permet llegir aquest comentari en fils. No obstant això, les edicions que s'hi apliquin se suprimiran si el fitxer s'obre en una versió més recent de l'Excel. Més informació: https://go.microsoft.com/fwlink/?linkid=870924.
Comentari:
    soil organic matter
Mean for samples analysed both by Han and me</t>
        </r>
      </text>
    </comment>
    <comment ref="O1" authorId="6" shapeId="0">
      <text>
        <r>
          <rPr>
            <sz val="11"/>
            <color theme="1"/>
            <rFont val="Calibri"/>
            <family val="2"/>
            <scheme val="minor"/>
          </rPr>
          <t>[Comentari en fils]
La vostra versió de l'Excel us permet llegir aquest comentari en fils. No obstant això, les edicions que s'hi apliquin se suprimiran si el fitxer s'obre en una versió més recent de l'Excel. Més informació: https://go.microsoft.com/fwlink/?linkid=870924.
Comentari:
    C/N ratio
(TC/TN)</t>
        </r>
      </text>
    </comment>
    <comment ref="P1" authorId="7" shapeId="0">
      <text>
        <r>
          <rPr>
            <sz val="11"/>
            <color theme="1"/>
            <rFont val="Calibri"/>
            <family val="2"/>
            <scheme val="minor"/>
          </rPr>
          <t>[Comentari en fils]
La vostra versió de l'Excel us permet llegir aquest comentari en fils. No obstant això, les edicions que s'hi apliquin se suprimiran si el fitxer s'obre en una versió més recent de l'Excel. Més informació: https://go.microsoft.com/fwlink/?linkid=870924.
Comentari:
    NH4+ (mg/Kg DW soil)</t>
        </r>
      </text>
    </comment>
    <comment ref="Q1" authorId="8" shapeId="0">
      <text>
        <r>
          <rPr>
            <sz val="11"/>
            <color theme="1"/>
            <rFont val="Calibri"/>
            <family val="2"/>
            <scheme val="minor"/>
          </rPr>
          <t>[Comentari en fils]
La vostra versió de l'Excel us permet llegir aquest comentari en fils. No obstant això, les edicions que s'hi apliquin se suprimiran si el fitxer s'obre en una versió més recent de l'Excel. Més informació: https://go.microsoft.com/fwlink/?linkid=870924.
Comentari:
    PO43-
(mg/kg DW soil)</t>
        </r>
      </text>
    </comment>
    <comment ref="R1" authorId="9" shapeId="0">
      <text>
        <r>
          <rPr>
            <sz val="11"/>
            <color theme="1"/>
            <rFont val="Calibri"/>
            <family val="2"/>
            <scheme val="minor"/>
          </rPr>
          <t>[Comentari en fils]
La vostra versió de l'Excel us permet llegir aquest comentari en fils. No obstant això, les edicions que s'hi apliquin se suprimiran si el fitxer s'obre en una versió més recent de l'Excel. Més informació: https://go.microsoft.com/fwlink/?linkid=870924.
Comentari:
    SO42-
(mg/kg DW soil)</t>
        </r>
      </text>
    </comment>
    <comment ref="Y1" authorId="4" shapeId="0">
      <text>
        <r>
          <rPr>
            <b/>
            <sz val="9"/>
            <color indexed="81"/>
            <rFont val="Tahoma"/>
            <family val="2"/>
          </rPr>
          <t>Anna DP:</t>
        </r>
        <r>
          <rPr>
            <sz val="9"/>
            <color indexed="81"/>
            <rFont val="Tahoma"/>
            <family val="2"/>
          </rPr>
          <t xml:space="preserve">
Bacteria Biomass
(mg C bact/ g DW)</t>
        </r>
      </text>
    </comment>
    <comment ref="Z1" authorId="4" shapeId="0">
      <text>
        <r>
          <rPr>
            <b/>
            <sz val="9"/>
            <color indexed="81"/>
            <rFont val="Tahoma"/>
            <family val="2"/>
          </rPr>
          <t>Anna DP:</t>
        </r>
        <r>
          <rPr>
            <sz val="9"/>
            <color indexed="81"/>
            <rFont val="Tahoma"/>
            <family val="2"/>
          </rPr>
          <t xml:space="preserve">
Fungal Biomass
(mg C fung/ g DW)</t>
        </r>
      </text>
    </comment>
    <comment ref="AA1" authorId="4" shapeId="0">
      <text>
        <r>
          <rPr>
            <b/>
            <sz val="9"/>
            <color indexed="81"/>
            <rFont val="Tahoma"/>
            <family val="2"/>
          </rPr>
          <t>Anna DP:</t>
        </r>
        <r>
          <rPr>
            <sz val="9"/>
            <color indexed="81"/>
            <rFont val="Tahoma"/>
            <family val="2"/>
          </rPr>
          <t xml:space="preserve">
umol MUF / g DW*h</t>
        </r>
      </text>
    </comment>
    <comment ref="AG1" authorId="10" shapeId="0">
      <text>
        <r>
          <rPr>
            <b/>
            <sz val="9"/>
            <color indexed="81"/>
            <rFont val="Tahoma"/>
            <family val="2"/>
          </rPr>
          <t>Anna Doménech Pascual:</t>
        </r>
        <r>
          <rPr>
            <sz val="9"/>
            <color indexed="81"/>
            <rFont val="Tahoma"/>
            <family val="2"/>
          </rPr>
          <t xml:space="preserve">
umol AMC / g DW*h</t>
        </r>
      </text>
    </comment>
    <comment ref="AH1" authorId="4" shapeId="0">
      <text>
        <r>
          <rPr>
            <b/>
            <sz val="9"/>
            <color indexed="81"/>
            <rFont val="Tahoma"/>
            <family val="2"/>
          </rPr>
          <t>Anna DP:</t>
        </r>
        <r>
          <rPr>
            <sz val="9"/>
            <color indexed="81"/>
            <rFont val="Tahoma"/>
            <family val="2"/>
          </rPr>
          <t xml:space="preserve">
umol DIQC / g DW*h</t>
        </r>
      </text>
    </comment>
    <comment ref="AI1" authorId="11" shapeId="0">
      <text>
        <r>
          <rPr>
            <sz val="11"/>
            <color theme="1"/>
            <rFont val="Calibri"/>
            <family val="2"/>
            <scheme val="minor"/>
          </rPr>
          <t xml:space="preserve">[Comentari en fils]
La vostra versió de l'Excel us permet llegir aquest comentari en fils. No obstant això, les edicions que s'hi apliquin se suprimiran si el fitxer s'obre en una versió més recent de l'Excel. Més informació: https://go.microsoft.com/fwlink/?linkid=870924.
Comentari:
    Fluorescence
Final - Initial
(nmol raz / gDW*h)
</t>
        </r>
      </text>
    </comment>
    <comment ref="AK1" authorId="12" shapeId="0">
      <text>
        <r>
          <rPr>
            <sz val="11"/>
            <color theme="1"/>
            <rFont val="Calibri"/>
            <family val="2"/>
            <scheme val="minor"/>
          </rPr>
          <t>[Comentari en fils]
La vostra versió de l'Excel us permet llegir aquest comentari en fils. No obstant això, les edicions que s'hi apliquin se suprimiran si el fitxer s'obre en una versió més recent de l'Excel. Més informació: https://go.microsoft.com/fwlink/?linkid=870924.
Comentari:
    masl</t>
        </r>
      </text>
    </comment>
  </commentList>
</comments>
</file>

<file path=xl/sharedStrings.xml><?xml version="1.0" encoding="utf-8"?>
<sst xmlns="http://schemas.openxmlformats.org/spreadsheetml/2006/main" count="292" uniqueCount="191">
  <si>
    <t>1-SP01-A</t>
  </si>
  <si>
    <t>2-SP01-B</t>
  </si>
  <si>
    <t>3-SP01-C</t>
  </si>
  <si>
    <t>4-SP01-D</t>
  </si>
  <si>
    <t>5-SP01-E</t>
  </si>
  <si>
    <t>26-SP02-A</t>
  </si>
  <si>
    <t>27-SP02-B</t>
  </si>
  <si>
    <t>28-SP02-C</t>
  </si>
  <si>
    <t>29-SP02-D</t>
  </si>
  <si>
    <t>30-SP02-E</t>
  </si>
  <si>
    <t>51-SP03-A</t>
  </si>
  <si>
    <t>52-SP03-B</t>
  </si>
  <si>
    <t>53-SP03-C</t>
  </si>
  <si>
    <t>54-SP03-D</t>
  </si>
  <si>
    <t>55-SP03-E</t>
  </si>
  <si>
    <t>76-SP04-A</t>
  </si>
  <si>
    <t>77-SP04-B</t>
  </si>
  <si>
    <t>78-SP04-C</t>
  </si>
  <si>
    <t>79-SP04-D</t>
  </si>
  <si>
    <t>80-SP04-E</t>
  </si>
  <si>
    <t>101-SP05-A</t>
  </si>
  <si>
    <t>102-SP05-B</t>
  </si>
  <si>
    <t>103-SP05-C</t>
  </si>
  <si>
    <t>104-SP05-D</t>
  </si>
  <si>
    <t>105-SP05-E</t>
  </si>
  <si>
    <t>116-SP06-A</t>
  </si>
  <si>
    <t>117-SP06-B</t>
  </si>
  <si>
    <t>118-SP06-C</t>
  </si>
  <si>
    <t>119-SP06-D</t>
  </si>
  <si>
    <t>120-SP06-E</t>
  </si>
  <si>
    <t>121-SP07-A</t>
  </si>
  <si>
    <t>122-SP07-B</t>
  </si>
  <si>
    <t>123-SP07-C</t>
  </si>
  <si>
    <t>124-SP07-D</t>
  </si>
  <si>
    <t>125-SP07-E</t>
  </si>
  <si>
    <t>126-SP08-A</t>
  </si>
  <si>
    <t>127-SP08-B</t>
  </si>
  <si>
    <t>128-SP08-C</t>
  </si>
  <si>
    <t>129-SP08-D</t>
  </si>
  <si>
    <t>130-SP08-E</t>
  </si>
  <si>
    <t>131-SP09-A</t>
  </si>
  <si>
    <t>132-SP09-B</t>
  </si>
  <si>
    <t>133-SP09-C</t>
  </si>
  <si>
    <t>134-SP09-D</t>
  </si>
  <si>
    <t>135-SP09-E</t>
  </si>
  <si>
    <t>136-SP10-A</t>
  </si>
  <si>
    <t>137-SP10-B</t>
  </si>
  <si>
    <t>138-SP10-C</t>
  </si>
  <si>
    <t>139-SP10-D</t>
  </si>
  <si>
    <t>140-SP10-E</t>
  </si>
  <si>
    <t>141-SP11-A</t>
  </si>
  <si>
    <t>142-SP11-B</t>
  </si>
  <si>
    <t>143-SP11-C</t>
  </si>
  <si>
    <t>144-SP11-D</t>
  </si>
  <si>
    <t>145-SP11-E</t>
  </si>
  <si>
    <t>146-SP12-A</t>
  </si>
  <si>
    <t>147-SP12-B</t>
  </si>
  <si>
    <t>148-SP12-C</t>
  </si>
  <si>
    <t>149-SP12-D</t>
  </si>
  <si>
    <t>150-SP12-E</t>
  </si>
  <si>
    <t>SOM</t>
  </si>
  <si>
    <t>FB</t>
  </si>
  <si>
    <t>BB</t>
  </si>
  <si>
    <t>alpha</t>
  </si>
  <si>
    <t>beta</t>
  </si>
  <si>
    <t>gla</t>
  </si>
  <si>
    <t>fos</t>
  </si>
  <si>
    <t>leu</t>
  </si>
  <si>
    <t>xyl</t>
  </si>
  <si>
    <t>cbh</t>
  </si>
  <si>
    <t>phe</t>
  </si>
  <si>
    <t>SP01</t>
  </si>
  <si>
    <t>SP02</t>
  </si>
  <si>
    <t>SP03</t>
  </si>
  <si>
    <t>SP04</t>
  </si>
  <si>
    <t>SP05</t>
  </si>
  <si>
    <t>SP06</t>
  </si>
  <si>
    <t>SP07</t>
  </si>
  <si>
    <t>SP08</t>
  </si>
  <si>
    <t>SP09</t>
  </si>
  <si>
    <t>SP10</t>
  </si>
  <si>
    <t>SP11</t>
  </si>
  <si>
    <t>SP12</t>
  </si>
  <si>
    <t>T-SP1-a</t>
  </si>
  <si>
    <t>T-SP1-b</t>
  </si>
  <si>
    <t>T-SP1-c</t>
  </si>
  <si>
    <t>T-SP1-d</t>
  </si>
  <si>
    <t>T-SP1-e</t>
  </si>
  <si>
    <t>T-SP2-a</t>
  </si>
  <si>
    <t>T-SP2-b</t>
  </si>
  <si>
    <t>T-SP2-c</t>
  </si>
  <si>
    <t>T-SP2-d</t>
  </si>
  <si>
    <t>T-SP2-e</t>
  </si>
  <si>
    <t>T-SP3-a</t>
  </si>
  <si>
    <t>T-SP3-b</t>
  </si>
  <si>
    <t>T-SP3-c</t>
  </si>
  <si>
    <t>T-SP3-d</t>
  </si>
  <si>
    <t>T-SP3-e</t>
  </si>
  <si>
    <t>T-SP4-a</t>
  </si>
  <si>
    <t>T-SP4-b</t>
  </si>
  <si>
    <t>T-SP4-c</t>
  </si>
  <si>
    <t>T-SP4-d</t>
  </si>
  <si>
    <t>T-SP4-e</t>
  </si>
  <si>
    <t>T-SP5-a</t>
  </si>
  <si>
    <t>T-SP5-b</t>
  </si>
  <si>
    <t>T-SP5-c</t>
  </si>
  <si>
    <t>T-SP5-d</t>
  </si>
  <si>
    <t>T-SP5-e</t>
  </si>
  <si>
    <t>G-SP6-a</t>
  </si>
  <si>
    <t>G-SP6-b</t>
  </si>
  <si>
    <t>G-SP6-c</t>
  </si>
  <si>
    <t>G-SP6-d</t>
  </si>
  <si>
    <t>G-SP6-e</t>
  </si>
  <si>
    <t>G-SP7-a</t>
  </si>
  <si>
    <t>G-SP7-b</t>
  </si>
  <si>
    <t>G-SP7-c</t>
  </si>
  <si>
    <t>G-SP7-d</t>
  </si>
  <si>
    <t>G-SP7-e</t>
  </si>
  <si>
    <t>G-SP8-a</t>
  </si>
  <si>
    <t>G-SP8-b</t>
  </si>
  <si>
    <t>G-SP8-c</t>
  </si>
  <si>
    <t>G-SP8-d</t>
  </si>
  <si>
    <t>G-SP8-e</t>
  </si>
  <si>
    <t>G-SP9-a</t>
  </si>
  <si>
    <t>G-SP9-b</t>
  </si>
  <si>
    <t>G-SP9-c</t>
  </si>
  <si>
    <t>G-SP9-d</t>
  </si>
  <si>
    <t>G-SP9-e</t>
  </si>
  <si>
    <t>G-SP10-a</t>
  </si>
  <si>
    <t>G-SP10-b</t>
  </si>
  <si>
    <t>G-SP10-c</t>
  </si>
  <si>
    <t>G-SP10-d</t>
  </si>
  <si>
    <t>G-SP10-e</t>
  </si>
  <si>
    <t>G-SP11-a</t>
  </si>
  <si>
    <t>G-SP11-b</t>
  </si>
  <si>
    <t>G-SP11-c</t>
  </si>
  <si>
    <t>G-SP11-d</t>
  </si>
  <si>
    <t>G-SP11-e</t>
  </si>
  <si>
    <t>G-SP12-a</t>
  </si>
  <si>
    <t>G-SP12-b</t>
  </si>
  <si>
    <t>G-SP12-c</t>
  </si>
  <si>
    <t>G-SP12-d</t>
  </si>
  <si>
    <t>G-SP12-e</t>
  </si>
  <si>
    <t>MAP</t>
  </si>
  <si>
    <t>MAT</t>
  </si>
  <si>
    <t>AI</t>
  </si>
  <si>
    <t>Soil_Temp</t>
  </si>
  <si>
    <t>pH</t>
  </si>
  <si>
    <t>TOC</t>
  </si>
  <si>
    <t>TC</t>
  </si>
  <si>
    <t>TN</t>
  </si>
  <si>
    <t>Sand</t>
  </si>
  <si>
    <t>Silt</t>
  </si>
  <si>
    <t>Clay</t>
  </si>
  <si>
    <t>Litter</t>
  </si>
  <si>
    <t>NH4</t>
  </si>
  <si>
    <t>C_N</t>
  </si>
  <si>
    <t>PO43</t>
  </si>
  <si>
    <t>SO42</t>
  </si>
  <si>
    <t>L_TC</t>
  </si>
  <si>
    <t>L_TN</t>
  </si>
  <si>
    <t>Water_activity</t>
  </si>
  <si>
    <t>Water_content</t>
  </si>
  <si>
    <t>Site</t>
  </si>
  <si>
    <t>Name</t>
  </si>
  <si>
    <t>Number_name</t>
  </si>
  <si>
    <t>Respiration</t>
  </si>
  <si>
    <t>TOC_TN</t>
  </si>
  <si>
    <t>altitude</t>
  </si>
  <si>
    <t>landcover</t>
  </si>
  <si>
    <t>Deciduous Broadleaf Forests</t>
  </si>
  <si>
    <t>Evergreen Needleleaf Forests</t>
  </si>
  <si>
    <t>Open Shrublands</t>
  </si>
  <si>
    <t>Barren</t>
  </si>
  <si>
    <t>Mixed Forests</t>
  </si>
  <si>
    <t>Savannas</t>
  </si>
  <si>
    <t>Grasslands</t>
  </si>
  <si>
    <t>s275:295</t>
  </si>
  <si>
    <t>s350:400</t>
  </si>
  <si>
    <t>SR</t>
  </si>
  <si>
    <t>E2/E3</t>
  </si>
  <si>
    <t>E3/E4</t>
  </si>
  <si>
    <t>E4/E6</t>
  </si>
  <si>
    <t>FI</t>
  </si>
  <si>
    <t>BIX</t>
  </si>
  <si>
    <t>Peak_A</t>
  </si>
  <si>
    <t>Peak_C</t>
  </si>
  <si>
    <t>Peak_M</t>
  </si>
  <si>
    <t>Peak_T</t>
  </si>
  <si>
    <t>Peak_B</t>
  </si>
  <si>
    <t>HIX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</si>
</sst>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0.0000"/>
    <numFmt numFmtId="166" formatCode="0.00000000"/>
    <numFmt numFmtId="168" formatCode="0.0000000"/>
  </numFmts>
  <fonts count="5"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FFB3D9"/>
        <bgColor indexed="64"/>
      </patternFill>
    </fill>
    <fill>
      <patternFill patternType="solid">
        <fgColor rgb="FFC9FFFF"/>
        <bgColor indexed="64"/>
      </patternFill>
    </fill>
    <fill>
      <patternFill patternType="solid">
        <fgColor rgb="FFBDFFBD"/>
        <bgColor indexed="64"/>
      </patternFill>
    </fill>
    <fill>
      <patternFill patternType="solid">
        <fgColor rgb="FFD8BEEC"/>
        <bgColor indexed="64"/>
      </patternFill>
    </fill>
    <fill>
      <patternFill patternType="solid">
        <fgColor theme="7"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164" fontId="0" fillId="0" borderId="0" xfId="0" applyNumberFormat="1" applyAlignment="1">
      <alignment horizontal="center" vertical="center"/>
    </xf>
    <xf numFmtId="164" fontId="0" fillId="0" borderId="1" xfId="0" applyNumberFormat="1" applyBorder="1" applyAlignment="1">
      <alignment horizontal="center" vertical="center"/>
    </xf>
    <xf numFmtId="165" fontId="0" fillId="0" borderId="0" xfId="0" applyNumberFormat="1" applyAlignment="1">
      <alignment horizontal="center" vertical="center"/>
    </xf>
    <xf numFmtId="2" fontId="0" fillId="0" borderId="0" xfId="0" applyNumberFormat="1" applyAlignment="1">
      <alignment horizontal="center"/>
    </xf>
    <xf numFmtId="2" fontId="0" fillId="0" borderId="0" xfId="0" applyNumberFormat="1" applyAlignment="1">
      <alignment horizontal="center" vertical="center"/>
    </xf>
    <xf numFmtId="2" fontId="0" fillId="0" borderId="1" xfId="0" applyNumberFormat="1" applyBorder="1" applyAlignment="1">
      <alignment horizontal="center"/>
    </xf>
    <xf numFmtId="0" fontId="1" fillId="0" borderId="1" xfId="0" applyFont="1" applyBorder="1" applyAlignment="1">
      <alignment horizontal="center" vertical="center"/>
    </xf>
    <xf numFmtId="2" fontId="0" fillId="0" borderId="1" xfId="0" applyNumberFormat="1" applyBorder="1" applyAlignment="1">
      <alignment horizontal="center" vertical="center"/>
    </xf>
    <xf numFmtId="0" fontId="1" fillId="0" borderId="0" xfId="0" applyFont="1" applyAlignment="1">
      <alignment horizontal="center" vertical="center"/>
    </xf>
    <xf numFmtId="165" fontId="0" fillId="0" borderId="1" xfId="0" applyNumberFormat="1" applyBorder="1" applyAlignment="1">
      <alignment horizontal="center" vertical="center"/>
    </xf>
    <xf numFmtId="11" fontId="0" fillId="0" borderId="0" xfId="0" applyNumberFormat="1" applyAlignment="1">
      <alignment horizontal="center" vertical="center"/>
    </xf>
    <xf numFmtId="11" fontId="0" fillId="0" borderId="1" xfId="0" applyNumberFormat="1" applyBorder="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3" borderId="1" xfId="0" applyFont="1" applyFill="1" applyBorder="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horizontal="center" vertical="center"/>
    </xf>
    <xf numFmtId="0" fontId="1" fillId="7" borderId="1" xfId="0" applyFont="1" applyFill="1" applyBorder="1" applyAlignment="1">
      <alignment horizontal="center" vertical="center"/>
    </xf>
    <xf numFmtId="165" fontId="0" fillId="0" borderId="0" xfId="0" applyNumberFormat="1" applyAlignment="1">
      <alignment horizontal="center"/>
    </xf>
    <xf numFmtId="165" fontId="4" fillId="0" borderId="0" xfId="0" applyNumberFormat="1" applyFont="1" applyAlignment="1">
      <alignment horizontal="center"/>
    </xf>
    <xf numFmtId="165" fontId="0" fillId="0" borderId="1" xfId="0" applyNumberFormat="1" applyBorder="1" applyAlignment="1">
      <alignment horizontal="center"/>
    </xf>
    <xf numFmtId="0" fontId="1" fillId="8" borderId="1" xfId="0" applyFont="1" applyFill="1" applyBorder="1" applyAlignment="1">
      <alignment horizontal="center" vertical="center"/>
    </xf>
    <xf numFmtId="166" fontId="0" fillId="0" borderId="0" xfId="0" applyNumberFormat="1" applyAlignment="1">
      <alignment horizontal="center" vertical="center"/>
    </xf>
    <xf numFmtId="166" fontId="0" fillId="0" borderId="1" xfId="0" applyNumberFormat="1" applyBorder="1" applyAlignment="1">
      <alignment horizontal="center" vertical="center"/>
    </xf>
    <xf numFmtId="168" fontId="0" fillId="0" borderId="0" xfId="0" applyNumberFormat="1"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cellXfs>
  <cellStyles count="1">
    <cellStyle name="Normal" xfId="0" builtinId="0"/>
  </cellStyles>
  <dxfs count="1">
    <dxf>
      <font>
        <color rgb="FF9C0006"/>
      </font>
      <fill>
        <patternFill patternType="solid">
          <fgColor rgb="FFFFC7CE"/>
          <bgColor rgb="FFFFC7CE"/>
        </patternFill>
      </fill>
    </dxf>
  </dxfs>
  <tableStyles count="0" defaultTableStyle="TableStyleMedium2" defaultPivotStyle="PivotStyleLight16"/>
  <colors>
    <mruColors>
      <color rgb="FFD8BEEC"/>
      <color rgb="FFC39BE1"/>
      <color rgb="FFB7CFFF"/>
      <color rgb="FFBDFFBD"/>
      <color rgb="FF99FF99"/>
      <color rgb="FFC9FFFF"/>
      <color rgb="FFFFB3D9"/>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calcChain" Target="calcChai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nna Doménech Pascual" id="{5C2DB10E-6B8E-4F59-90D1-A869F7498523}" userId="b00f297b91f1275c" providerId="Windows Live"/>
  <person displayName="Anna Doménech i Pascual" id="{E812039B-72CD-4187-9393-237C6A253BAD}" userId="S::u4001033@udg.edu::7f27c3cc-36c1-4e9e-a8f1-f0da9b8d2495"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3-03-01T13:52:12.57" personId="{5C2DB10E-6B8E-4F59-90D1-A869F7498523}" id="{9D67D6DC-CF53-4FD9-804D-9CAD74BCF708}">
    <text>Mean Anual Precipitation (mm)
Extracted by Jonnathan in CLIMATIC_DATA &gt; Results</text>
  </threadedComment>
  <threadedComment ref="F1" dT="2023-03-01T13:51:30.04" personId="{5C2DB10E-6B8E-4F59-90D1-A869F7498523}" id="{A060A6BB-2CBD-43B3-AC5B-082CEC512E1D}">
    <text>Mean Anual Temperature (ºC)
Extracted by Jonnathan in CLIMATIC_DATA &gt; Results</text>
  </threadedComment>
  <threadedComment ref="G1" dT="2023-03-01T13:52:35.07" personId="{5C2DB10E-6B8E-4F59-90D1-A869F7498523}" id="{B995EEC3-22B8-4EC7-89D8-04467B49E5EA}">
    <text>Aridity Index
Extracted by Jonnathan in CLIMATIC_DATA &gt; Results</text>
  </threadedComment>
  <threadedComment ref="H1" dT="2023-03-01T13:58:00.88" personId="{5C2DB10E-6B8E-4F59-90D1-A869F7498523}" id="{4643F9B3-2625-4E22-B8D3-AEC2801D2687}">
    <text>Measured in situ (ºC)</text>
  </threadedComment>
  <threadedComment ref="L1" dT="2023-03-01T14:01:06.70" personId="{5C2DB10E-6B8E-4F59-90D1-A869F7498523}" id="{3F748EAE-1275-4297-953C-9BFF8326AFE2}">
    <text>soil organic matter
Mean for samples analysed both by Han and me</text>
  </threadedComment>
  <threadedComment ref="N1" dT="2023-03-01T14:03:31.59" personId="{5C2DB10E-6B8E-4F59-90D1-A869F7498523}" id="{D1572FAE-2DB7-4542-9F5E-D5D55C7DBA14}">
    <text>Total Organic Carbon (%)</text>
  </threadedComment>
  <threadedComment ref="O1" dT="2023-03-01T14:03:41.33" personId="{5C2DB10E-6B8E-4F59-90D1-A869F7498523}" id="{9A542229-A5AB-4A4C-8A5E-FAB0986574A7}">
    <text>Total Carbon (%)</text>
  </threadedComment>
  <threadedComment ref="P1" dT="2023-03-01T14:04:09.15" personId="{5C2DB10E-6B8E-4F59-90D1-A869F7498523}" id="{856DBA50-38E6-464F-9A04-5AA8CE118D3E}">
    <text>Total Nitrogen (%)</text>
  </threadedComment>
  <threadedComment ref="T1" dT="2023-03-01T14:04:56.80" personId="{5C2DB10E-6B8E-4F59-90D1-A869F7498523}" id="{B3BE2832-10E9-440B-AA0D-682097F684C5}">
    <text>C/N ratio
(TC/TN)</text>
  </threadedComment>
  <threadedComment ref="U1" dT="2023-03-01T13:41:18.13" personId="{5C2DB10E-6B8E-4F59-90D1-A869F7498523}" id="{EC1E8241-F70F-4BE9-B47F-FFBE7926BB63}">
    <text>NH4+ (mg/Kg DW soil)</text>
  </threadedComment>
  <threadedComment ref="V1" dT="2023-03-01T14:05:34.86" personId="{5C2DB10E-6B8E-4F59-90D1-A869F7498523}" id="{1E617BEC-2113-4034-922A-A8AF614A800F}">
    <text>PO43-
(mg/kg DW soil)</text>
  </threadedComment>
  <threadedComment ref="W1" dT="2023-03-01T14:05:54.63" personId="{5C2DB10E-6B8E-4F59-90D1-A869F7498523}" id="{F3E5E20E-F7AC-40CE-BE07-6D96D6B20EB7}">
    <text>SO42-
(mg/kg DW soil)</text>
  </threadedComment>
  <threadedComment ref="AI1" dT="2023-03-01T13:53:52.67" personId="{5C2DB10E-6B8E-4F59-90D1-A869F7498523}" id="{A861B59D-14D6-4062-A50E-075AA1D6131B}">
    <text>Dark CO2 (mmol/m2*d)</text>
  </threadedComment>
  <threadedComment ref="AJ1" dT="2023-03-01T13:56:48.39" personId="{5C2DB10E-6B8E-4F59-90D1-A869F7498523}" id="{B81A9F97-071D-4C35-895E-BE0BDEE13424}">
    <text>Light CO2 (mmol/m2*d)</text>
  </threadedComment>
  <threadedComment ref="AK1" dT="2023-03-01T13:57:22.46" personId="{5C2DB10E-6B8E-4F59-90D1-A869F7498523}" id="{2227ECD2-C3B4-4FD3-9840-F481938E8276}">
    <text>Average methane values between dark and light
(umol/m2*d)</text>
  </threadedComment>
  <threadedComment ref="AL1" dT="2023-03-01T13:57:46.52" personId="{5C2DB10E-6B8E-4F59-90D1-A869F7498523}" id="{CC8F20A9-1D1A-453D-B53F-26E0204A3838}">
    <text>(umol/m2*d)</text>
  </threadedComment>
  <threadedComment ref="BB1" dT="2023-03-01T15:36:40.46" personId="{5C2DB10E-6B8E-4F59-90D1-A869F7498523}" id="{EFE74430-CE78-45F3-B99F-9E4A66B4DB4A}">
    <text>16S rRNA gene
(copies/g DW soil)</text>
  </threadedComment>
  <threadedComment ref="BC1" dT="2023-03-01T15:37:23.37" personId="{5C2DB10E-6B8E-4F59-90D1-A869F7498523}" id="{B5AA4312-E55C-4126-AC62-41022648693A}">
    <text>Fungal ITS2
(copies/g DW soil)</text>
  </threadedComment>
  <threadedComment ref="BG1" dT="2023-03-01T15:37:47.63" personId="{5C2DB10E-6B8E-4F59-90D1-A869F7498523}" id="{33824549-3C86-4035-A72B-6643897DCE38}">
    <text>arc amoA (AOA)
(copies/g DW soil)</text>
  </threadedComment>
  <threadedComment ref="BH1" dT="2023-03-01T15:38:12.61" personId="{5C2DB10E-6B8E-4F59-90D1-A869F7498523}" id="{D4888460-C366-4F77-BB5B-BF617AB9A960}">
    <text>bac amoA (AOB)
(copies/g DW soil)</text>
  </threadedComment>
  <threadedComment ref="BJ1" dT="2023-03-01T15:38:33.83" personId="{5C2DB10E-6B8E-4F59-90D1-A869F7498523}" id="{97253582-92B4-438A-9794-DF4FB2038D50}">
    <text>nosZ Clade I
(copies/g DW soil)</text>
  </threadedComment>
  <threadedComment ref="BL1" dT="2023-04-13T10:10:14.18" personId="{E812039B-72CD-4187-9393-237C6A253BAD}" id="{8F08B99E-9739-4B6E-8F09-DF43B94644DC}">
    <text xml:space="preserve">Fluorescence
Final - Initial
(nmol raz / gDW*h)
</text>
  </threadedComment>
  <threadedComment ref="BM1" dT="2023-04-13T12:42:39.15" personId="{E812039B-72CD-4187-9393-237C6A253BAD}" id="{B6FFDCB7-FA07-49A4-92C0-69346EC1EFB2}">
    <text>Bacterial biomass / Fungal biomass
(mg C / gDW*h)</text>
  </threadedComment>
  <threadedComment ref="BN1" dT="2023-04-13T12:44:16.16" personId="{E812039B-72CD-4187-9393-237C6A253BAD}" id="{5E6F31F2-E5EE-4FEA-A394-E8FB2FFDD356}">
    <text>16S / ITS2
(copies / gDW)</text>
  </threadedComment>
  <threadedComment ref="BT1" dT="2023-04-13T13:00:08.96" personId="{E812039B-72CD-4187-9393-237C6A253BAD}" id="{C67D560F-8BBA-4DA6-8AE1-F3DD3F0DEC55}">
    <text>mg EPS / mg C bact</text>
  </threadedComment>
  <threadedComment ref="BX1" dT="2023-04-24T13:52:16.39" personId="{E812039B-72CD-4187-9393-237C6A253BAD}" id="{631D2E3C-FB75-41CC-8E7D-69D20DFEBBF5}">
    <text>masl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61"/>
  <sheetViews>
    <sheetView tabSelected="1" zoomScale="80" zoomScaleNormal="80" workbookViewId="0">
      <pane xSplit="3" ySplit="1" topLeftCell="D2" activePane="bottomRight" state="frozen"/>
      <selection pane="topRight" activeCell="B1" sqref="B1"/>
      <selection pane="bottomLeft" activeCell="A2" sqref="A2"/>
      <selection pane="bottomRight" activeCell="F14" sqref="F14"/>
    </sheetView>
  </sheetViews>
  <sheetFormatPr baseColWidth="10" defaultColWidth="15.33203125" defaultRowHeight="14.4" x14ac:dyDescent="0.3"/>
  <cols>
    <col min="1" max="1" width="15.33203125" style="15"/>
    <col min="2" max="3" width="15.33203125" style="1"/>
    <col min="4" max="7" width="15.33203125" style="15"/>
    <col min="8" max="9" width="15.33203125" style="1"/>
    <col min="10" max="23" width="15.33203125" style="15"/>
    <col min="24" max="24" width="15.33203125" style="15" customWidth="1"/>
    <col min="25" max="25" width="15.33203125" style="1" customWidth="1"/>
    <col min="26" max="37" width="15.33203125" style="1"/>
    <col min="38" max="38" width="15.33203125" style="30"/>
    <col min="39" max="16384" width="15.33203125" style="1"/>
  </cols>
  <sheetData>
    <row r="1" spans="1:52" s="9" customFormat="1" ht="24" customHeight="1" x14ac:dyDescent="0.3">
      <c r="A1" s="11" t="s">
        <v>163</v>
      </c>
      <c r="B1" s="11" t="s">
        <v>164</v>
      </c>
      <c r="C1" s="9" t="s">
        <v>165</v>
      </c>
      <c r="D1" s="21" t="s">
        <v>143</v>
      </c>
      <c r="E1" s="21" t="s">
        <v>144</v>
      </c>
      <c r="F1" s="21" t="s">
        <v>145</v>
      </c>
      <c r="G1" s="21" t="s">
        <v>146</v>
      </c>
      <c r="H1" s="22" t="s">
        <v>161</v>
      </c>
      <c r="I1" s="22" t="s">
        <v>162</v>
      </c>
      <c r="J1" s="21" t="s">
        <v>60</v>
      </c>
      <c r="K1" s="21" t="s">
        <v>147</v>
      </c>
      <c r="L1" s="21" t="s">
        <v>148</v>
      </c>
      <c r="M1" s="21" t="s">
        <v>149</v>
      </c>
      <c r="N1" s="21" t="s">
        <v>150</v>
      </c>
      <c r="O1" s="21" t="s">
        <v>156</v>
      </c>
      <c r="P1" s="20" t="s">
        <v>155</v>
      </c>
      <c r="Q1" s="20" t="s">
        <v>157</v>
      </c>
      <c r="R1" s="20" t="s">
        <v>158</v>
      </c>
      <c r="S1" s="19" t="s">
        <v>151</v>
      </c>
      <c r="T1" s="19" t="s">
        <v>152</v>
      </c>
      <c r="U1" s="19" t="s">
        <v>153</v>
      </c>
      <c r="V1" s="18" t="s">
        <v>154</v>
      </c>
      <c r="W1" s="18" t="s">
        <v>159</v>
      </c>
      <c r="X1" s="18" t="s">
        <v>160</v>
      </c>
      <c r="Y1" s="17" t="s">
        <v>62</v>
      </c>
      <c r="Z1" s="17" t="s">
        <v>61</v>
      </c>
      <c r="AA1" s="16" t="s">
        <v>63</v>
      </c>
      <c r="AB1" s="16" t="s">
        <v>64</v>
      </c>
      <c r="AC1" s="16" t="s">
        <v>68</v>
      </c>
      <c r="AD1" s="16" t="s">
        <v>69</v>
      </c>
      <c r="AE1" s="16" t="s">
        <v>65</v>
      </c>
      <c r="AF1" s="16" t="s">
        <v>66</v>
      </c>
      <c r="AG1" s="16" t="s">
        <v>67</v>
      </c>
      <c r="AH1" s="16" t="s">
        <v>70</v>
      </c>
      <c r="AI1" s="26" t="s">
        <v>166</v>
      </c>
      <c r="AJ1" s="22" t="s">
        <v>167</v>
      </c>
      <c r="AK1" s="22" t="s">
        <v>168</v>
      </c>
      <c r="AL1" s="22" t="s">
        <v>169</v>
      </c>
      <c r="AM1" s="22" t="s">
        <v>177</v>
      </c>
      <c r="AN1" s="22" t="s">
        <v>178</v>
      </c>
      <c r="AO1" s="22" t="s">
        <v>179</v>
      </c>
      <c r="AP1" s="22" t="s">
        <v>180</v>
      </c>
      <c r="AQ1" s="22" t="s">
        <v>181</v>
      </c>
      <c r="AR1" s="22" t="s">
        <v>182</v>
      </c>
      <c r="AS1" s="22" t="s">
        <v>183</v>
      </c>
      <c r="AT1" s="22" t="s">
        <v>184</v>
      </c>
      <c r="AU1" s="22" t="s">
        <v>185</v>
      </c>
      <c r="AV1" s="22" t="s">
        <v>186</v>
      </c>
      <c r="AW1" s="22" t="s">
        <v>187</v>
      </c>
      <c r="AX1" s="22" t="s">
        <v>188</v>
      </c>
      <c r="AY1" s="22" t="s">
        <v>189</v>
      </c>
      <c r="AZ1" s="22" t="s">
        <v>190</v>
      </c>
    </row>
    <row r="2" spans="1:52" x14ac:dyDescent="0.3">
      <c r="A2" s="1" t="s">
        <v>71</v>
      </c>
      <c r="B2" s="1" t="s">
        <v>83</v>
      </c>
      <c r="C2" s="1" t="s">
        <v>0</v>
      </c>
      <c r="D2" s="5">
        <v>1312.617088</v>
      </c>
      <c r="E2" s="5">
        <v>12.13822558</v>
      </c>
      <c r="F2" s="7">
        <v>1.248428493</v>
      </c>
      <c r="G2" s="5">
        <v>16.399999999999999</v>
      </c>
      <c r="H2" s="3">
        <v>0.99</v>
      </c>
      <c r="I2" s="6">
        <v>32.605981208932945</v>
      </c>
      <c r="J2" s="5">
        <v>0.1061</v>
      </c>
      <c r="K2" s="5">
        <v>4.3600000000000003</v>
      </c>
      <c r="L2" s="5">
        <v>3.7609999999999998E-2</v>
      </c>
      <c r="M2" s="5">
        <v>3.7609999999999998E-2</v>
      </c>
      <c r="N2" s="5">
        <v>2.7699999999999999E-3</v>
      </c>
      <c r="O2" s="5">
        <v>13.577617330000001</v>
      </c>
      <c r="P2" s="7">
        <v>10.79</v>
      </c>
      <c r="Q2" s="1">
        <v>11.35</v>
      </c>
      <c r="R2" s="1">
        <v>45.62</v>
      </c>
      <c r="S2" s="1">
        <v>0.46950000000000003</v>
      </c>
      <c r="T2" s="1">
        <v>0.373</v>
      </c>
      <c r="U2" s="1">
        <v>0.1575</v>
      </c>
      <c r="V2" s="1">
        <v>852.82</v>
      </c>
      <c r="W2" s="5">
        <v>1.3599999999999999E-2</v>
      </c>
      <c r="X2" s="5">
        <v>0.49059999999999993</v>
      </c>
      <c r="Y2" s="13">
        <v>2.6380382594688263E-3</v>
      </c>
      <c r="Z2" s="5">
        <v>0.3121313355734911</v>
      </c>
      <c r="AA2" s="5">
        <v>1.99049890265518E-3</v>
      </c>
      <c r="AB2" s="5">
        <v>1.5738892968586399E-2</v>
      </c>
      <c r="AC2" s="5">
        <v>4.7788663897587397E-3</v>
      </c>
      <c r="AD2" s="5">
        <v>0</v>
      </c>
      <c r="AE2" s="5">
        <v>2.45847816222966E-2</v>
      </c>
      <c r="AF2" s="5">
        <v>0.59370605866739701</v>
      </c>
      <c r="AG2" s="5">
        <v>3.1926838392569601E-2</v>
      </c>
      <c r="AH2" s="5">
        <v>0</v>
      </c>
      <c r="AI2" s="27">
        <v>2.9715280043134999E-2</v>
      </c>
      <c r="AJ2" s="1">
        <f>L2/N2</f>
        <v>13.577617328519855</v>
      </c>
      <c r="AK2" s="1">
        <v>344</v>
      </c>
      <c r="AL2" s="30" t="s">
        <v>170</v>
      </c>
      <c r="AM2">
        <v>-2.469213E-2</v>
      </c>
      <c r="AN2">
        <v>-1.548341E-2</v>
      </c>
      <c r="AO2">
        <v>1.5947475</v>
      </c>
      <c r="AP2">
        <v>7.4959758000000001</v>
      </c>
      <c r="AQ2">
        <v>5.3029127000000003</v>
      </c>
      <c r="AR2">
        <v>7.7256413000000004</v>
      </c>
      <c r="AS2">
        <v>1.8034623000000001</v>
      </c>
      <c r="AT2">
        <v>0.58455791000000001</v>
      </c>
      <c r="AU2">
        <v>0.98190540999999998</v>
      </c>
      <c r="AV2">
        <v>0.57683852000000002</v>
      </c>
      <c r="AW2">
        <v>0.52345311000000005</v>
      </c>
      <c r="AX2">
        <v>0.48573481000000002</v>
      </c>
      <c r="AY2">
        <v>0.38091428999999999</v>
      </c>
      <c r="AZ2">
        <v>3.4899152999999998</v>
      </c>
    </row>
    <row r="3" spans="1:52" x14ac:dyDescent="0.3">
      <c r="A3" s="1" t="s">
        <v>71</v>
      </c>
      <c r="B3" s="1" t="s">
        <v>84</v>
      </c>
      <c r="C3" s="1" t="s">
        <v>1</v>
      </c>
      <c r="D3" s="5">
        <v>1312.617088</v>
      </c>
      <c r="E3" s="5">
        <v>12.13822558</v>
      </c>
      <c r="F3" s="7">
        <v>1.248428493</v>
      </c>
      <c r="G3" s="5">
        <v>13.25</v>
      </c>
      <c r="H3" s="3">
        <v>0.99</v>
      </c>
      <c r="I3" s="6">
        <v>31.651830871940096</v>
      </c>
      <c r="J3" s="5">
        <v>9.7900000000000001E-2</v>
      </c>
      <c r="K3" s="5">
        <v>4.1399999999999997</v>
      </c>
      <c r="L3" s="5">
        <v>3.4810000000000001E-2</v>
      </c>
      <c r="M3" s="5">
        <v>3.4810000000000001E-2</v>
      </c>
      <c r="N3" s="5">
        <v>2.7399999999999998E-3</v>
      </c>
      <c r="O3" s="5">
        <v>12.70437956</v>
      </c>
      <c r="P3" s="7">
        <v>31.01</v>
      </c>
      <c r="Q3" s="1">
        <v>17.47</v>
      </c>
      <c r="R3" s="1">
        <v>47.18</v>
      </c>
      <c r="S3" s="1">
        <v>0.46950000000000003</v>
      </c>
      <c r="T3" s="1">
        <v>0.373</v>
      </c>
      <c r="U3" s="1">
        <v>0.1575</v>
      </c>
      <c r="V3" s="1">
        <v>323.2</v>
      </c>
      <c r="W3" s="5">
        <v>1.1900000000000001E-2</v>
      </c>
      <c r="X3" s="5">
        <v>0.48849999999999999</v>
      </c>
      <c r="Y3" s="13">
        <v>2.7172191682793001E-3</v>
      </c>
      <c r="Z3" s="5">
        <v>6.9915930457587205E-2</v>
      </c>
      <c r="AA3" s="5">
        <v>1.28254016687563E-3</v>
      </c>
      <c r="AB3" s="5">
        <v>1.09747088352431E-2</v>
      </c>
      <c r="AC3" s="5">
        <v>8.1585175745845801E-3</v>
      </c>
      <c r="AD3" s="5">
        <v>4.0622202120253299E-5</v>
      </c>
      <c r="AE3" s="5">
        <v>1.1684195916575799E-2</v>
      </c>
      <c r="AF3" s="5">
        <v>0.10784612449839601</v>
      </c>
      <c r="AG3" s="5">
        <v>2.5212757942707002E-2</v>
      </c>
      <c r="AH3" s="5">
        <v>0.384628771319179</v>
      </c>
      <c r="AI3" s="27">
        <v>2.6219457262898101E-2</v>
      </c>
      <c r="AJ3" s="1">
        <f>L3/N3</f>
        <v>12.704379562043798</v>
      </c>
      <c r="AK3" s="1">
        <v>344</v>
      </c>
      <c r="AL3" s="30" t="s">
        <v>170</v>
      </c>
      <c r="AM3">
        <v>-2.469213E-2</v>
      </c>
      <c r="AN3">
        <v>-1.548341E-2</v>
      </c>
      <c r="AO3">
        <v>1.5947475</v>
      </c>
      <c r="AP3">
        <v>7.4959758000000001</v>
      </c>
      <c r="AQ3">
        <v>5.3029127000000003</v>
      </c>
      <c r="AR3">
        <v>7.7256413000000004</v>
      </c>
      <c r="AS3">
        <v>1.8034623000000001</v>
      </c>
      <c r="AT3">
        <v>0.58455791000000001</v>
      </c>
      <c r="AU3">
        <v>0.98190540999999998</v>
      </c>
      <c r="AV3">
        <v>0.57683852000000002</v>
      </c>
      <c r="AW3">
        <v>0.52345311000000005</v>
      </c>
      <c r="AX3">
        <v>0.48573481000000002</v>
      </c>
      <c r="AY3">
        <v>0.38091428999999999</v>
      </c>
      <c r="AZ3">
        <v>3.4899152999999998</v>
      </c>
    </row>
    <row r="4" spans="1:52" x14ac:dyDescent="0.3">
      <c r="A4" s="1" t="s">
        <v>71</v>
      </c>
      <c r="B4" s="1" t="s">
        <v>85</v>
      </c>
      <c r="C4" s="1" t="s">
        <v>2</v>
      </c>
      <c r="D4" s="5">
        <v>1312.617088</v>
      </c>
      <c r="E4" s="5">
        <v>12.13822558</v>
      </c>
      <c r="F4" s="7">
        <v>1.248428493</v>
      </c>
      <c r="G4" s="5">
        <v>16.3</v>
      </c>
      <c r="H4" s="3">
        <v>0.99</v>
      </c>
      <c r="I4" s="6">
        <v>32.128657215717467</v>
      </c>
      <c r="J4" s="5">
        <v>0.1149</v>
      </c>
      <c r="K4" s="5">
        <v>4.34</v>
      </c>
      <c r="L4" s="5">
        <v>4.7230000000000001E-2</v>
      </c>
      <c r="M4" s="5">
        <v>4.7230000000000001E-2</v>
      </c>
      <c r="N4" s="5">
        <v>3.5300000000000002E-3</v>
      </c>
      <c r="O4" s="5">
        <v>13.379603400000001</v>
      </c>
      <c r="P4" s="7">
        <v>6.59</v>
      </c>
      <c r="Q4" s="1">
        <v>16.14</v>
      </c>
      <c r="R4" s="1">
        <v>38.72</v>
      </c>
      <c r="S4" s="1">
        <v>0.46950000000000003</v>
      </c>
      <c r="T4" s="1">
        <v>0.373</v>
      </c>
      <c r="U4" s="1">
        <v>0.1575</v>
      </c>
      <c r="V4" s="1">
        <v>576.95000000000005</v>
      </c>
      <c r="W4" s="5">
        <v>1.37E-2</v>
      </c>
      <c r="X4" s="5">
        <v>0.4849</v>
      </c>
      <c r="Y4" s="13">
        <v>2.2241743090382826E-3</v>
      </c>
      <c r="Z4" s="5">
        <v>0.112131390216317</v>
      </c>
      <c r="AA4" s="5">
        <v>1.5754202009044299E-3</v>
      </c>
      <c r="AB4" s="5">
        <v>1.12787766835417E-2</v>
      </c>
      <c r="AC4" s="5">
        <v>8.6088884639322696E-3</v>
      </c>
      <c r="AD4" s="5">
        <v>9.0823254532901299E-4</v>
      </c>
      <c r="AE4" s="5">
        <v>1.52629844020445E-2</v>
      </c>
      <c r="AF4" s="5">
        <v>0.46650442764025302</v>
      </c>
      <c r="AG4" s="5">
        <v>4.0416348704326997E-2</v>
      </c>
      <c r="AH4" s="5">
        <v>2.6955603972485E-2</v>
      </c>
      <c r="AI4" s="27">
        <v>3.3052171704250302E-2</v>
      </c>
      <c r="AJ4" s="1">
        <f>L4/N4</f>
        <v>13.379603399433428</v>
      </c>
      <c r="AK4" s="1">
        <v>344</v>
      </c>
      <c r="AL4" s="30" t="s">
        <v>170</v>
      </c>
      <c r="AM4">
        <v>-2.469213E-2</v>
      </c>
      <c r="AN4">
        <v>-1.548341E-2</v>
      </c>
      <c r="AO4">
        <v>1.5947475</v>
      </c>
      <c r="AP4">
        <v>7.4959758000000001</v>
      </c>
      <c r="AQ4">
        <v>5.3029127000000003</v>
      </c>
      <c r="AR4">
        <v>7.7256413000000004</v>
      </c>
      <c r="AS4">
        <v>1.8034623000000001</v>
      </c>
      <c r="AT4">
        <v>0.58455791000000001</v>
      </c>
      <c r="AU4">
        <v>0.98190540999999998</v>
      </c>
      <c r="AV4">
        <v>0.57683852000000002</v>
      </c>
      <c r="AW4">
        <v>0.52345311000000005</v>
      </c>
      <c r="AX4">
        <v>0.48573481000000002</v>
      </c>
      <c r="AY4">
        <v>0.38091428999999999</v>
      </c>
      <c r="AZ4">
        <v>3.4899152999999998</v>
      </c>
    </row>
    <row r="5" spans="1:52" x14ac:dyDescent="0.3">
      <c r="A5" s="1" t="s">
        <v>71</v>
      </c>
      <c r="B5" s="1" t="s">
        <v>86</v>
      </c>
      <c r="C5" s="1" t="s">
        <v>3</v>
      </c>
      <c r="D5" s="5">
        <v>1312.617088</v>
      </c>
      <c r="E5" s="5">
        <v>12.13822558</v>
      </c>
      <c r="F5" s="7">
        <v>1.248428493</v>
      </c>
      <c r="G5" s="5">
        <v>16.100000000000001</v>
      </c>
      <c r="H5" s="3">
        <v>0.99099999999999999</v>
      </c>
      <c r="I5" s="6">
        <v>28.217325515415176</v>
      </c>
      <c r="J5" s="5">
        <v>6.7299999999999999E-2</v>
      </c>
      <c r="K5" s="5">
        <v>4.53</v>
      </c>
      <c r="L5" s="5">
        <v>2.4709999999999999E-2</v>
      </c>
      <c r="M5" s="5">
        <v>2.4709999999999999E-2</v>
      </c>
      <c r="N5" s="5">
        <v>2.2300000000000002E-3</v>
      </c>
      <c r="O5" s="5">
        <v>11.08071749</v>
      </c>
      <c r="P5" s="7">
        <v>5.46</v>
      </c>
      <c r="Q5" s="1">
        <v>6.61</v>
      </c>
      <c r="R5" s="1">
        <v>31.09</v>
      </c>
      <c r="S5" s="1">
        <v>0.46950000000000003</v>
      </c>
      <c r="T5" s="1">
        <v>0.373</v>
      </c>
      <c r="U5" s="1">
        <v>0.1575</v>
      </c>
      <c r="V5" s="1">
        <v>956.15</v>
      </c>
      <c r="W5" s="5">
        <v>1.47E-2</v>
      </c>
      <c r="X5" s="5">
        <v>0.48770000000000002</v>
      </c>
      <c r="Y5" s="13">
        <v>1.7530357467337196E-3</v>
      </c>
      <c r="Z5" s="5"/>
      <c r="AA5" s="5">
        <v>4.1346134367136199E-5</v>
      </c>
      <c r="AB5" s="5">
        <v>1.4581677635544001E-3</v>
      </c>
      <c r="AC5" s="5">
        <v>8.26177407742881E-4</v>
      </c>
      <c r="AD5" s="5">
        <v>0</v>
      </c>
      <c r="AE5" s="5">
        <v>3.4353747141485499E-3</v>
      </c>
      <c r="AF5" s="5">
        <v>7.9878191629846301E-2</v>
      </c>
      <c r="AG5" s="5">
        <v>1.17055028029086E-2</v>
      </c>
      <c r="AH5" s="5">
        <v>0</v>
      </c>
      <c r="AI5" s="27">
        <v>2.34283268930441E-2</v>
      </c>
      <c r="AJ5" s="1">
        <f>L5/N5</f>
        <v>11.080717488789237</v>
      </c>
      <c r="AK5" s="1">
        <v>344</v>
      </c>
      <c r="AL5" s="30" t="s">
        <v>170</v>
      </c>
      <c r="AM5">
        <v>-2.469213E-2</v>
      </c>
      <c r="AN5">
        <v>-1.548341E-2</v>
      </c>
      <c r="AO5">
        <v>1.5947475</v>
      </c>
      <c r="AP5">
        <v>7.4959758000000001</v>
      </c>
      <c r="AQ5">
        <v>5.3029127000000003</v>
      </c>
      <c r="AR5">
        <v>7.7256413000000004</v>
      </c>
      <c r="AS5">
        <v>1.8034623000000001</v>
      </c>
      <c r="AT5">
        <v>0.58455791000000001</v>
      </c>
      <c r="AU5">
        <v>0.98190540999999998</v>
      </c>
      <c r="AV5">
        <v>0.57683852000000002</v>
      </c>
      <c r="AW5">
        <v>0.52345311000000005</v>
      </c>
      <c r="AX5">
        <v>0.48573481000000002</v>
      </c>
      <c r="AY5">
        <v>0.38091428999999999</v>
      </c>
      <c r="AZ5">
        <v>3.4899152999999998</v>
      </c>
    </row>
    <row r="6" spans="1:52" x14ac:dyDescent="0.3">
      <c r="A6" s="1" t="s">
        <v>71</v>
      </c>
      <c r="B6" s="1" t="s">
        <v>87</v>
      </c>
      <c r="C6" s="1" t="s">
        <v>4</v>
      </c>
      <c r="D6" s="5">
        <v>1312.617088</v>
      </c>
      <c r="E6" s="5">
        <v>12.13822558</v>
      </c>
      <c r="F6" s="7">
        <v>1.248428493</v>
      </c>
      <c r="G6" s="5">
        <v>16.100000000000001</v>
      </c>
      <c r="H6" s="3">
        <v>0.99099999999999999</v>
      </c>
      <c r="I6" s="6">
        <v>31.555737121069278</v>
      </c>
      <c r="J6" s="5">
        <v>9.1899999999999996E-2</v>
      </c>
      <c r="K6" s="5">
        <v>4.21</v>
      </c>
      <c r="L6" s="5">
        <v>3.8080000000000003E-2</v>
      </c>
      <c r="M6" s="5">
        <v>3.8080000000000003E-2</v>
      </c>
      <c r="N6" s="5">
        <v>3.1099999999999999E-3</v>
      </c>
      <c r="O6" s="5">
        <v>12.24437299</v>
      </c>
      <c r="P6" s="7">
        <v>6.19</v>
      </c>
      <c r="Q6" s="1">
        <v>12.93</v>
      </c>
      <c r="R6" s="1">
        <v>51.44</v>
      </c>
      <c r="S6" s="1">
        <v>0.46950000000000003</v>
      </c>
      <c r="T6" s="1">
        <v>0.373</v>
      </c>
      <c r="U6" s="1">
        <v>0.1575</v>
      </c>
      <c r="V6" s="1">
        <v>567.92999999999995</v>
      </c>
      <c r="W6" s="5">
        <v>1.26E-2</v>
      </c>
      <c r="X6" s="5">
        <v>0.4501</v>
      </c>
      <c r="Y6" s="13">
        <v>2.9287129545261721E-3</v>
      </c>
      <c r="Z6" s="5">
        <v>8.5564560975857948E-2</v>
      </c>
      <c r="AA6" s="5">
        <v>8.8677955858754295E-4</v>
      </c>
      <c r="AB6" s="5">
        <v>5.5766265128985399E-3</v>
      </c>
      <c r="AC6" s="5">
        <v>2.8430282843041501E-3</v>
      </c>
      <c r="AD6" s="5">
        <v>0</v>
      </c>
      <c r="AE6" s="5">
        <v>1.29627955925843E-2</v>
      </c>
      <c r="AF6" s="5">
        <v>0.123441108219854</v>
      </c>
      <c r="AG6" s="5">
        <v>3.53500148526378E-2</v>
      </c>
      <c r="AH6" s="5">
        <v>0.67400581063601495</v>
      </c>
      <c r="AI6" s="27"/>
      <c r="AJ6" s="1">
        <f>L6/N6</f>
        <v>12.2443729903537</v>
      </c>
      <c r="AK6" s="1">
        <v>344</v>
      </c>
      <c r="AL6" s="30" t="s">
        <v>170</v>
      </c>
      <c r="AM6">
        <v>-2.0433546E-2</v>
      </c>
      <c r="AN6">
        <v>-1.4048353E-2</v>
      </c>
      <c r="AO6">
        <v>1.4545154300000001</v>
      </c>
      <c r="AP6">
        <v>6.06871809</v>
      </c>
      <c r="AQ6">
        <v>4.6514863599999998</v>
      </c>
      <c r="AR6">
        <v>7.63015227</v>
      </c>
      <c r="AS6">
        <v>1.80242433</v>
      </c>
      <c r="AT6">
        <v>0.552247932</v>
      </c>
      <c r="AU6">
        <v>1.0121566200000001</v>
      </c>
      <c r="AV6">
        <v>0.56345022700000003</v>
      </c>
      <c r="AW6">
        <v>0.52932859799999998</v>
      </c>
      <c r="AX6">
        <v>0.50777129799999998</v>
      </c>
      <c r="AY6">
        <v>0.375133677</v>
      </c>
      <c r="AZ6">
        <v>3.9223225300000002</v>
      </c>
    </row>
    <row r="7" spans="1:52" x14ac:dyDescent="0.3">
      <c r="A7" s="1" t="s">
        <v>72</v>
      </c>
      <c r="B7" s="1" t="s">
        <v>88</v>
      </c>
      <c r="C7" s="1" t="s">
        <v>5</v>
      </c>
      <c r="D7" s="5">
        <v>1253.26</v>
      </c>
      <c r="E7" s="5">
        <v>10.970743150000001</v>
      </c>
      <c r="F7" s="7">
        <v>1.0879099809999999</v>
      </c>
      <c r="G7" s="5">
        <v>13.875</v>
      </c>
      <c r="H7" s="3">
        <v>0.99399999999999999</v>
      </c>
      <c r="I7" s="6">
        <v>10.426607713522744</v>
      </c>
      <c r="J7" s="5">
        <v>7.9399999999999998E-2</v>
      </c>
      <c r="K7" s="5">
        <v>4.16</v>
      </c>
      <c r="L7" s="5">
        <v>2.733E-2</v>
      </c>
      <c r="M7" s="5">
        <v>2.733E-2</v>
      </c>
      <c r="N7" s="5">
        <v>2.49E-3</v>
      </c>
      <c r="O7" s="5">
        <v>10.97590361</v>
      </c>
      <c r="P7" s="7">
        <v>66.84</v>
      </c>
      <c r="Q7" s="1">
        <v>84.42</v>
      </c>
      <c r="R7" s="1">
        <v>26.84</v>
      </c>
      <c r="S7" s="1">
        <v>0.61699999999999999</v>
      </c>
      <c r="T7" s="1">
        <v>0.32299999999999995</v>
      </c>
      <c r="U7" s="1">
        <v>0.06</v>
      </c>
      <c r="V7" s="1">
        <v>402.92</v>
      </c>
      <c r="W7" s="5">
        <v>1.03E-2</v>
      </c>
      <c r="X7" s="5">
        <v>0.48159999999999997</v>
      </c>
      <c r="Y7" s="13">
        <v>5.4478046155327078E-3</v>
      </c>
      <c r="Z7" s="5">
        <v>0.31111535605387081</v>
      </c>
      <c r="AA7" s="23">
        <v>2.84592095018611E-3</v>
      </c>
      <c r="AB7" s="23">
        <v>2.6972939092357699E-2</v>
      </c>
      <c r="AC7" s="23">
        <v>9.9658691012853105E-3</v>
      </c>
      <c r="AD7" s="23">
        <v>2.0293837171216299E-3</v>
      </c>
      <c r="AE7" s="23">
        <v>7.5470219524360997E-3</v>
      </c>
      <c r="AF7" s="23">
        <v>3.1689514779059902E-2</v>
      </c>
      <c r="AG7" s="23">
        <v>1.1249841483393299E-2</v>
      </c>
      <c r="AH7" s="23">
        <v>6.6416179922259205E-2</v>
      </c>
      <c r="AI7" s="27">
        <v>2.2861213882187301E-2</v>
      </c>
      <c r="AJ7" s="1">
        <f>L7/N7</f>
        <v>10.975903614457831</v>
      </c>
      <c r="AK7" s="1">
        <f>AVERAGE(719,610)</f>
        <v>664.5</v>
      </c>
      <c r="AL7" s="30" t="s">
        <v>170</v>
      </c>
      <c r="AM7">
        <v>-1.7057869E-2</v>
      </c>
      <c r="AN7">
        <v>-2.2496379E-2</v>
      </c>
      <c r="AO7">
        <v>0.75824954600000005</v>
      </c>
      <c r="AP7">
        <v>7.0113767600000001</v>
      </c>
      <c r="AQ7">
        <v>7.64018877</v>
      </c>
      <c r="AR7">
        <v>-162.46763799999999</v>
      </c>
      <c r="AS7">
        <v>1.6402585599999999</v>
      </c>
      <c r="AT7">
        <v>0.54977669699999998</v>
      </c>
      <c r="AU7">
        <v>2.28335292</v>
      </c>
      <c r="AV7">
        <v>1.3537394599999999</v>
      </c>
      <c r="AW7">
        <v>1.23009832</v>
      </c>
      <c r="AX7">
        <v>0.52531348499999997</v>
      </c>
      <c r="AY7">
        <v>0.21022286200000001</v>
      </c>
      <c r="AZ7">
        <v>10.9056672</v>
      </c>
    </row>
    <row r="8" spans="1:52" x14ac:dyDescent="0.3">
      <c r="A8" s="1" t="s">
        <v>72</v>
      </c>
      <c r="B8" s="1" t="s">
        <v>89</v>
      </c>
      <c r="C8" s="1" t="s">
        <v>6</v>
      </c>
      <c r="D8" s="5">
        <v>1253.26</v>
      </c>
      <c r="E8" s="5">
        <v>10.970743150000001</v>
      </c>
      <c r="F8" s="7">
        <v>1.0879099809999999</v>
      </c>
      <c r="G8" s="5">
        <v>13.625</v>
      </c>
      <c r="H8" s="3">
        <v>0.99099999999999999</v>
      </c>
      <c r="I8" s="6">
        <v>16.026567140219907</v>
      </c>
      <c r="J8" s="5">
        <v>8.1100000000000005E-2</v>
      </c>
      <c r="K8" s="5">
        <v>4.54</v>
      </c>
      <c r="L8" s="5">
        <v>4.0289999999999999E-2</v>
      </c>
      <c r="M8" s="5">
        <v>4.0289999999999999E-2</v>
      </c>
      <c r="N8" s="5">
        <v>3.5000000000000001E-3</v>
      </c>
      <c r="O8" s="5">
        <v>11.51142857</v>
      </c>
      <c r="P8" s="7">
        <v>7.07</v>
      </c>
      <c r="Q8" s="1">
        <v>158.78</v>
      </c>
      <c r="R8" s="1">
        <v>21.65</v>
      </c>
      <c r="S8" s="1">
        <v>0.61699999999999999</v>
      </c>
      <c r="T8" s="1">
        <v>0.32299999999999995</v>
      </c>
      <c r="U8" s="1">
        <v>0.06</v>
      </c>
      <c r="V8" s="1">
        <v>631.22</v>
      </c>
      <c r="W8" s="5">
        <v>1.18E-2</v>
      </c>
      <c r="X8" s="5">
        <v>0.47410000000000002</v>
      </c>
      <c r="Y8" s="13">
        <v>5.1234432818831662E-3</v>
      </c>
      <c r="Z8" s="5">
        <v>0.45173820553510957</v>
      </c>
      <c r="AA8" s="23">
        <v>3.4205372409861199E-3</v>
      </c>
      <c r="AB8" s="23">
        <v>2.0583562793004901E-2</v>
      </c>
      <c r="AC8" s="23">
        <v>6.2517289470450802E-3</v>
      </c>
      <c r="AD8" s="23">
        <v>3.7962995350406502E-4</v>
      </c>
      <c r="AE8" s="23">
        <v>5.2210293105671296E-3</v>
      </c>
      <c r="AF8" s="23">
        <v>2.71912490583965E-2</v>
      </c>
      <c r="AG8" s="23">
        <v>1.6885393737603799E-2</v>
      </c>
      <c r="AH8" s="23">
        <v>0.64908695764102697</v>
      </c>
      <c r="AI8" s="27">
        <v>2.4744008910779401E-2</v>
      </c>
      <c r="AJ8" s="1">
        <f>L8/N8</f>
        <v>11.511428571428571</v>
      </c>
      <c r="AK8" s="1">
        <f t="shared" ref="AK8:AK11" si="0">AVERAGE(719,610)</f>
        <v>664.5</v>
      </c>
      <c r="AL8" s="30" t="s">
        <v>170</v>
      </c>
      <c r="AM8">
        <v>-1.5930577000000001E-2</v>
      </c>
      <c r="AN8">
        <v>-1.4305607999999999E-2</v>
      </c>
      <c r="AO8">
        <v>1.1135896000000001</v>
      </c>
      <c r="AP8">
        <v>4.9491639000000003</v>
      </c>
      <c r="AQ8">
        <v>4.3597030999999999</v>
      </c>
      <c r="AR8">
        <v>7.2488459000000001</v>
      </c>
      <c r="AS8">
        <v>1.5052504</v>
      </c>
      <c r="AT8">
        <v>0.52956608999999999</v>
      </c>
      <c r="AU8">
        <v>0.66880972999999999</v>
      </c>
      <c r="AV8">
        <v>0.37558891999999999</v>
      </c>
      <c r="AW8">
        <v>0.3401363</v>
      </c>
      <c r="AX8">
        <v>0.46244607999999998</v>
      </c>
      <c r="AY8">
        <v>0.29393416999999999</v>
      </c>
      <c r="AZ8">
        <v>3.4092088999999999</v>
      </c>
    </row>
    <row r="9" spans="1:52" x14ac:dyDescent="0.3">
      <c r="A9" s="1" t="s">
        <v>72</v>
      </c>
      <c r="B9" s="1" t="s">
        <v>90</v>
      </c>
      <c r="C9" s="1" t="s">
        <v>7</v>
      </c>
      <c r="D9" s="5">
        <v>1253.26</v>
      </c>
      <c r="E9" s="5">
        <v>10.970743150000001</v>
      </c>
      <c r="F9" s="7">
        <v>1.0879099809999999</v>
      </c>
      <c r="G9" s="5">
        <v>13.525</v>
      </c>
      <c r="H9" s="3">
        <v>0.99099999999999999</v>
      </c>
      <c r="I9" s="6">
        <v>14.717810429760492</v>
      </c>
      <c r="J9" s="5">
        <v>7.8200000000000006E-2</v>
      </c>
      <c r="K9" s="5">
        <v>4.45</v>
      </c>
      <c r="L9" s="5">
        <v>3.2539999999999999E-2</v>
      </c>
      <c r="M9" s="5">
        <v>3.2539999999999999E-2</v>
      </c>
      <c r="N9" s="5">
        <v>2.65E-3</v>
      </c>
      <c r="O9" s="5">
        <v>12.27924528</v>
      </c>
      <c r="P9" s="7">
        <v>9.1999999999999993</v>
      </c>
      <c r="Q9" s="1">
        <v>112.02</v>
      </c>
      <c r="R9" s="1">
        <v>23.37</v>
      </c>
      <c r="S9" s="1">
        <v>0.61699999999999999</v>
      </c>
      <c r="T9" s="1">
        <v>0.32299999999999995</v>
      </c>
      <c r="U9" s="1">
        <v>0.06</v>
      </c>
      <c r="V9" s="1">
        <v>696.82</v>
      </c>
      <c r="W9" s="5">
        <v>1.11E-2</v>
      </c>
      <c r="X9" s="5">
        <v>0.51290000000000002</v>
      </c>
      <c r="Y9" s="13">
        <v>3.4605176180182492E-3</v>
      </c>
      <c r="Z9" s="5">
        <v>0.65219091362959425</v>
      </c>
      <c r="AA9" s="23">
        <v>2.64949018213698E-3</v>
      </c>
      <c r="AB9" s="23">
        <v>1.7977893950243001E-2</v>
      </c>
      <c r="AC9" s="23">
        <v>2.72803627325511E-3</v>
      </c>
      <c r="AD9" s="23">
        <v>1.6787690144449201E-4</v>
      </c>
      <c r="AE9" s="23">
        <v>2.4894708090880901E-3</v>
      </c>
      <c r="AF9" s="23">
        <v>1.5553916499968099E-2</v>
      </c>
      <c r="AG9" s="23">
        <v>1.1753929003634001E-2</v>
      </c>
      <c r="AH9" s="23">
        <v>1.7281269614610799</v>
      </c>
      <c r="AI9" s="27">
        <v>3.4711478174025499E-2</v>
      </c>
      <c r="AJ9" s="1">
        <f>L9/N9</f>
        <v>12.279245283018868</v>
      </c>
      <c r="AK9" s="1">
        <f t="shared" si="0"/>
        <v>664.5</v>
      </c>
      <c r="AL9" s="30" t="s">
        <v>170</v>
      </c>
      <c r="AM9">
        <v>-1.7062693E-2</v>
      </c>
      <c r="AN9">
        <v>-1.6716379999999999E-2</v>
      </c>
      <c r="AO9">
        <v>1.02071698</v>
      </c>
      <c r="AP9">
        <v>5.2132102600000003</v>
      </c>
      <c r="AQ9">
        <v>4.9121119599999998</v>
      </c>
      <c r="AR9">
        <v>10.1940464</v>
      </c>
      <c r="AS9">
        <v>1.58749074</v>
      </c>
      <c r="AT9">
        <v>0.48796331900000001</v>
      </c>
      <c r="AU9">
        <v>1.46056648</v>
      </c>
      <c r="AV9">
        <v>0.81040769999999995</v>
      </c>
      <c r="AW9">
        <v>0.71084365699999996</v>
      </c>
      <c r="AX9">
        <v>0.44767552599999999</v>
      </c>
      <c r="AY9">
        <v>0.29968813700000002</v>
      </c>
      <c r="AZ9">
        <v>6.4043681299999999</v>
      </c>
    </row>
    <row r="10" spans="1:52" x14ac:dyDescent="0.3">
      <c r="A10" s="1" t="s">
        <v>72</v>
      </c>
      <c r="B10" s="1" t="s">
        <v>91</v>
      </c>
      <c r="C10" s="1" t="s">
        <v>8</v>
      </c>
      <c r="D10" s="5">
        <v>1253.26</v>
      </c>
      <c r="E10" s="5">
        <v>10.970743150000001</v>
      </c>
      <c r="F10" s="7">
        <v>1.0879099809999999</v>
      </c>
      <c r="G10" s="5">
        <v>13.7</v>
      </c>
      <c r="H10" s="3">
        <v>0.99</v>
      </c>
      <c r="I10" s="6">
        <v>20.130224787688633</v>
      </c>
      <c r="J10" s="5">
        <v>0.1009</v>
      </c>
      <c r="K10" s="5">
        <v>5.0599999999999996</v>
      </c>
      <c r="L10" s="5">
        <v>5.2060000000000002E-2</v>
      </c>
      <c r="M10" s="5">
        <v>5.2060000000000002E-2</v>
      </c>
      <c r="N10" s="5">
        <v>3.6099999999999999E-3</v>
      </c>
      <c r="O10" s="5">
        <v>14.42105263</v>
      </c>
      <c r="P10" s="7">
        <v>79.37</v>
      </c>
      <c r="Q10" s="1">
        <v>143.31</v>
      </c>
      <c r="R10" s="1">
        <v>22.44</v>
      </c>
      <c r="S10" s="1">
        <v>0.61699999999999999</v>
      </c>
      <c r="T10" s="1">
        <v>0.32299999999999995</v>
      </c>
      <c r="U10" s="1">
        <v>0.06</v>
      </c>
      <c r="V10" s="1">
        <v>250.35</v>
      </c>
      <c r="W10" s="5">
        <v>1.0500000000000001E-2</v>
      </c>
      <c r="X10" s="5">
        <v>0.47349999999999992</v>
      </c>
      <c r="Y10" s="13">
        <v>6.0984405357501041E-3</v>
      </c>
      <c r="Z10" s="5">
        <v>1.0404977899963856</v>
      </c>
      <c r="AA10" s="23">
        <v>1.0649379967616199E-2</v>
      </c>
      <c r="AB10" s="23">
        <v>6.6006635899011998E-2</v>
      </c>
      <c r="AC10" s="23">
        <v>8.6551309100514201E-3</v>
      </c>
      <c r="AD10" s="23">
        <v>1.64653096849609E-3</v>
      </c>
      <c r="AE10" s="23">
        <v>6.2460453216224097E-3</v>
      </c>
      <c r="AF10" s="23">
        <v>1.9639248649797499E-2</v>
      </c>
      <c r="AG10" s="23">
        <v>2.17754992207023E-2</v>
      </c>
      <c r="AH10" s="23">
        <v>2.1062777046747199</v>
      </c>
      <c r="AI10" s="27">
        <v>3.4741048022404103E-2</v>
      </c>
      <c r="AJ10" s="1">
        <f>L10/N10</f>
        <v>14.421052631578949</v>
      </c>
      <c r="AK10" s="1">
        <f t="shared" si="0"/>
        <v>664.5</v>
      </c>
      <c r="AL10" s="30" t="s">
        <v>170</v>
      </c>
      <c r="AM10">
        <v>-1.4638997000000001E-2</v>
      </c>
      <c r="AN10">
        <v>-1.939337E-2</v>
      </c>
      <c r="AO10">
        <v>0.754845443</v>
      </c>
      <c r="AP10">
        <v>5.4048175299999999</v>
      </c>
      <c r="AQ10">
        <v>5.8346984500000003</v>
      </c>
      <c r="AR10">
        <v>27.6675231</v>
      </c>
      <c r="AS10">
        <v>1.5437603499999999</v>
      </c>
      <c r="AT10">
        <v>0.42477563400000001</v>
      </c>
      <c r="AU10">
        <v>2.9260697699999998</v>
      </c>
      <c r="AV10">
        <v>1.73764238</v>
      </c>
      <c r="AW10">
        <v>1.5605884800000001</v>
      </c>
      <c r="AX10">
        <v>0.53503912600000003</v>
      </c>
      <c r="AY10">
        <v>0.28532896000000002</v>
      </c>
      <c r="AZ10">
        <v>12.403162999999999</v>
      </c>
    </row>
    <row r="11" spans="1:52" x14ac:dyDescent="0.3">
      <c r="A11" s="1" t="s">
        <v>72</v>
      </c>
      <c r="B11" s="1" t="s">
        <v>92</v>
      </c>
      <c r="C11" s="1" t="s">
        <v>9</v>
      </c>
      <c r="D11" s="5">
        <v>1253.26</v>
      </c>
      <c r="E11" s="5">
        <v>10.970743150000001</v>
      </c>
      <c r="F11" s="7">
        <v>1.0879099809999999</v>
      </c>
      <c r="G11" s="5">
        <v>13.7</v>
      </c>
      <c r="H11" s="3">
        <v>0.98899999999999999</v>
      </c>
      <c r="I11" s="6">
        <v>9.034043894558506</v>
      </c>
      <c r="J11" s="5">
        <v>6.1100000000000002E-2</v>
      </c>
      <c r="K11" s="5">
        <v>4.05</v>
      </c>
      <c r="L11" s="5">
        <v>2.742E-2</v>
      </c>
      <c r="M11" s="5">
        <v>2.742E-2</v>
      </c>
      <c r="N11" s="5">
        <v>2.33E-3</v>
      </c>
      <c r="O11" s="5">
        <v>11.76824034</v>
      </c>
      <c r="P11" s="7">
        <v>7.33</v>
      </c>
      <c r="Q11" s="1">
        <v>101.21</v>
      </c>
      <c r="R11" s="1">
        <v>21.59</v>
      </c>
      <c r="S11" s="1">
        <v>0.61699999999999999</v>
      </c>
      <c r="T11" s="1">
        <v>0.32299999999999995</v>
      </c>
      <c r="U11" s="1">
        <v>0.06</v>
      </c>
      <c r="V11" s="1">
        <v>194.7</v>
      </c>
      <c r="W11" s="5">
        <v>8.8999999999999999E-3</v>
      </c>
      <c r="X11" s="5">
        <v>0.48849999999999999</v>
      </c>
      <c r="Y11" s="13">
        <v>2.9572715118011202E-3</v>
      </c>
      <c r="Z11" s="5">
        <v>0.47340785793256429</v>
      </c>
      <c r="AA11" s="23">
        <v>1.74771232582639E-3</v>
      </c>
      <c r="AB11" s="23">
        <v>1.0484727932116E-2</v>
      </c>
      <c r="AC11" s="23">
        <v>3.4333467371752799E-3</v>
      </c>
      <c r="AD11" s="23">
        <v>0</v>
      </c>
      <c r="AE11" s="23">
        <v>3.6793855784769702E-3</v>
      </c>
      <c r="AF11" s="23">
        <v>3.1591657201727102E-2</v>
      </c>
      <c r="AG11" s="23">
        <v>6.16489866946814E-3</v>
      </c>
      <c r="AH11" s="23">
        <v>1.6586018489404399</v>
      </c>
      <c r="AI11" s="27"/>
      <c r="AJ11" s="1">
        <f>L11/N11</f>
        <v>11.768240343347639</v>
      </c>
      <c r="AK11" s="1">
        <f t="shared" si="0"/>
        <v>664.5</v>
      </c>
      <c r="AL11" s="30" t="s">
        <v>170</v>
      </c>
      <c r="AM11">
        <v>-1.5786834E-2</v>
      </c>
      <c r="AN11">
        <v>-2.2309310999999998E-2</v>
      </c>
      <c r="AO11">
        <v>0.70763429099999997</v>
      </c>
      <c r="AP11">
        <v>6.4792103799999996</v>
      </c>
      <c r="AQ11">
        <v>7.3964815399999999</v>
      </c>
      <c r="AR11">
        <v>-11.6785742</v>
      </c>
      <c r="AS11">
        <v>1.55938508</v>
      </c>
      <c r="AT11">
        <v>0.471284447</v>
      </c>
      <c r="AU11">
        <v>1.9212454800000001</v>
      </c>
      <c r="AV11">
        <v>1.21705313</v>
      </c>
      <c r="AW11">
        <v>1.09852813</v>
      </c>
      <c r="AX11">
        <v>0.410306846</v>
      </c>
      <c r="AY11">
        <v>0.187199852</v>
      </c>
      <c r="AZ11">
        <v>10.9008693</v>
      </c>
    </row>
    <row r="12" spans="1:52" x14ac:dyDescent="0.3">
      <c r="A12" s="1" t="s">
        <v>73</v>
      </c>
      <c r="B12" s="1" t="s">
        <v>93</v>
      </c>
      <c r="C12" s="1" t="s">
        <v>10</v>
      </c>
      <c r="D12" s="5">
        <v>719.53004450000003</v>
      </c>
      <c r="E12" s="5">
        <v>13.84807052</v>
      </c>
      <c r="F12" s="7">
        <v>0.56437017</v>
      </c>
      <c r="G12" s="5">
        <v>24.8</v>
      </c>
      <c r="H12" s="3">
        <v>0.77300000000000002</v>
      </c>
      <c r="I12" s="6">
        <v>1.4890624703042643</v>
      </c>
      <c r="J12" s="5">
        <v>3.3700000000000001E-2</v>
      </c>
      <c r="K12" s="5">
        <v>4.97</v>
      </c>
      <c r="L12" s="5">
        <v>1.6080000000000001E-2</v>
      </c>
      <c r="M12" s="5">
        <v>1.6080000000000001E-2</v>
      </c>
      <c r="N12" s="5">
        <v>7.1000000000000002E-4</v>
      </c>
      <c r="O12" s="5">
        <v>22.647887319999999</v>
      </c>
      <c r="P12" s="7">
        <v>13.75</v>
      </c>
      <c r="Q12" s="1">
        <v>4.32</v>
      </c>
      <c r="R12" s="1">
        <v>16.61</v>
      </c>
      <c r="S12" s="1">
        <v>0.72799999999999998</v>
      </c>
      <c r="T12" s="1">
        <v>0.21350000000000002</v>
      </c>
      <c r="U12" s="1">
        <v>5.8499999999999996E-2</v>
      </c>
      <c r="V12" s="1">
        <v>968.53</v>
      </c>
      <c r="W12" s="5">
        <v>4.7999999999999996E-3</v>
      </c>
      <c r="X12" s="5">
        <v>0.48859999999999998</v>
      </c>
      <c r="Y12" s="13">
        <v>1.0332066560852376E-3</v>
      </c>
      <c r="Z12" s="5">
        <v>0.17245996703598704</v>
      </c>
      <c r="AA12" s="23">
        <v>4.1238868699760298E-3</v>
      </c>
      <c r="AB12" s="23">
        <v>3.2231552288030298E-2</v>
      </c>
      <c r="AC12" s="23">
        <v>4.6073346412859803E-3</v>
      </c>
      <c r="AD12" s="24">
        <v>1.7900510250311E-3</v>
      </c>
      <c r="AE12" s="23">
        <v>8.0480230789219103E-3</v>
      </c>
      <c r="AF12" s="23">
        <v>0.30022983790205598</v>
      </c>
      <c r="AG12" s="23">
        <v>1.7122957255024999E-2</v>
      </c>
      <c r="AH12" s="23">
        <v>1.3522214109767201</v>
      </c>
      <c r="AI12" s="27">
        <v>4.7524810773509403E-2</v>
      </c>
      <c r="AJ12" s="1">
        <f>L12/N12</f>
        <v>22.647887323943664</v>
      </c>
      <c r="AK12" s="1">
        <v>259</v>
      </c>
      <c r="AL12" s="30" t="s">
        <v>171</v>
      </c>
      <c r="AM12">
        <v>-1.6280269999999999E-2</v>
      </c>
      <c r="AN12">
        <v>-1.8493623000000001E-2</v>
      </c>
      <c r="AO12">
        <v>0.88031807200000001</v>
      </c>
      <c r="AP12">
        <v>5.6564059100000001</v>
      </c>
      <c r="AQ12">
        <v>5.6394043399999996</v>
      </c>
      <c r="AR12">
        <v>9.73906165</v>
      </c>
      <c r="AS12">
        <v>1.4630273199999999</v>
      </c>
      <c r="AT12">
        <v>0.43482169500000001</v>
      </c>
      <c r="AU12">
        <v>1.82357284</v>
      </c>
      <c r="AV12">
        <v>1.14011464</v>
      </c>
      <c r="AW12">
        <v>1.04362914</v>
      </c>
      <c r="AX12">
        <v>0.73702940100000003</v>
      </c>
      <c r="AY12">
        <v>0.63339902199999998</v>
      </c>
      <c r="AZ12">
        <v>3.77592572</v>
      </c>
    </row>
    <row r="13" spans="1:52" x14ac:dyDescent="0.3">
      <c r="A13" s="1" t="s">
        <v>73</v>
      </c>
      <c r="B13" s="1" t="s">
        <v>94</v>
      </c>
      <c r="C13" s="1" t="s">
        <v>11</v>
      </c>
      <c r="D13" s="5">
        <v>719.53004450000003</v>
      </c>
      <c r="E13" s="5">
        <v>13.84807052</v>
      </c>
      <c r="F13" s="7">
        <v>0.56437017</v>
      </c>
      <c r="G13" s="5">
        <v>26.074999999999999</v>
      </c>
      <c r="H13" s="3">
        <v>0.85</v>
      </c>
      <c r="I13" s="6">
        <v>2.6619043143152625</v>
      </c>
      <c r="J13" s="5">
        <v>5.7799999999999997E-2</v>
      </c>
      <c r="K13" s="5">
        <v>4.43</v>
      </c>
      <c r="L13" s="5">
        <v>2.7470000000000001E-2</v>
      </c>
      <c r="M13" s="5">
        <v>2.7470000000000001E-2</v>
      </c>
      <c r="N13" s="5">
        <v>1E-3</v>
      </c>
      <c r="O13" s="5">
        <v>27.47</v>
      </c>
      <c r="P13" s="7">
        <v>7.49</v>
      </c>
      <c r="Q13" s="1">
        <v>3.96</v>
      </c>
      <c r="R13" s="1">
        <v>20.76</v>
      </c>
      <c r="S13" s="1">
        <v>0.72799999999999998</v>
      </c>
      <c r="T13" s="1">
        <v>0.21350000000000002</v>
      </c>
      <c r="U13" s="1">
        <v>5.8499999999999996E-2</v>
      </c>
      <c r="V13" s="1">
        <v>665.09</v>
      </c>
      <c r="W13" s="5">
        <v>6.3E-3</v>
      </c>
      <c r="X13" s="5">
        <v>0.48320000000000002</v>
      </c>
      <c r="Y13" s="13">
        <v>1.7958632887868703E-4</v>
      </c>
      <c r="Z13" s="5"/>
      <c r="AA13" s="23">
        <v>1.07065066886063E-2</v>
      </c>
      <c r="AB13" s="23">
        <v>8.4333545135416896E-2</v>
      </c>
      <c r="AC13" s="23">
        <v>1.12359943221491E-2</v>
      </c>
      <c r="AD13" s="23">
        <v>1.06551482164E-2</v>
      </c>
      <c r="AE13" s="23">
        <v>1.72122818607825E-2</v>
      </c>
      <c r="AF13" s="23">
        <v>8.5928128018762706E-2</v>
      </c>
      <c r="AG13" s="23">
        <v>1.52765039398028E-2</v>
      </c>
      <c r="AH13" s="23">
        <v>1.2893492403111899</v>
      </c>
      <c r="AI13" s="27">
        <v>4.4243414599751202E-2</v>
      </c>
      <c r="AJ13" s="29">
        <f>L13/N13</f>
        <v>27.470000000000002</v>
      </c>
      <c r="AK13" s="1">
        <v>259</v>
      </c>
      <c r="AL13" s="30" t="s">
        <v>171</v>
      </c>
      <c r="AM13">
        <v>-1.5238272000000001E-2</v>
      </c>
      <c r="AN13">
        <v>-1.6081871000000001E-2</v>
      </c>
      <c r="AO13">
        <v>0.94754348899999996</v>
      </c>
      <c r="AP13">
        <v>5.0925718399999997</v>
      </c>
      <c r="AQ13">
        <v>4.7896665399999998</v>
      </c>
      <c r="AR13">
        <v>6.8960731300000004</v>
      </c>
      <c r="AS13">
        <v>1.5055294400000001</v>
      </c>
      <c r="AT13">
        <v>0.48796369899999997</v>
      </c>
      <c r="AU13">
        <v>2.1489254199999999</v>
      </c>
      <c r="AV13">
        <v>1.2165441400000001</v>
      </c>
      <c r="AW13">
        <v>1.1307744099999999</v>
      </c>
      <c r="AX13">
        <v>1.4281345599999999</v>
      </c>
      <c r="AY13">
        <v>1.3085885100000001</v>
      </c>
      <c r="AZ13">
        <v>2.8690791999999998</v>
      </c>
    </row>
    <row r="14" spans="1:52" x14ac:dyDescent="0.3">
      <c r="A14" s="1" t="s">
        <v>73</v>
      </c>
      <c r="B14" s="1" t="s">
        <v>95</v>
      </c>
      <c r="C14" s="1" t="s">
        <v>12</v>
      </c>
      <c r="D14" s="5">
        <v>719.53004450000003</v>
      </c>
      <c r="E14" s="5">
        <v>13.84807052</v>
      </c>
      <c r="F14" s="7">
        <v>0.56437017</v>
      </c>
      <c r="G14" s="5">
        <v>24.75</v>
      </c>
      <c r="H14" s="3">
        <v>0.872</v>
      </c>
      <c r="I14" s="6">
        <v>2.6628721457249251</v>
      </c>
      <c r="J14" s="5">
        <v>5.7500000000000002E-2</v>
      </c>
      <c r="K14" s="5">
        <v>4.4000000000000004</v>
      </c>
      <c r="L14" s="5">
        <v>3.1699999999999999E-2</v>
      </c>
      <c r="M14" s="5">
        <v>3.1699999999999999E-2</v>
      </c>
      <c r="N14" s="5">
        <v>1.1000000000000001E-3</v>
      </c>
      <c r="O14" s="5">
        <v>28.81818182</v>
      </c>
      <c r="P14" s="7">
        <v>30.57</v>
      </c>
      <c r="Q14" s="1">
        <v>10.79</v>
      </c>
      <c r="R14" s="1">
        <v>20.7</v>
      </c>
      <c r="S14" s="1">
        <v>0.72799999999999998</v>
      </c>
      <c r="T14" s="1">
        <v>0.21350000000000002</v>
      </c>
      <c r="U14" s="1">
        <v>5.8499999999999996E-2</v>
      </c>
      <c r="V14" s="1">
        <v>733.57</v>
      </c>
      <c r="W14" s="5">
        <v>6.6E-3</v>
      </c>
      <c r="X14" s="5">
        <v>0.50119999999999998</v>
      </c>
      <c r="Y14" s="13">
        <v>1.4570738624725796E-3</v>
      </c>
      <c r="Z14" s="5">
        <v>0.24235855586370669</v>
      </c>
      <c r="AA14" s="23">
        <v>1.0607079023765901E-2</v>
      </c>
      <c r="AB14" s="23">
        <v>9.3939045602315904E-2</v>
      </c>
      <c r="AC14" s="23">
        <v>7.2910171952675603E-3</v>
      </c>
      <c r="AD14" s="23">
        <v>9.3457264363747301E-3</v>
      </c>
      <c r="AE14" s="23">
        <v>4.23160886510692E-2</v>
      </c>
      <c r="AF14" s="23">
        <v>0.47891777147868703</v>
      </c>
      <c r="AG14" s="23">
        <v>1.4480023676530699E-2</v>
      </c>
      <c r="AH14" s="23">
        <v>0.19447992958847601</v>
      </c>
      <c r="AI14" s="27">
        <v>5.0815535123685598E-2</v>
      </c>
      <c r="AJ14" s="1">
        <f>L14/N14</f>
        <v>28.818181818181817</v>
      </c>
      <c r="AK14" s="1">
        <v>259</v>
      </c>
      <c r="AL14" s="30" t="s">
        <v>171</v>
      </c>
      <c r="AM14">
        <v>-1.5095694E-2</v>
      </c>
      <c r="AN14">
        <v>-1.8593790999999998E-2</v>
      </c>
      <c r="AO14">
        <v>0.81186748500000006</v>
      </c>
      <c r="AP14">
        <v>5.2860341399999999</v>
      </c>
      <c r="AQ14">
        <v>5.4056420599999999</v>
      </c>
      <c r="AR14">
        <v>8.8883839299999998</v>
      </c>
      <c r="AS14">
        <v>1.52769541</v>
      </c>
      <c r="AT14">
        <v>0.47431368600000001</v>
      </c>
      <c r="AU14">
        <v>1.90736679</v>
      </c>
      <c r="AV14">
        <v>1.15356667</v>
      </c>
      <c r="AW14">
        <v>1.0703897099999999</v>
      </c>
      <c r="AX14">
        <v>0.99566566499999998</v>
      </c>
      <c r="AY14">
        <v>0.89639387400000003</v>
      </c>
      <c r="AZ14">
        <v>3.34823966</v>
      </c>
    </row>
    <row r="15" spans="1:52" x14ac:dyDescent="0.3">
      <c r="A15" s="1" t="s">
        <v>73</v>
      </c>
      <c r="B15" s="1" t="s">
        <v>96</v>
      </c>
      <c r="C15" s="1" t="s">
        <v>13</v>
      </c>
      <c r="D15" s="5">
        <v>719.53004450000003</v>
      </c>
      <c r="E15" s="5">
        <v>13.84807052</v>
      </c>
      <c r="F15" s="7">
        <v>0.56437017</v>
      </c>
      <c r="G15" s="5">
        <v>27.6</v>
      </c>
      <c r="H15" s="3">
        <v>0.84899999999999998</v>
      </c>
      <c r="I15" s="6">
        <v>2.2493282486449453</v>
      </c>
      <c r="J15" s="5">
        <v>0.04</v>
      </c>
      <c r="K15" s="5">
        <v>4.9800000000000004</v>
      </c>
      <c r="L15" s="5">
        <v>2.1819999999999999E-2</v>
      </c>
      <c r="M15" s="5">
        <v>2.1819999999999999E-2</v>
      </c>
      <c r="N15" s="5">
        <v>9.1E-4</v>
      </c>
      <c r="O15" s="5">
        <v>23.978021980000001</v>
      </c>
      <c r="P15" s="7">
        <v>94.7</v>
      </c>
      <c r="Q15" s="1">
        <v>3.86</v>
      </c>
      <c r="R15" s="1">
        <v>24.12</v>
      </c>
      <c r="S15" s="1">
        <v>0.72799999999999998</v>
      </c>
      <c r="T15" s="1">
        <v>0.21350000000000002</v>
      </c>
      <c r="U15" s="1">
        <v>5.8499999999999996E-2</v>
      </c>
      <c r="V15" s="1">
        <v>856.92</v>
      </c>
      <c r="W15" s="5">
        <v>6.6E-3</v>
      </c>
      <c r="X15" s="5">
        <v>0.37759999999999999</v>
      </c>
      <c r="Y15" s="13">
        <v>2.0797976358053334E-4</v>
      </c>
      <c r="Z15" s="5">
        <v>0.20991922221036921</v>
      </c>
      <c r="AA15" s="23">
        <v>6.6886816434380504E-3</v>
      </c>
      <c r="AB15" s="23">
        <v>7.0525839640303206E-2</v>
      </c>
      <c r="AC15" s="23">
        <v>4.7563291378729198E-3</v>
      </c>
      <c r="AD15" s="23">
        <v>4.5758792271353398E-3</v>
      </c>
      <c r="AE15" s="23">
        <v>1.8808355877880299E-2</v>
      </c>
      <c r="AF15" s="23">
        <v>0.40026632165048298</v>
      </c>
      <c r="AG15" s="23">
        <v>1.43462893182993E-2</v>
      </c>
      <c r="AH15" s="23">
        <v>1.7081088473789099</v>
      </c>
      <c r="AI15" s="27">
        <v>5.0895767532296701E-2</v>
      </c>
      <c r="AJ15" s="1">
        <f>L15/N15</f>
        <v>23.978021978021978</v>
      </c>
      <c r="AK15" s="1">
        <v>259</v>
      </c>
      <c r="AL15" s="30" t="s">
        <v>171</v>
      </c>
      <c r="AM15">
        <v>-1.5675267999999999E-2</v>
      </c>
      <c r="AN15">
        <v>-1.9503023000000001E-2</v>
      </c>
      <c r="AO15">
        <v>0.80373530500000001</v>
      </c>
      <c r="AP15">
        <v>5.5069705100000004</v>
      </c>
      <c r="AQ15">
        <v>5.7330633899999999</v>
      </c>
      <c r="AR15">
        <v>9.9091409800000001</v>
      </c>
      <c r="AS15">
        <v>1.4785097</v>
      </c>
      <c r="AT15">
        <v>0.46818301099999998</v>
      </c>
      <c r="AU15">
        <v>2.00135614</v>
      </c>
      <c r="AV15">
        <v>1.21295647</v>
      </c>
      <c r="AW15">
        <v>1.1412489400000001</v>
      </c>
      <c r="AX15">
        <v>0.99930201200000002</v>
      </c>
      <c r="AY15">
        <v>0.93613128800000001</v>
      </c>
      <c r="AZ15">
        <v>4.0995861800000002</v>
      </c>
    </row>
    <row r="16" spans="1:52" x14ac:dyDescent="0.3">
      <c r="A16" s="1" t="s">
        <v>73</v>
      </c>
      <c r="B16" s="1" t="s">
        <v>97</v>
      </c>
      <c r="C16" s="1" t="s">
        <v>14</v>
      </c>
      <c r="D16" s="5">
        <v>719.53004450000003</v>
      </c>
      <c r="E16" s="5">
        <v>13.84807052</v>
      </c>
      <c r="F16" s="7">
        <v>0.56437017</v>
      </c>
      <c r="G16" s="5">
        <v>26.475000000000001</v>
      </c>
      <c r="H16" s="3">
        <v>0.81699999999999995</v>
      </c>
      <c r="I16" s="6">
        <v>1.8398849472674677</v>
      </c>
      <c r="J16" s="5">
        <v>3.04E-2</v>
      </c>
      <c r="K16" s="5">
        <v>4.87</v>
      </c>
      <c r="L16" s="5">
        <v>1.41E-2</v>
      </c>
      <c r="M16" s="5">
        <v>1.41E-2</v>
      </c>
      <c r="N16" s="5">
        <v>5.8E-4</v>
      </c>
      <c r="O16" s="5">
        <v>24.310344829999998</v>
      </c>
      <c r="P16" s="7">
        <v>5.09</v>
      </c>
      <c r="Q16" s="1">
        <v>3.04</v>
      </c>
      <c r="R16" s="1">
        <v>20.37</v>
      </c>
      <c r="S16" s="1">
        <v>0.72799999999999998</v>
      </c>
      <c r="T16" s="1">
        <v>0.21350000000000002</v>
      </c>
      <c r="U16" s="1">
        <v>5.8499999999999996E-2</v>
      </c>
      <c r="V16" s="1">
        <v>976.86</v>
      </c>
      <c r="W16" s="5">
        <v>8.2000000000000007E-3</v>
      </c>
      <c r="X16" s="5">
        <v>0.47820000000000001</v>
      </c>
      <c r="Y16" s="13">
        <v>7.570399603507626E-4</v>
      </c>
      <c r="Z16" s="5">
        <v>0.23720312549229189</v>
      </c>
      <c r="AA16" s="23">
        <v>1.10617904192131E-2</v>
      </c>
      <c r="AB16" s="23">
        <v>8.2619866192662803E-2</v>
      </c>
      <c r="AC16" s="23">
        <v>3.4952402501036298E-3</v>
      </c>
      <c r="AD16" s="23">
        <v>6.6353797421669801E-3</v>
      </c>
      <c r="AE16" s="23">
        <v>3.6676749131130601E-2</v>
      </c>
      <c r="AF16" s="23">
        <v>0.42781757217524602</v>
      </c>
      <c r="AG16" s="23">
        <v>1.3978928557863399E-2</v>
      </c>
      <c r="AH16" s="23">
        <v>2.3026373393111399</v>
      </c>
      <c r="AI16" s="27">
        <v>5.0340494191068799E-2</v>
      </c>
      <c r="AJ16" s="1">
        <f>L16/N16</f>
        <v>24.310344827586206</v>
      </c>
      <c r="AK16" s="1">
        <v>259</v>
      </c>
      <c r="AL16" s="30" t="s">
        <v>171</v>
      </c>
      <c r="AM16">
        <v>-1.6058647999999998E-2</v>
      </c>
      <c r="AN16">
        <v>-2.164081E-2</v>
      </c>
      <c r="AO16">
        <v>0.74205391499999995</v>
      </c>
      <c r="AP16">
        <v>5.73967721</v>
      </c>
      <c r="AQ16">
        <v>6.4314306800000001</v>
      </c>
      <c r="AR16">
        <v>12.8613733</v>
      </c>
      <c r="AS16">
        <v>1.4564747499999999</v>
      </c>
      <c r="AT16">
        <v>0.42840246399999998</v>
      </c>
      <c r="AU16">
        <v>2.1276609</v>
      </c>
      <c r="AV16">
        <v>1.3530593399999999</v>
      </c>
      <c r="AW16">
        <v>1.24559</v>
      </c>
      <c r="AX16">
        <v>0.75614346300000002</v>
      </c>
      <c r="AY16">
        <v>0.74929019200000002</v>
      </c>
      <c r="AZ16">
        <v>5.1956354300000003</v>
      </c>
    </row>
    <row r="17" spans="1:52" x14ac:dyDescent="0.3">
      <c r="A17" s="1" t="s">
        <v>74</v>
      </c>
      <c r="B17" s="1" t="s">
        <v>98</v>
      </c>
      <c r="C17" s="1" t="s">
        <v>15</v>
      </c>
      <c r="D17" s="5">
        <v>401.69234560000001</v>
      </c>
      <c r="E17" s="5">
        <v>13.479537779999999</v>
      </c>
      <c r="F17" s="7">
        <v>0.24611151000000001</v>
      </c>
      <c r="G17" s="5">
        <v>23.175000000000001</v>
      </c>
      <c r="H17" s="3">
        <v>0.89700000000000002</v>
      </c>
      <c r="I17" s="6">
        <v>7.3736423165901899</v>
      </c>
      <c r="J17" s="5">
        <v>7.3700000000000002E-2</v>
      </c>
      <c r="K17" s="5">
        <v>7.74</v>
      </c>
      <c r="L17" s="5">
        <v>3.1370000000000002E-2</v>
      </c>
      <c r="M17" s="5">
        <v>8.3699999999999997E-2</v>
      </c>
      <c r="N17" s="5">
        <v>2.0799999999999998E-3</v>
      </c>
      <c r="O17" s="5">
        <v>40.24038462</v>
      </c>
      <c r="P17" s="7">
        <v>4.1500000000000004</v>
      </c>
      <c r="Q17" s="1">
        <v>20.079999999999998</v>
      </c>
      <c r="R17" s="1">
        <v>19.86</v>
      </c>
      <c r="S17" s="1">
        <v>0.57700000000000007</v>
      </c>
      <c r="T17" s="1">
        <v>0.27550000000000002</v>
      </c>
      <c r="U17" s="1">
        <v>0.14749999999999999</v>
      </c>
      <c r="V17" s="1">
        <v>522.66</v>
      </c>
      <c r="W17" s="5">
        <v>4.4999999999999997E-3</v>
      </c>
      <c r="X17" s="5">
        <v>0.41720000000000002</v>
      </c>
      <c r="Y17" s="13">
        <v>1.0054631244055087E-3</v>
      </c>
      <c r="Z17" s="5">
        <v>0.89368599928889991</v>
      </c>
      <c r="AA17" s="23">
        <v>4.6794319084530996E-3</v>
      </c>
      <c r="AB17" s="23">
        <v>1.55451291551506E-2</v>
      </c>
      <c r="AC17" s="23">
        <v>1.3820856734589999E-2</v>
      </c>
      <c r="AD17" s="23">
        <v>7.0735692254893104E-3</v>
      </c>
      <c r="AE17" s="23">
        <v>4.9653108017626299E-3</v>
      </c>
      <c r="AF17" s="23">
        <v>0.26697855000494303</v>
      </c>
      <c r="AG17" s="23">
        <v>8.1668466516951393E-2</v>
      </c>
      <c r="AH17" s="23">
        <v>4.79539322614486</v>
      </c>
      <c r="AI17" s="27">
        <v>7.1796874281741504E-3</v>
      </c>
      <c r="AJ17" s="1">
        <f>L17/N17</f>
        <v>15.081730769230772</v>
      </c>
      <c r="AK17" s="1">
        <v>925</v>
      </c>
      <c r="AL17" s="30" t="s">
        <v>172</v>
      </c>
      <c r="AM17">
        <v>-1.7981308000000001E-2</v>
      </c>
      <c r="AN17">
        <v>-1.6933904999999999E-2</v>
      </c>
      <c r="AO17">
        <v>1.0618524600000001</v>
      </c>
      <c r="AP17">
        <v>5.51985101</v>
      </c>
      <c r="AQ17">
        <v>5.0328844000000004</v>
      </c>
      <c r="AR17">
        <v>10.6229449</v>
      </c>
      <c r="AS17">
        <v>1.5056733099999999</v>
      </c>
      <c r="AT17">
        <v>0.49186649500000001</v>
      </c>
      <c r="AU17">
        <v>2.44433027</v>
      </c>
      <c r="AV17">
        <v>1.34764857</v>
      </c>
      <c r="AW17">
        <v>1.28364218</v>
      </c>
      <c r="AX17">
        <v>1.12999038</v>
      </c>
      <c r="AY17">
        <v>0.77902990000000005</v>
      </c>
      <c r="AZ17">
        <v>4.4724002499999997</v>
      </c>
    </row>
    <row r="18" spans="1:52" x14ac:dyDescent="0.3">
      <c r="A18" s="1" t="s">
        <v>74</v>
      </c>
      <c r="B18" s="1" t="s">
        <v>99</v>
      </c>
      <c r="C18" s="1" t="s">
        <v>16</v>
      </c>
      <c r="D18" s="5">
        <v>401.69234560000001</v>
      </c>
      <c r="E18" s="5">
        <v>13.479537779999999</v>
      </c>
      <c r="F18" s="7">
        <v>0.24611151000000001</v>
      </c>
      <c r="G18" s="5">
        <v>24.625</v>
      </c>
      <c r="H18" s="3">
        <v>0.88700000000000001</v>
      </c>
      <c r="I18" s="6">
        <v>9.3741969915597725</v>
      </c>
      <c r="J18" s="5">
        <v>0.13320000000000001</v>
      </c>
      <c r="K18" s="5">
        <v>7.4</v>
      </c>
      <c r="L18" s="5">
        <v>5.423E-2</v>
      </c>
      <c r="M18" s="5">
        <v>0.10997</v>
      </c>
      <c r="N18" s="5">
        <v>3.4099999999999998E-3</v>
      </c>
      <c r="O18" s="5">
        <v>32.249266859999999</v>
      </c>
      <c r="P18" s="7">
        <v>5.34</v>
      </c>
      <c r="Q18" s="1">
        <v>34.96</v>
      </c>
      <c r="R18" s="1">
        <v>25.34</v>
      </c>
      <c r="S18" s="1">
        <v>0.57700000000000007</v>
      </c>
      <c r="T18" s="1">
        <v>0.27550000000000002</v>
      </c>
      <c r="U18" s="1">
        <v>0.14749999999999999</v>
      </c>
      <c r="V18" s="1">
        <v>2102.36</v>
      </c>
      <c r="W18" s="5">
        <v>6.0999999999999995E-3</v>
      </c>
      <c r="X18" s="5">
        <v>0.48380000000000001</v>
      </c>
      <c r="Y18" s="13">
        <v>2.4690531273733477E-3</v>
      </c>
      <c r="Z18" s="5">
        <v>1.7986029193228665</v>
      </c>
      <c r="AA18" s="23">
        <v>9.3588487681778108E-3</v>
      </c>
      <c r="AB18" s="23">
        <v>1.52171779603657E-2</v>
      </c>
      <c r="AC18" s="23">
        <v>2.02069540027301E-2</v>
      </c>
      <c r="AD18" s="23">
        <v>1.60113272702167E-3</v>
      </c>
      <c r="AE18" s="23">
        <v>1.0722089619781199E-2</v>
      </c>
      <c r="AF18" s="23">
        <v>0.392749069717161</v>
      </c>
      <c r="AG18" s="23">
        <v>9.8319117865983102E-2</v>
      </c>
      <c r="AH18" s="23">
        <v>3.0898473866014502</v>
      </c>
      <c r="AI18" s="27">
        <v>7.45157678113215E-3</v>
      </c>
      <c r="AJ18" s="1">
        <f>L18/N18</f>
        <v>15.903225806451614</v>
      </c>
      <c r="AK18" s="1">
        <v>925</v>
      </c>
      <c r="AL18" s="30" t="s">
        <v>172</v>
      </c>
    </row>
    <row r="19" spans="1:52" x14ac:dyDescent="0.3">
      <c r="A19" s="1" t="s">
        <v>74</v>
      </c>
      <c r="B19" s="1" t="s">
        <v>100</v>
      </c>
      <c r="C19" s="1" t="s">
        <v>17</v>
      </c>
      <c r="D19" s="5">
        <v>401.69234560000001</v>
      </c>
      <c r="E19" s="5">
        <v>13.479537779999999</v>
      </c>
      <c r="F19" s="7">
        <v>0.24611151000000001</v>
      </c>
      <c r="G19" s="5">
        <v>24.15</v>
      </c>
      <c r="H19" s="3">
        <v>0.91900000000000004</v>
      </c>
      <c r="I19" s="6">
        <v>8.4104685846242866</v>
      </c>
      <c r="J19" s="5">
        <v>6.59E-2</v>
      </c>
      <c r="K19" s="5">
        <v>7.56</v>
      </c>
      <c r="L19" s="5">
        <v>2.75E-2</v>
      </c>
      <c r="M19" s="5">
        <v>7.5249999999999997E-2</v>
      </c>
      <c r="N19" s="5">
        <v>2.0200000000000001E-3</v>
      </c>
      <c r="O19" s="5">
        <v>37.252475250000003</v>
      </c>
      <c r="P19" s="7">
        <v>5.33</v>
      </c>
      <c r="Q19" s="1">
        <v>23.37</v>
      </c>
      <c r="R19" s="1">
        <v>19.32</v>
      </c>
      <c r="S19" s="1">
        <v>0.57700000000000007</v>
      </c>
      <c r="T19" s="1">
        <v>0.27550000000000002</v>
      </c>
      <c r="U19" s="1">
        <v>0.14749999999999999</v>
      </c>
      <c r="V19" s="1">
        <v>582.48</v>
      </c>
      <c r="W19" s="5">
        <v>6.4000000000000003E-3</v>
      </c>
      <c r="X19" s="5">
        <v>0.44659999999999994</v>
      </c>
      <c r="Y19" s="13">
        <v>7.7899495277012395E-4</v>
      </c>
      <c r="Z19" s="5">
        <v>1.406424100913394</v>
      </c>
      <c r="AA19" s="23">
        <v>5.1383414552088899E-3</v>
      </c>
      <c r="AB19" s="23">
        <v>1.87068288851692E-2</v>
      </c>
      <c r="AC19" s="23">
        <v>6.5161687654993602E-3</v>
      </c>
      <c r="AD19" s="23">
        <v>2.5647932725373101E-3</v>
      </c>
      <c r="AE19" s="23">
        <v>2.3708765489888601E-3</v>
      </c>
      <c r="AF19" s="23">
        <v>7.1795651438470401E-2</v>
      </c>
      <c r="AG19" s="23">
        <v>7.18502140686509E-2</v>
      </c>
      <c r="AH19" s="23">
        <v>3.93702662310944</v>
      </c>
      <c r="AI19" s="27">
        <v>7.9715978221207608E-3</v>
      </c>
      <c r="AJ19" s="1">
        <f>L19/N19</f>
        <v>13.613861386138613</v>
      </c>
      <c r="AK19" s="1">
        <v>925</v>
      </c>
      <c r="AL19" s="30" t="s">
        <v>172</v>
      </c>
      <c r="AM19">
        <v>-1.6218683000000001E-2</v>
      </c>
      <c r="AN19">
        <v>-1.8748206E-2</v>
      </c>
      <c r="AO19">
        <v>0.865079182</v>
      </c>
      <c r="AP19">
        <v>5.2801593000000002</v>
      </c>
      <c r="AQ19">
        <v>5.5044655000000002</v>
      </c>
      <c r="AR19">
        <v>17.797754399999999</v>
      </c>
      <c r="AS19">
        <v>1.46319044</v>
      </c>
      <c r="AT19">
        <v>0.42335929</v>
      </c>
      <c r="AU19">
        <v>2.6186041000000002</v>
      </c>
      <c r="AV19">
        <v>1.5521916899999999</v>
      </c>
      <c r="AW19">
        <v>1.4725902200000001</v>
      </c>
      <c r="AX19">
        <v>0.79144055599999996</v>
      </c>
      <c r="AY19">
        <v>0.54468367200000001</v>
      </c>
      <c r="AZ19">
        <v>6.67491243</v>
      </c>
    </row>
    <row r="20" spans="1:52" x14ac:dyDescent="0.3">
      <c r="A20" s="1" t="s">
        <v>74</v>
      </c>
      <c r="B20" s="1" t="s">
        <v>101</v>
      </c>
      <c r="C20" s="1" t="s">
        <v>18</v>
      </c>
      <c r="D20" s="5">
        <v>401.69234560000001</v>
      </c>
      <c r="E20" s="5">
        <v>13.479537779999999</v>
      </c>
      <c r="F20" s="7">
        <v>0.24611151000000001</v>
      </c>
      <c r="G20" s="5">
        <v>22.125</v>
      </c>
      <c r="H20" s="3">
        <v>0.79100000000000004</v>
      </c>
      <c r="I20" s="6">
        <v>5.4575779407265488</v>
      </c>
      <c r="J20" s="5">
        <v>6.8500000000000005E-2</v>
      </c>
      <c r="K20" s="5">
        <v>7.57</v>
      </c>
      <c r="L20" s="5">
        <v>2.8760000000000001E-2</v>
      </c>
      <c r="M20" s="5">
        <v>7.8850000000000003E-2</v>
      </c>
      <c r="N20" s="5">
        <v>1.8699999999999999E-3</v>
      </c>
      <c r="O20" s="5">
        <v>42.165775400000001</v>
      </c>
      <c r="P20" s="7">
        <v>4.46</v>
      </c>
      <c r="Q20" s="1">
        <v>16.59</v>
      </c>
      <c r="R20" s="1">
        <v>19.34</v>
      </c>
      <c r="S20" s="1">
        <v>0.57700000000000007</v>
      </c>
      <c r="T20" s="1">
        <v>0.27550000000000002</v>
      </c>
      <c r="U20" s="1">
        <v>0.14749999999999999</v>
      </c>
      <c r="V20" s="1">
        <v>347.68</v>
      </c>
      <c r="W20" s="5">
        <v>4.4999999999999997E-3</v>
      </c>
      <c r="X20" s="5">
        <v>0.47560000000000002</v>
      </c>
      <c r="Y20" s="13">
        <v>1.7949494013224259E-3</v>
      </c>
      <c r="Z20" s="5">
        <v>0.96589648478591761</v>
      </c>
      <c r="AA20" s="23">
        <v>1.48290809352919E-3</v>
      </c>
      <c r="AB20" s="23">
        <v>7.9789126914087908E-3</v>
      </c>
      <c r="AC20" s="23">
        <v>3.2259394607501699E-3</v>
      </c>
      <c r="AD20" s="23">
        <v>1.5662246478218801E-3</v>
      </c>
      <c r="AE20" s="23">
        <v>1.7568672895575501E-3</v>
      </c>
      <c r="AF20" s="23">
        <v>8.7130465724841996E-2</v>
      </c>
      <c r="AG20" s="23">
        <v>6.1752109218637802E-2</v>
      </c>
      <c r="AH20" s="23">
        <v>3.1400138465100502</v>
      </c>
      <c r="AI20" s="27">
        <v>8.2842375536372401E-3</v>
      </c>
      <c r="AJ20" s="1">
        <f>L20/N20</f>
        <v>15.379679144385028</v>
      </c>
      <c r="AK20" s="1">
        <v>925</v>
      </c>
      <c r="AL20" s="30" t="s">
        <v>172</v>
      </c>
      <c r="AM20">
        <v>-1.4962306E-2</v>
      </c>
      <c r="AN20">
        <v>-1.6822516999999999E-2</v>
      </c>
      <c r="AO20">
        <v>0.88942137899999996</v>
      </c>
      <c r="AP20">
        <v>4.7702672499999998</v>
      </c>
      <c r="AQ20">
        <v>4.7965825799999999</v>
      </c>
      <c r="AR20">
        <v>11.830988700000001</v>
      </c>
      <c r="AS20">
        <v>1.46659976</v>
      </c>
      <c r="AT20">
        <v>0.44906225900000002</v>
      </c>
      <c r="AU20">
        <v>3.0922413400000002</v>
      </c>
      <c r="AV20">
        <v>1.6716629300000001</v>
      </c>
      <c r="AW20">
        <v>1.5734672300000001</v>
      </c>
      <c r="AX20">
        <v>0.85976755299999996</v>
      </c>
      <c r="AY20">
        <v>0.59477622100000005</v>
      </c>
      <c r="AZ20">
        <v>7.5455760200000004</v>
      </c>
    </row>
    <row r="21" spans="1:52" x14ac:dyDescent="0.3">
      <c r="A21" s="1" t="s">
        <v>74</v>
      </c>
      <c r="B21" s="1" t="s">
        <v>102</v>
      </c>
      <c r="C21" s="1" t="s">
        <v>19</v>
      </c>
      <c r="D21" s="5">
        <v>401.69234560000001</v>
      </c>
      <c r="E21" s="5">
        <v>13.479537779999999</v>
      </c>
      <c r="F21" s="7">
        <v>0.24611151000000001</v>
      </c>
      <c r="G21" s="5">
        <v>21.524999999999999</v>
      </c>
      <c r="H21" s="3">
        <v>0.84399999999999997</v>
      </c>
      <c r="I21" s="6">
        <v>6.9642661241260795</v>
      </c>
      <c r="J21" s="5">
        <v>0.1041</v>
      </c>
      <c r="K21" s="5">
        <v>7.47</v>
      </c>
      <c r="L21" s="5">
        <v>4.6260000000000003E-2</v>
      </c>
      <c r="M21" s="5">
        <v>9.3600000000000003E-2</v>
      </c>
      <c r="N21" s="5">
        <v>2.96E-3</v>
      </c>
      <c r="O21" s="5">
        <v>31.621621619999999</v>
      </c>
      <c r="P21" s="7">
        <v>5.6</v>
      </c>
      <c r="Q21" s="1">
        <v>24.12</v>
      </c>
      <c r="R21" s="1">
        <v>30.19</v>
      </c>
      <c r="S21" s="1">
        <v>0.57700000000000007</v>
      </c>
      <c r="T21" s="1">
        <v>0.27550000000000002</v>
      </c>
      <c r="U21" s="1">
        <v>0.14749999999999999</v>
      </c>
      <c r="V21" s="1">
        <v>1217.5899999999999</v>
      </c>
      <c r="W21" s="5">
        <v>8.0999999999999996E-3</v>
      </c>
      <c r="X21" s="5">
        <v>0.47399999999999998</v>
      </c>
      <c r="Y21" s="13">
        <v>1.193870835814035E-3</v>
      </c>
      <c r="Z21" s="5"/>
      <c r="AA21" s="23">
        <v>1.1968494928657101E-2</v>
      </c>
      <c r="AB21" s="23">
        <v>2.3425713392858601E-2</v>
      </c>
      <c r="AC21" s="23">
        <v>1.1172617481417201E-2</v>
      </c>
      <c r="AD21" s="24">
        <v>1.8107807861595E-4</v>
      </c>
      <c r="AE21" s="23">
        <v>8.6003747985377195E-3</v>
      </c>
      <c r="AF21" s="23">
        <v>0.109952386650015</v>
      </c>
      <c r="AG21" s="23">
        <v>7.0961600991593599E-2</v>
      </c>
      <c r="AH21" s="23">
        <v>2.8848875526751399</v>
      </c>
      <c r="AI21" s="27">
        <v>5.2702558746636503E-3</v>
      </c>
      <c r="AJ21" s="1">
        <f>L21/N21</f>
        <v>15.628378378378379</v>
      </c>
      <c r="AK21" s="1">
        <v>925</v>
      </c>
      <c r="AL21" s="30" t="s">
        <v>172</v>
      </c>
      <c r="AM21">
        <v>-1.5273212E-2</v>
      </c>
      <c r="AN21">
        <v>-1.9250389E-2</v>
      </c>
      <c r="AO21">
        <v>0.79339758699999996</v>
      </c>
      <c r="AP21">
        <v>5.3130609199999999</v>
      </c>
      <c r="AQ21">
        <v>5.7828481199999997</v>
      </c>
      <c r="AR21">
        <v>22.467257100000001</v>
      </c>
      <c r="AS21">
        <v>1.4390756499999999</v>
      </c>
      <c r="AT21">
        <v>0.44805866900000002</v>
      </c>
      <c r="AU21">
        <v>2.33991375</v>
      </c>
      <c r="AV21">
        <v>1.3418689100000001</v>
      </c>
      <c r="AW21">
        <v>1.2621196100000001</v>
      </c>
      <c r="AX21">
        <v>0.55723622100000003</v>
      </c>
      <c r="AY21">
        <v>0.33968660000000001</v>
      </c>
      <c r="AZ21">
        <v>8.8158130900000007</v>
      </c>
    </row>
    <row r="22" spans="1:52" x14ac:dyDescent="0.3">
      <c r="A22" s="1" t="s">
        <v>75</v>
      </c>
      <c r="B22" s="1" t="s">
        <v>103</v>
      </c>
      <c r="C22" s="1" t="s">
        <v>20</v>
      </c>
      <c r="D22" s="5">
        <v>265.17704959999998</v>
      </c>
      <c r="E22" s="5">
        <v>16.980182540000001</v>
      </c>
      <c r="F22" s="7">
        <v>0.15639571399999999</v>
      </c>
      <c r="G22" s="5">
        <v>30.35</v>
      </c>
      <c r="H22" s="3">
        <v>0.56799999999999995</v>
      </c>
      <c r="I22" s="6">
        <v>1.2317454392758633</v>
      </c>
      <c r="J22" s="5">
        <v>1.9400000000000001E-2</v>
      </c>
      <c r="K22" s="5">
        <v>7.68</v>
      </c>
      <c r="L22" s="5">
        <v>7.9600000000000001E-3</v>
      </c>
      <c r="M22" s="5">
        <v>4.2040000000000001E-2</v>
      </c>
      <c r="N22" s="5">
        <v>1.15E-3</v>
      </c>
      <c r="O22" s="5">
        <v>36.556521740000001</v>
      </c>
      <c r="P22" s="7">
        <v>4.3600000000000003</v>
      </c>
      <c r="Q22" s="1">
        <v>6.04</v>
      </c>
      <c r="R22" s="1">
        <v>66.56</v>
      </c>
      <c r="S22" s="1">
        <v>0.23800000000000002</v>
      </c>
      <c r="T22" s="1">
        <v>0.57399999999999995</v>
      </c>
      <c r="U22" s="1">
        <v>0.188</v>
      </c>
      <c r="V22" s="1">
        <v>10.47</v>
      </c>
      <c r="W22" s="5">
        <v>4.8999999999999998E-3</v>
      </c>
      <c r="X22" s="5">
        <v>0.2979</v>
      </c>
      <c r="Y22" s="13">
        <v>1.5429990723662861E-3</v>
      </c>
      <c r="Z22" s="5">
        <v>0.14114993984770988</v>
      </c>
      <c r="AA22" s="23">
        <v>1.4514092148304099E-2</v>
      </c>
      <c r="AB22" s="23">
        <v>3.9335014472816197E-2</v>
      </c>
      <c r="AC22" s="23">
        <v>4.9995110296765698E-2</v>
      </c>
      <c r="AD22" s="23">
        <v>1.223622626942E-2</v>
      </c>
      <c r="AE22" s="23">
        <v>2.7897494203614399E-3</v>
      </c>
      <c r="AF22" s="23">
        <v>6.9108962429417095E-2</v>
      </c>
      <c r="AG22" s="23">
        <v>4.2102720335606303E-2</v>
      </c>
      <c r="AH22" s="23">
        <v>0.68577833204793404</v>
      </c>
      <c r="AI22" s="27">
        <v>3.8645269759873999E-3</v>
      </c>
      <c r="AJ22" s="1">
        <f>L22/N22</f>
        <v>6.9217391304347826</v>
      </c>
      <c r="AK22" s="1">
        <v>283</v>
      </c>
      <c r="AL22" s="30" t="s">
        <v>173</v>
      </c>
      <c r="AM22">
        <v>-1.8345145E-2</v>
      </c>
      <c r="AN22">
        <v>-1.3950974E-2</v>
      </c>
      <c r="AO22">
        <v>1.3149723</v>
      </c>
      <c r="AP22">
        <v>5.2228577999999999</v>
      </c>
      <c r="AQ22">
        <v>4.1224191000000001</v>
      </c>
      <c r="AR22">
        <v>9.5576199000000006</v>
      </c>
      <c r="AS22">
        <v>1.8112862000000001</v>
      </c>
      <c r="AT22">
        <v>0.74058657000000006</v>
      </c>
      <c r="AU22">
        <v>0.34301013000000002</v>
      </c>
      <c r="AV22">
        <v>0.15974708000000001</v>
      </c>
      <c r="AW22">
        <v>0.14725995</v>
      </c>
      <c r="AX22">
        <v>0.16038139000000001</v>
      </c>
      <c r="AY22">
        <v>0.14011779999999999</v>
      </c>
      <c r="AZ22">
        <v>4.0578099999999999</v>
      </c>
    </row>
    <row r="23" spans="1:52" x14ac:dyDescent="0.3">
      <c r="A23" s="1" t="s">
        <v>75</v>
      </c>
      <c r="B23" s="1" t="s">
        <v>104</v>
      </c>
      <c r="C23" s="1" t="s">
        <v>21</v>
      </c>
      <c r="D23" s="5">
        <v>265.17704959999998</v>
      </c>
      <c r="E23" s="5">
        <v>16.980182540000001</v>
      </c>
      <c r="F23" s="7">
        <v>0.15639571399999999</v>
      </c>
      <c r="G23" s="5">
        <v>28.375</v>
      </c>
      <c r="H23" s="3">
        <v>0.71</v>
      </c>
      <c r="I23" s="6">
        <v>1.403369278934548</v>
      </c>
      <c r="J23" s="5">
        <v>1.9300000000000001E-2</v>
      </c>
      <c r="K23" s="5">
        <v>7.76</v>
      </c>
      <c r="L23" s="5">
        <v>6.7799999999999996E-3</v>
      </c>
      <c r="M23" s="5">
        <v>4.0649999999999999E-2</v>
      </c>
      <c r="N23" s="5">
        <v>1.07E-3</v>
      </c>
      <c r="O23" s="5">
        <v>37.990654210000002</v>
      </c>
      <c r="P23" s="7">
        <v>6.22</v>
      </c>
      <c r="Q23" s="1">
        <v>4.7699999999999996</v>
      </c>
      <c r="R23" s="1">
        <v>27.91</v>
      </c>
      <c r="S23" s="1">
        <v>0.23800000000000002</v>
      </c>
      <c r="T23" s="1">
        <v>0.57399999999999995</v>
      </c>
      <c r="U23" s="1">
        <v>0.188</v>
      </c>
      <c r="V23" s="1">
        <v>7.36</v>
      </c>
      <c r="W23" s="5">
        <v>6.6E-3</v>
      </c>
      <c r="X23" s="5">
        <v>0.4007</v>
      </c>
      <c r="Y23" s="13">
        <v>2.3612383331482584E-3</v>
      </c>
      <c r="Z23" s="5">
        <v>0.14964656760514525</v>
      </c>
      <c r="AA23" s="23">
        <v>1.2152752858686999E-2</v>
      </c>
      <c r="AB23" s="23">
        <v>3.2237842437269897E-2</v>
      </c>
      <c r="AC23" s="23">
        <v>2.9921655457845701E-2</v>
      </c>
      <c r="AD23" s="23">
        <v>1.08081221739014E-2</v>
      </c>
      <c r="AE23" s="23">
        <v>3.4034601854408902E-3</v>
      </c>
      <c r="AF23" s="23">
        <v>9.8198480767985499E-2</v>
      </c>
      <c r="AG23" s="24">
        <v>0.140614140842757</v>
      </c>
      <c r="AH23" s="23">
        <v>0.211601875827959</v>
      </c>
      <c r="AI23" s="27">
        <v>3.52156181021021E-3</v>
      </c>
      <c r="AJ23" s="1">
        <f>L23/N23</f>
        <v>6.3364485981308407</v>
      </c>
      <c r="AK23" s="1">
        <v>283</v>
      </c>
      <c r="AL23" s="30" t="s">
        <v>173</v>
      </c>
      <c r="AM23">
        <v>-1.7032640000000002E-2</v>
      </c>
      <c r="AN23">
        <v>-1.8459130000000001E-2</v>
      </c>
      <c r="AO23">
        <v>0.92272171300000005</v>
      </c>
      <c r="AP23">
        <v>5.6400090499999997</v>
      </c>
      <c r="AQ23">
        <v>5.34510738</v>
      </c>
      <c r="AR23">
        <v>19.1917762</v>
      </c>
      <c r="AS23">
        <v>1.68467499</v>
      </c>
      <c r="AT23">
        <v>0.51577963699999996</v>
      </c>
      <c r="AU23">
        <v>1.3459832</v>
      </c>
      <c r="AV23">
        <v>0.65033902600000004</v>
      </c>
      <c r="AW23">
        <v>0.60280595000000003</v>
      </c>
      <c r="AX23">
        <v>0.29331631200000002</v>
      </c>
      <c r="AY23">
        <v>0.167856802</v>
      </c>
      <c r="AZ23">
        <v>10.091862799999999</v>
      </c>
    </row>
    <row r="24" spans="1:52" x14ac:dyDescent="0.3">
      <c r="A24" s="1" t="s">
        <v>75</v>
      </c>
      <c r="B24" s="1" t="s">
        <v>105</v>
      </c>
      <c r="C24" s="1" t="s">
        <v>22</v>
      </c>
      <c r="D24" s="5">
        <v>265.17704959999998</v>
      </c>
      <c r="E24" s="5">
        <v>16.980182540000001</v>
      </c>
      <c r="F24" s="7">
        <v>0.15639571399999999</v>
      </c>
      <c r="G24" s="5">
        <v>29.725000000000001</v>
      </c>
      <c r="H24" s="3">
        <v>0.72099999999999997</v>
      </c>
      <c r="I24" s="6">
        <v>1.5096588369667878</v>
      </c>
      <c r="J24" s="5">
        <v>8.0000000000000002E-3</v>
      </c>
      <c r="K24" s="5">
        <v>7.67</v>
      </c>
      <c r="L24" s="5">
        <v>7.6299999999999996E-3</v>
      </c>
      <c r="M24" s="5">
        <v>4.1790000000000001E-2</v>
      </c>
      <c r="N24" s="5">
        <v>1.1800000000000001E-3</v>
      </c>
      <c r="O24" s="5">
        <v>35.415254240000003</v>
      </c>
      <c r="P24" s="7">
        <v>169.5</v>
      </c>
      <c r="Q24" s="1">
        <v>6.04</v>
      </c>
      <c r="R24" s="1">
        <v>132.63</v>
      </c>
      <c r="S24" s="1">
        <v>0.23800000000000002</v>
      </c>
      <c r="T24" s="1">
        <v>0.57399999999999995</v>
      </c>
      <c r="U24" s="1">
        <v>0.188</v>
      </c>
      <c r="V24" s="1">
        <v>54.58</v>
      </c>
      <c r="W24" s="5">
        <v>7.6E-3</v>
      </c>
      <c r="X24" s="5">
        <v>0.37640000000000001</v>
      </c>
      <c r="Y24" s="13">
        <v>3.5162964526096203E-3</v>
      </c>
      <c r="Z24" s="5">
        <v>9.2425514918066748E-2</v>
      </c>
      <c r="AA24" s="23">
        <v>1.22494686293053E-2</v>
      </c>
      <c r="AB24" s="23">
        <v>3.61408041404533E-2</v>
      </c>
      <c r="AC24" s="23">
        <v>4.1620010989039398E-2</v>
      </c>
      <c r="AD24" s="23">
        <v>1.1722161621048799E-2</v>
      </c>
      <c r="AE24" s="23">
        <v>9.9413678639138393E-3</v>
      </c>
      <c r="AF24" s="23">
        <v>0.16684618202357701</v>
      </c>
      <c r="AG24" s="23">
        <v>6.4366100081886396E-2</v>
      </c>
      <c r="AH24" s="23">
        <v>0.50757001042866201</v>
      </c>
      <c r="AI24" s="27">
        <v>6.7343317474841298E-3</v>
      </c>
      <c r="AJ24" s="1">
        <f>L24/N24</f>
        <v>6.4661016949152534</v>
      </c>
      <c r="AK24" s="1">
        <v>283</v>
      </c>
      <c r="AL24" s="30" t="s">
        <v>173</v>
      </c>
      <c r="AM24">
        <v>-1.4874185999999999E-2</v>
      </c>
      <c r="AN24">
        <v>-1.2528867000000001E-2</v>
      </c>
      <c r="AO24">
        <v>1.1871932000000001</v>
      </c>
      <c r="AP24">
        <v>4.1611953000000002</v>
      </c>
      <c r="AQ24">
        <v>3.6138789</v>
      </c>
      <c r="AR24">
        <v>10.836662</v>
      </c>
      <c r="AS24">
        <v>1.6468548999999999</v>
      </c>
      <c r="AT24">
        <v>0.50751513999999998</v>
      </c>
      <c r="AU24">
        <v>0.30175375999999998</v>
      </c>
      <c r="AV24">
        <v>0.14545256000000001</v>
      </c>
      <c r="AW24">
        <v>0.12537206000000001</v>
      </c>
      <c r="AX24">
        <v>0.14837159999999999</v>
      </c>
      <c r="AY24">
        <v>0.10840862</v>
      </c>
      <c r="AZ24">
        <v>4.7112970000000001</v>
      </c>
    </row>
    <row r="25" spans="1:52" x14ac:dyDescent="0.3">
      <c r="A25" s="1" t="s">
        <v>75</v>
      </c>
      <c r="B25" s="1" t="s">
        <v>106</v>
      </c>
      <c r="C25" s="1" t="s">
        <v>23</v>
      </c>
      <c r="D25" s="5">
        <v>265.17704959999998</v>
      </c>
      <c r="E25" s="5">
        <v>16.980182540000001</v>
      </c>
      <c r="F25" s="7">
        <v>0.15639571399999999</v>
      </c>
      <c r="G25" s="5">
        <v>29.25</v>
      </c>
      <c r="H25" s="3">
        <v>0.56999999999999995</v>
      </c>
      <c r="I25" s="6">
        <v>2.9544894235984231</v>
      </c>
      <c r="J25" s="5">
        <v>1.9E-2</v>
      </c>
      <c r="K25" s="5">
        <v>7.73</v>
      </c>
      <c r="L25" s="5">
        <v>4.9699999999999996E-3</v>
      </c>
      <c r="M25" s="5">
        <v>3.3059999999999999E-2</v>
      </c>
      <c r="N25" s="5">
        <v>8.9999999999999998E-4</v>
      </c>
      <c r="O25" s="5">
        <v>36.733333330000001</v>
      </c>
      <c r="P25" s="7">
        <v>60.66</v>
      </c>
      <c r="Q25" s="1">
        <v>3.42</v>
      </c>
      <c r="R25" s="1">
        <v>104.56</v>
      </c>
      <c r="S25" s="1">
        <v>0.23800000000000002</v>
      </c>
      <c r="T25" s="1">
        <v>0.57399999999999995</v>
      </c>
      <c r="U25" s="1">
        <v>0.188</v>
      </c>
      <c r="V25" s="1">
        <v>23.22</v>
      </c>
      <c r="W25" s="5">
        <v>5.0000000000000001E-3</v>
      </c>
      <c r="X25" s="5">
        <v>0.36219999999999997</v>
      </c>
      <c r="Y25" s="13">
        <v>1.7115734798567159E-3</v>
      </c>
      <c r="Z25" s="5"/>
      <c r="AA25" s="23">
        <v>1.10185477059902E-2</v>
      </c>
      <c r="AB25" s="23">
        <v>3.1077078247529401E-2</v>
      </c>
      <c r="AC25" s="23">
        <v>1.4730660318445899E-2</v>
      </c>
      <c r="AD25" s="23">
        <v>5.0661273280098599E-3</v>
      </c>
      <c r="AE25" s="23">
        <v>7.69206961082727E-3</v>
      </c>
      <c r="AF25" s="23">
        <v>0.17779759935506101</v>
      </c>
      <c r="AG25" s="23">
        <v>3.5186838444099498E-2</v>
      </c>
      <c r="AH25" s="23">
        <v>0.43175415368671399</v>
      </c>
      <c r="AI25" s="27">
        <v>1.2696735042250201E-2</v>
      </c>
      <c r="AJ25" s="1">
        <f>L25/N25</f>
        <v>5.5222222222222221</v>
      </c>
      <c r="AK25" s="1">
        <v>283</v>
      </c>
      <c r="AL25" s="30" t="s">
        <v>173</v>
      </c>
      <c r="AM25">
        <v>-2.0195747999999999E-2</v>
      </c>
      <c r="AN25">
        <v>-1.6738856999999999E-2</v>
      </c>
      <c r="AO25">
        <v>1.2065189999999999</v>
      </c>
      <c r="AP25">
        <v>7.8591170999999997</v>
      </c>
      <c r="AQ25">
        <v>5.3833859999999998</v>
      </c>
      <c r="AR25">
        <v>-20.991181000000001</v>
      </c>
      <c r="AS25">
        <v>1.6672023</v>
      </c>
      <c r="AT25">
        <v>0.65522365000000005</v>
      </c>
      <c r="AU25">
        <v>0.38137831</v>
      </c>
      <c r="AV25">
        <v>0.17288838000000001</v>
      </c>
      <c r="AW25">
        <v>0.15853194000000001</v>
      </c>
      <c r="AX25">
        <v>0.14488938000000001</v>
      </c>
      <c r="AY25">
        <v>0.12171281</v>
      </c>
      <c r="AZ25">
        <v>4.8561924000000003</v>
      </c>
    </row>
    <row r="26" spans="1:52" x14ac:dyDescent="0.3">
      <c r="A26" s="1" t="s">
        <v>75</v>
      </c>
      <c r="B26" s="1" t="s">
        <v>107</v>
      </c>
      <c r="C26" s="1" t="s">
        <v>24</v>
      </c>
      <c r="D26" s="5">
        <v>265.17704959999998</v>
      </c>
      <c r="E26" s="5">
        <v>16.980182540000001</v>
      </c>
      <c r="F26" s="7">
        <v>0.15639571399999999</v>
      </c>
      <c r="G26" s="5">
        <v>27.824999999999999</v>
      </c>
      <c r="H26" s="3">
        <v>0.54200000000000004</v>
      </c>
      <c r="I26" s="6">
        <v>1.0473205412430278</v>
      </c>
      <c r="J26" s="5">
        <v>2.12E-2</v>
      </c>
      <c r="K26" s="5">
        <v>7.72</v>
      </c>
      <c r="L26" s="5">
        <v>8.6700000000000006E-3</v>
      </c>
      <c r="M26" s="5">
        <v>4.1910000000000003E-2</v>
      </c>
      <c r="N26" s="5">
        <v>1.32E-3</v>
      </c>
      <c r="O26" s="5">
        <v>31.75</v>
      </c>
      <c r="P26" s="7">
        <v>4.76</v>
      </c>
      <c r="Q26" s="1">
        <v>5</v>
      </c>
      <c r="R26" s="1">
        <v>27.42</v>
      </c>
      <c r="S26" s="1">
        <v>0.23800000000000002</v>
      </c>
      <c r="T26" s="1">
        <v>0.57399999999999995</v>
      </c>
      <c r="U26" s="1">
        <v>0.188</v>
      </c>
      <c r="V26" s="1">
        <v>8.67</v>
      </c>
      <c r="W26" s="5">
        <v>9.4000000000000004E-3</v>
      </c>
      <c r="X26" s="5">
        <v>0.39560000000000001</v>
      </c>
      <c r="Y26" s="13">
        <v>1.9614636079565003E-3</v>
      </c>
      <c r="Z26" s="5">
        <v>0.24647257123495783</v>
      </c>
      <c r="AA26" s="23">
        <v>1.62426973738008E-2</v>
      </c>
      <c r="AB26" s="23">
        <v>4.5650883083262601E-2</v>
      </c>
      <c r="AC26" s="23">
        <v>2.3594088424998501E-2</v>
      </c>
      <c r="AD26" s="23">
        <v>8.1187378657223905E-3</v>
      </c>
      <c r="AE26" s="23">
        <v>2.1567533282798201E-2</v>
      </c>
      <c r="AF26" s="24">
        <v>0.65746681239063098</v>
      </c>
      <c r="AG26" s="23">
        <v>2.9675664583116101E-2</v>
      </c>
      <c r="AH26" s="23">
        <v>0.64274137850301305</v>
      </c>
      <c r="AI26" s="27">
        <v>6.87708369713821E-3</v>
      </c>
      <c r="AJ26" s="1">
        <f>L26/N26</f>
        <v>6.5681818181818183</v>
      </c>
      <c r="AK26" s="1">
        <v>283</v>
      </c>
      <c r="AL26" s="30" t="s">
        <v>173</v>
      </c>
      <c r="AM26">
        <v>-1.5050867000000001E-2</v>
      </c>
      <c r="AN26">
        <v>-1.6203348999999999E-2</v>
      </c>
      <c r="AO26">
        <v>0.92887381400000002</v>
      </c>
      <c r="AP26">
        <v>4.84073507</v>
      </c>
      <c r="AQ26">
        <v>4.5494198800000003</v>
      </c>
      <c r="AR26">
        <v>14.669965100000001</v>
      </c>
      <c r="AS26">
        <v>1.59635393</v>
      </c>
      <c r="AT26">
        <v>0.56824785</v>
      </c>
      <c r="AU26">
        <v>2.6557679799999998</v>
      </c>
      <c r="AV26">
        <v>1.3092831700000001</v>
      </c>
      <c r="AW26">
        <v>1.24327246</v>
      </c>
      <c r="AX26">
        <v>0.67472292099999998</v>
      </c>
      <c r="AY26">
        <v>0.38317213500000002</v>
      </c>
      <c r="AZ26">
        <v>9.5454894100000001</v>
      </c>
    </row>
    <row r="27" spans="1:52" x14ac:dyDescent="0.3">
      <c r="A27" s="1" t="s">
        <v>76</v>
      </c>
      <c r="B27" s="1" t="s">
        <v>108</v>
      </c>
      <c r="C27" s="1" t="s">
        <v>25</v>
      </c>
      <c r="D27" s="5">
        <v>859.27832579999995</v>
      </c>
      <c r="E27" s="5">
        <v>9.191429608</v>
      </c>
      <c r="F27" s="7">
        <v>0.70398598999999995</v>
      </c>
      <c r="G27" s="5">
        <v>14.85</v>
      </c>
      <c r="H27" s="3">
        <v>0.99299999999999999</v>
      </c>
      <c r="I27" s="6">
        <v>30.585276860115375</v>
      </c>
      <c r="J27" s="5">
        <v>0.23599999999999999</v>
      </c>
      <c r="K27" s="5">
        <v>6.24</v>
      </c>
      <c r="L27" s="5">
        <v>0.12286</v>
      </c>
      <c r="M27" s="5">
        <v>0.13025</v>
      </c>
      <c r="N27" s="5">
        <v>8.8999999999999999E-3</v>
      </c>
      <c r="O27" s="5">
        <v>14.634831459999999</v>
      </c>
      <c r="P27" s="7">
        <v>46.46</v>
      </c>
      <c r="Q27" s="1">
        <v>44.45</v>
      </c>
      <c r="R27" s="1">
        <v>37.19</v>
      </c>
      <c r="S27" s="1">
        <v>0.48380000000000001</v>
      </c>
      <c r="T27" s="1">
        <v>0.11380000000000001</v>
      </c>
      <c r="U27" s="1">
        <v>0.40250000000000002</v>
      </c>
      <c r="V27" s="1">
        <v>740.58</v>
      </c>
      <c r="W27" s="5">
        <v>9.9000000000000008E-3</v>
      </c>
      <c r="X27" s="5">
        <v>0.45450000000000002</v>
      </c>
      <c r="Y27" s="13">
        <v>1.0263390989901262E-2</v>
      </c>
      <c r="Z27" s="5">
        <v>4.5268076678274678</v>
      </c>
      <c r="AA27" s="23">
        <v>1.8736054510901701E-2</v>
      </c>
      <c r="AB27" s="23">
        <v>0.13445579306436301</v>
      </c>
      <c r="AC27" s="23">
        <v>2.4074557002466499E-2</v>
      </c>
      <c r="AD27" s="23">
        <v>1.5642901320420101E-2</v>
      </c>
      <c r="AE27" s="23">
        <v>4.8090721339496302E-2</v>
      </c>
      <c r="AF27" s="23">
        <v>0.138353972089889</v>
      </c>
      <c r="AG27" s="23">
        <v>0.243916227705542</v>
      </c>
      <c r="AH27" s="23">
        <v>3.3156263785389601</v>
      </c>
      <c r="AI27" s="27">
        <v>3.0745893529043101E-2</v>
      </c>
      <c r="AJ27" s="1">
        <f>L27/N27</f>
        <v>13.804494382022472</v>
      </c>
      <c r="AK27" s="1">
        <v>1096</v>
      </c>
      <c r="AL27" s="30" t="s">
        <v>170</v>
      </c>
    </row>
    <row r="28" spans="1:52" x14ac:dyDescent="0.3">
      <c r="A28" s="1" t="s">
        <v>76</v>
      </c>
      <c r="B28" s="1" t="s">
        <v>109</v>
      </c>
      <c r="C28" s="1" t="s">
        <v>26</v>
      </c>
      <c r="D28" s="5">
        <v>859.27832579999995</v>
      </c>
      <c r="E28" s="5">
        <v>9.191429608</v>
      </c>
      <c r="F28" s="7">
        <v>0.70398598999999995</v>
      </c>
      <c r="G28" s="5">
        <v>15.074999999999999</v>
      </c>
      <c r="H28" s="3">
        <v>0.99199999999999999</v>
      </c>
      <c r="I28" s="6">
        <v>34.76221047952987</v>
      </c>
      <c r="J28" s="5">
        <v>0.42709999999999998</v>
      </c>
      <c r="K28" s="5">
        <v>5.89</v>
      </c>
      <c r="L28" s="5">
        <v>0.17319999999999999</v>
      </c>
      <c r="M28" s="5">
        <v>0.19495999999999999</v>
      </c>
      <c r="N28" s="5">
        <v>1.248E-2</v>
      </c>
      <c r="O28" s="5">
        <v>15.62179487</v>
      </c>
      <c r="P28" s="7">
        <v>85.05</v>
      </c>
      <c r="Q28" s="1">
        <v>64.91</v>
      </c>
      <c r="R28" s="1">
        <v>56.11</v>
      </c>
      <c r="S28" s="1">
        <v>0.48380000000000001</v>
      </c>
      <c r="T28" s="1">
        <v>0.11380000000000001</v>
      </c>
      <c r="U28" s="1">
        <v>0.40250000000000002</v>
      </c>
      <c r="V28" s="1">
        <v>643.78</v>
      </c>
      <c r="W28" s="5">
        <v>1.3000000000000001E-2</v>
      </c>
      <c r="X28" s="5">
        <v>0.45860000000000001</v>
      </c>
      <c r="Y28" s="13">
        <v>1.1063833782919504E-2</v>
      </c>
      <c r="Z28" s="5"/>
      <c r="AA28" s="23">
        <v>3.8299515859752499E-3</v>
      </c>
      <c r="AB28" s="23">
        <v>6.0424765528029799E-2</v>
      </c>
      <c r="AC28" s="23">
        <v>1.0526713235679301E-2</v>
      </c>
      <c r="AD28" s="23">
        <v>1.189076202081E-2</v>
      </c>
      <c r="AE28" s="23">
        <v>3.7955933575275498E-2</v>
      </c>
      <c r="AF28" s="23">
        <v>0.42197342399259902</v>
      </c>
      <c r="AG28" s="23">
        <v>0.18205975741064301</v>
      </c>
      <c r="AH28" s="23">
        <v>2.8900507225689198</v>
      </c>
      <c r="AI28" s="27">
        <v>3.4226574164589699E-2</v>
      </c>
      <c r="AJ28" s="1">
        <f>L28/N28</f>
        <v>13.878205128205128</v>
      </c>
      <c r="AK28" s="1">
        <v>1096</v>
      </c>
      <c r="AL28" s="30" t="s">
        <v>170</v>
      </c>
      <c r="AM28">
        <v>-2.2029197E-2</v>
      </c>
      <c r="AN28">
        <v>-2.1895609999999999E-2</v>
      </c>
      <c r="AO28">
        <v>1.00610109</v>
      </c>
      <c r="AP28">
        <v>6.9839497499999998</v>
      </c>
      <c r="AQ28">
        <v>6.9078182400000001</v>
      </c>
      <c r="AR28">
        <v>-103.35069799999999</v>
      </c>
      <c r="AS28">
        <v>1.53302027</v>
      </c>
      <c r="AT28">
        <v>0.38583685099999998</v>
      </c>
      <c r="AU28">
        <v>1.8776065399999999</v>
      </c>
      <c r="AV28">
        <v>1.3656085</v>
      </c>
      <c r="AW28">
        <v>1.28754149</v>
      </c>
      <c r="AX28">
        <v>0.93234358299999998</v>
      </c>
      <c r="AY28">
        <v>0.903285212</v>
      </c>
      <c r="AZ28">
        <v>3.5510024699999998</v>
      </c>
    </row>
    <row r="29" spans="1:52" x14ac:dyDescent="0.3">
      <c r="A29" s="1" t="s">
        <v>76</v>
      </c>
      <c r="B29" s="1" t="s">
        <v>110</v>
      </c>
      <c r="C29" s="1" t="s">
        <v>27</v>
      </c>
      <c r="D29" s="5">
        <v>859.27832579999995</v>
      </c>
      <c r="E29" s="5">
        <v>9.191429608</v>
      </c>
      <c r="F29" s="7">
        <v>0.70398598999999995</v>
      </c>
      <c r="G29" s="5">
        <v>15.125</v>
      </c>
      <c r="H29" s="3">
        <v>0.99099999999999999</v>
      </c>
      <c r="I29" s="6">
        <v>31.412046270442822</v>
      </c>
      <c r="J29" s="5">
        <v>0.40329999999999999</v>
      </c>
      <c r="K29" s="5">
        <v>6.25</v>
      </c>
      <c r="L29" s="5">
        <v>0.14852000000000001</v>
      </c>
      <c r="M29" s="5">
        <v>0.16813</v>
      </c>
      <c r="N29" s="5">
        <v>1.065E-2</v>
      </c>
      <c r="O29" s="5">
        <v>15.786854460000001</v>
      </c>
      <c r="P29" s="7">
        <v>304.72000000000003</v>
      </c>
      <c r="Q29" s="1">
        <v>77.02</v>
      </c>
      <c r="R29" s="1">
        <v>52.04</v>
      </c>
      <c r="S29" s="1">
        <v>0.48380000000000001</v>
      </c>
      <c r="T29" s="1">
        <v>0.11380000000000001</v>
      </c>
      <c r="U29" s="1">
        <v>0.40250000000000002</v>
      </c>
      <c r="V29" s="1">
        <v>561.38</v>
      </c>
      <c r="W29" s="5">
        <v>1.1199999999999998E-2</v>
      </c>
      <c r="X29" s="5">
        <v>0.4642</v>
      </c>
      <c r="Y29" s="13">
        <v>2.1858174624332278E-2</v>
      </c>
      <c r="Z29" s="5">
        <v>7.420706116299538</v>
      </c>
      <c r="AA29" s="23">
        <v>6.3477054207153501E-3</v>
      </c>
      <c r="AB29" s="23">
        <v>5.3542449346160398E-2</v>
      </c>
      <c r="AC29" s="23">
        <v>2.48320923126105E-2</v>
      </c>
      <c r="AD29" s="23">
        <v>1.09034348895984E-2</v>
      </c>
      <c r="AE29" s="23">
        <v>3.8589047928441297E-2</v>
      </c>
      <c r="AF29" s="23">
        <v>0.43016699294532701</v>
      </c>
      <c r="AG29" s="23">
        <v>0.16901975582388501</v>
      </c>
      <c r="AH29" s="23">
        <v>2.8063686785928099</v>
      </c>
      <c r="AI29" s="27">
        <v>3.03973714983969E-2</v>
      </c>
      <c r="AJ29" s="1">
        <f>L29/N29</f>
        <v>13.945539906103289</v>
      </c>
      <c r="AK29" s="1">
        <v>1096</v>
      </c>
      <c r="AL29" s="30" t="s">
        <v>170</v>
      </c>
    </row>
    <row r="30" spans="1:52" x14ac:dyDescent="0.3">
      <c r="A30" s="1" t="s">
        <v>76</v>
      </c>
      <c r="B30" s="1" t="s">
        <v>111</v>
      </c>
      <c r="C30" s="1" t="s">
        <v>28</v>
      </c>
      <c r="D30" s="5">
        <v>859.27832579999995</v>
      </c>
      <c r="E30" s="5">
        <v>9.191429608</v>
      </c>
      <c r="F30" s="7">
        <v>0.70398598999999995</v>
      </c>
      <c r="G30" s="5">
        <v>14.7</v>
      </c>
      <c r="H30" s="3">
        <v>0.99</v>
      </c>
      <c r="I30" s="6">
        <v>31.537437768028813</v>
      </c>
      <c r="J30" s="5">
        <v>0.35570000000000002</v>
      </c>
      <c r="K30" s="5">
        <v>5.89</v>
      </c>
      <c r="L30" s="5">
        <v>0.15992999999999999</v>
      </c>
      <c r="M30" s="5">
        <v>0.17582</v>
      </c>
      <c r="N30" s="5">
        <v>1.047E-2</v>
      </c>
      <c r="O30" s="5">
        <v>16.792741169999999</v>
      </c>
      <c r="P30" s="7">
        <v>86.35</v>
      </c>
      <c r="Q30" s="1">
        <v>67.400000000000006</v>
      </c>
      <c r="R30" s="1">
        <v>59.55</v>
      </c>
      <c r="S30" s="1">
        <v>0.48380000000000001</v>
      </c>
      <c r="T30" s="1">
        <v>0.11380000000000001</v>
      </c>
      <c r="U30" s="1">
        <v>0.40250000000000002</v>
      </c>
      <c r="V30" s="1">
        <v>655.29</v>
      </c>
      <c r="W30" s="5">
        <v>8.6E-3</v>
      </c>
      <c r="X30" s="5">
        <v>0.46489999999999992</v>
      </c>
      <c r="Y30" s="13">
        <v>2.2613419561160194E-2</v>
      </c>
      <c r="Z30" s="5">
        <v>9.6385421807756</v>
      </c>
      <c r="AA30" s="23">
        <v>6.6512490834313501E-3</v>
      </c>
      <c r="AB30" s="23">
        <v>4.4950970876922201E-2</v>
      </c>
      <c r="AC30" s="23">
        <v>2.02244179674551E-2</v>
      </c>
      <c r="AD30" s="23">
        <v>1.0355098795316899E-2</v>
      </c>
      <c r="AE30" s="23">
        <v>5.2028808116777597E-2</v>
      </c>
      <c r="AF30" s="23">
        <v>0.38780010082247202</v>
      </c>
      <c r="AG30" s="23">
        <v>0.18123298897950699</v>
      </c>
      <c r="AH30" s="23">
        <v>2.0766820486338702</v>
      </c>
      <c r="AI30" s="27">
        <v>3.14136516262917E-2</v>
      </c>
      <c r="AJ30" s="1">
        <f>L30/N30</f>
        <v>15.275071633237822</v>
      </c>
      <c r="AK30" s="1">
        <v>1096</v>
      </c>
      <c r="AL30" s="30" t="s">
        <v>170</v>
      </c>
      <c r="AM30">
        <v>-1.8747249000000001E-2</v>
      </c>
      <c r="AN30">
        <v>-2.1305871000000001E-2</v>
      </c>
      <c r="AO30">
        <v>0.879909987</v>
      </c>
      <c r="AP30">
        <v>6.1584597700000003</v>
      </c>
      <c r="AQ30">
        <v>6.4491923900000003</v>
      </c>
      <c r="AR30">
        <v>54.6945038</v>
      </c>
      <c r="AS30">
        <v>1.4942978499999999</v>
      </c>
      <c r="AT30">
        <v>0.38446537600000003</v>
      </c>
      <c r="AU30">
        <v>3.22582769</v>
      </c>
      <c r="AV30">
        <v>2.1218484800000001</v>
      </c>
      <c r="AW30">
        <v>1.9466191399999999</v>
      </c>
      <c r="AX30">
        <v>0.75862501500000001</v>
      </c>
      <c r="AY30">
        <v>0.55701689099999996</v>
      </c>
      <c r="AZ30">
        <v>7.7782095599999996</v>
      </c>
    </row>
    <row r="31" spans="1:52" x14ac:dyDescent="0.3">
      <c r="A31" s="1" t="s">
        <v>76</v>
      </c>
      <c r="B31" s="1" t="s">
        <v>112</v>
      </c>
      <c r="C31" s="1" t="s">
        <v>29</v>
      </c>
      <c r="D31" s="5">
        <v>859.27832579999995</v>
      </c>
      <c r="E31" s="5">
        <v>9.191429608</v>
      </c>
      <c r="F31" s="7">
        <v>0.70398598999999995</v>
      </c>
      <c r="G31" s="5">
        <v>14.7</v>
      </c>
      <c r="H31" s="3">
        <v>0.99199999999999999</v>
      </c>
      <c r="I31" s="6">
        <v>30.917248255234259</v>
      </c>
      <c r="J31" s="5">
        <v>0.3821</v>
      </c>
      <c r="K31" s="5">
        <v>6.32</v>
      </c>
      <c r="L31" s="5">
        <v>0.22570999999999999</v>
      </c>
      <c r="M31" s="5">
        <v>0.23522000000000001</v>
      </c>
      <c r="N31" s="5">
        <v>1.4080000000000001E-2</v>
      </c>
      <c r="O31" s="5">
        <v>16.70596591</v>
      </c>
      <c r="P31" s="7">
        <v>119.14</v>
      </c>
      <c r="Q31" s="1">
        <v>62.11</v>
      </c>
      <c r="R31" s="1">
        <v>94.2</v>
      </c>
      <c r="S31" s="1">
        <v>0.48380000000000001</v>
      </c>
      <c r="T31" s="1">
        <v>0.11380000000000001</v>
      </c>
      <c r="U31" s="1">
        <v>0.40250000000000002</v>
      </c>
      <c r="V31" s="1">
        <v>646.23</v>
      </c>
      <c r="W31" s="5">
        <v>1.38E-2</v>
      </c>
      <c r="X31" s="5">
        <v>0.46110000000000001</v>
      </c>
      <c r="Y31" s="13">
        <v>2.3120939531702363E-2</v>
      </c>
      <c r="Z31" s="5">
        <v>12.534441280022037</v>
      </c>
      <c r="AA31" s="23">
        <v>1.27553192811856E-2</v>
      </c>
      <c r="AB31" s="23">
        <v>8.9509372389545899E-2</v>
      </c>
      <c r="AC31" s="23">
        <v>1.99689985375117E-2</v>
      </c>
      <c r="AD31" s="23">
        <v>1.10458173209287E-2</v>
      </c>
      <c r="AE31" s="23">
        <v>5.5501150451761801E-2</v>
      </c>
      <c r="AF31" s="23">
        <v>0.53939743692778597</v>
      </c>
      <c r="AG31" s="24">
        <v>0.60493612215008796</v>
      </c>
      <c r="AH31" s="23">
        <v>3.8674711314703698</v>
      </c>
      <c r="AI31" s="27">
        <v>2.58957323152612E-2</v>
      </c>
      <c r="AJ31" s="1">
        <f>L31/N31</f>
        <v>16.030539772727273</v>
      </c>
      <c r="AK31" s="1">
        <v>1096</v>
      </c>
      <c r="AL31" s="30" t="s">
        <v>170</v>
      </c>
      <c r="AM31">
        <v>-1.8944487999999999E-2</v>
      </c>
      <c r="AN31">
        <v>-2.1047026E-2</v>
      </c>
      <c r="AO31">
        <v>0.90010282500000005</v>
      </c>
      <c r="AP31">
        <v>6.0156741199999999</v>
      </c>
      <c r="AQ31">
        <v>6.2378605599999997</v>
      </c>
      <c r="AR31">
        <v>29.901513699999999</v>
      </c>
      <c r="AS31">
        <v>1.52556106</v>
      </c>
      <c r="AT31">
        <v>0.39146096200000002</v>
      </c>
      <c r="AU31">
        <v>3.5025787400000001</v>
      </c>
      <c r="AV31">
        <v>2.37159605</v>
      </c>
      <c r="AW31">
        <v>2.18861244</v>
      </c>
      <c r="AX31">
        <v>0.88920527699999996</v>
      </c>
      <c r="AY31">
        <v>0.573683787</v>
      </c>
      <c r="AZ31">
        <v>7.4891597699999997</v>
      </c>
    </row>
    <row r="32" spans="1:52" x14ac:dyDescent="0.3">
      <c r="A32" s="1" t="s">
        <v>77</v>
      </c>
      <c r="B32" s="1" t="s">
        <v>113</v>
      </c>
      <c r="C32" s="1" t="s">
        <v>30</v>
      </c>
      <c r="D32" s="5">
        <v>1003.993939</v>
      </c>
      <c r="E32" s="5">
        <v>9.4308277250000003</v>
      </c>
      <c r="F32" s="7">
        <v>0.99706098099999996</v>
      </c>
      <c r="G32" s="5">
        <v>13.75</v>
      </c>
      <c r="H32" s="3">
        <v>0.98899999999999999</v>
      </c>
      <c r="I32" s="6">
        <v>33.50260531661219</v>
      </c>
      <c r="J32" s="5">
        <v>0.1154</v>
      </c>
      <c r="K32" s="5">
        <v>4.53</v>
      </c>
      <c r="L32" s="5">
        <v>5.4919999999999997E-2</v>
      </c>
      <c r="M32" s="5">
        <v>5.4919999999999997E-2</v>
      </c>
      <c r="N32" s="5">
        <v>4.3699999999999998E-3</v>
      </c>
      <c r="O32" s="5">
        <v>12.56750572</v>
      </c>
      <c r="P32" s="7">
        <v>24.71</v>
      </c>
      <c r="Q32" s="1">
        <v>17.420000000000002</v>
      </c>
      <c r="R32" s="1">
        <v>18.190000000000001</v>
      </c>
      <c r="S32" s="1">
        <v>0.21050000000000002</v>
      </c>
      <c r="T32" s="1">
        <v>0.47399999999999998</v>
      </c>
      <c r="U32" s="1">
        <v>0.3155</v>
      </c>
      <c r="V32" s="1">
        <v>1285.6099999999999</v>
      </c>
      <c r="W32" s="5">
        <v>1.9099999999999999E-2</v>
      </c>
      <c r="X32" s="5">
        <v>0.47789999999999999</v>
      </c>
      <c r="Y32" s="13">
        <v>5.4788307311903891E-3</v>
      </c>
      <c r="Z32" s="5">
        <v>0.73253218161485967</v>
      </c>
      <c r="AA32" s="23">
        <v>9.9507312696311403E-4</v>
      </c>
      <c r="AB32" s="23">
        <v>5.7084516948317796E-3</v>
      </c>
      <c r="AC32" s="23">
        <v>1.69767339274778E-2</v>
      </c>
      <c r="AD32" s="23">
        <v>2.92569338131397E-3</v>
      </c>
      <c r="AE32" s="23">
        <v>1.6076037021362202E-2</v>
      </c>
      <c r="AF32" s="24">
        <v>0.130861586617569</v>
      </c>
      <c r="AG32" s="23">
        <v>1.36352387336823E-2</v>
      </c>
      <c r="AH32" s="23">
        <v>0.96933052356942295</v>
      </c>
      <c r="AI32" s="27">
        <v>3.1850118389617398E-2</v>
      </c>
      <c r="AJ32" s="1">
        <f>L32/N32</f>
        <v>12.567505720823798</v>
      </c>
      <c r="AK32" s="1">
        <v>803</v>
      </c>
      <c r="AL32" s="30" t="s">
        <v>170</v>
      </c>
      <c r="AM32">
        <v>-3.7150943999999998E-2</v>
      </c>
      <c r="AN32">
        <v>-2.7178220999999999E-2</v>
      </c>
      <c r="AO32">
        <v>1.3669380499999999</v>
      </c>
      <c r="AP32">
        <v>15.4409923</v>
      </c>
      <c r="AQ32">
        <v>13.5398482</v>
      </c>
      <c r="AR32">
        <v>-5.8692327000000004</v>
      </c>
      <c r="AS32">
        <v>1.9656225899999999</v>
      </c>
      <c r="AT32">
        <v>0.56804209900000002</v>
      </c>
      <c r="AU32">
        <v>2.5857352499999999</v>
      </c>
      <c r="AV32">
        <v>1.33329458</v>
      </c>
      <c r="AW32">
        <v>1.1324342300000001</v>
      </c>
      <c r="AX32">
        <v>0.589138779</v>
      </c>
      <c r="AY32">
        <v>0.53945436999999996</v>
      </c>
      <c r="AZ32">
        <v>8.3040474300000007</v>
      </c>
    </row>
    <row r="33" spans="1:52" x14ac:dyDescent="0.3">
      <c r="A33" s="1" t="s">
        <v>77</v>
      </c>
      <c r="B33" s="1" t="s">
        <v>114</v>
      </c>
      <c r="C33" s="1" t="s">
        <v>31</v>
      </c>
      <c r="D33" s="5">
        <v>1003.993939</v>
      </c>
      <c r="E33" s="5">
        <v>9.4308277250000003</v>
      </c>
      <c r="F33" s="7">
        <v>0.99706098099999996</v>
      </c>
      <c r="G33" s="5">
        <v>13.725</v>
      </c>
      <c r="H33" s="3">
        <v>0.99</v>
      </c>
      <c r="I33" s="6">
        <v>42.999175517726371</v>
      </c>
      <c r="J33" s="5">
        <v>0.18559999999999999</v>
      </c>
      <c r="K33" s="5">
        <v>4.53</v>
      </c>
      <c r="L33" s="5">
        <v>9.0789999999999996E-2</v>
      </c>
      <c r="M33" s="5">
        <v>9.0789999999999996E-2</v>
      </c>
      <c r="N33" s="5">
        <v>6.4900000000000001E-3</v>
      </c>
      <c r="O33" s="5">
        <v>13.989214179999999</v>
      </c>
      <c r="P33" s="7">
        <v>59.67</v>
      </c>
      <c r="Q33" s="1">
        <v>27.47</v>
      </c>
      <c r="R33" s="1">
        <v>41.53</v>
      </c>
      <c r="S33" s="1">
        <v>0.21050000000000002</v>
      </c>
      <c r="T33" s="1">
        <v>0.47399999999999998</v>
      </c>
      <c r="U33" s="1">
        <v>0.3155</v>
      </c>
      <c r="V33" s="1">
        <v>1512.34</v>
      </c>
      <c r="W33" s="5">
        <v>1.37E-2</v>
      </c>
      <c r="X33" s="5">
        <v>0.45590000000000003</v>
      </c>
      <c r="Y33" s="13">
        <v>9.4379664944887077E-3</v>
      </c>
      <c r="Z33" s="5">
        <v>0.90109906630237613</v>
      </c>
      <c r="AA33" s="23">
        <v>3.66733657423178E-3</v>
      </c>
      <c r="AB33" s="23">
        <v>1.74901279757614E-2</v>
      </c>
      <c r="AC33" s="23">
        <v>7.4573562543791497E-3</v>
      </c>
      <c r="AD33" s="23">
        <v>1.4330382235263101E-3</v>
      </c>
      <c r="AE33" s="23">
        <v>5.8812380647047802E-2</v>
      </c>
      <c r="AF33" s="23">
        <v>0.77048859309542395</v>
      </c>
      <c r="AG33" s="23">
        <v>2.45114309549469E-2</v>
      </c>
      <c r="AH33" s="23">
        <v>2.5389760211870001</v>
      </c>
      <c r="AI33" s="27">
        <v>4.1026735792770899E-2</v>
      </c>
      <c r="AJ33" s="1">
        <f>L33/N33</f>
        <v>13.989214175654853</v>
      </c>
      <c r="AK33" s="1">
        <v>803</v>
      </c>
      <c r="AL33" s="30" t="s">
        <v>170</v>
      </c>
      <c r="AM33">
        <v>-3.1580349000000001E-2</v>
      </c>
      <c r="AN33">
        <v>-2.5132394999999998E-2</v>
      </c>
      <c r="AO33">
        <v>1.2565594899999999</v>
      </c>
      <c r="AP33">
        <v>11.6155934</v>
      </c>
      <c r="AQ33">
        <v>10.624980300000001</v>
      </c>
      <c r="AR33">
        <v>-107.88619</v>
      </c>
      <c r="AS33">
        <v>1.7627091500000001</v>
      </c>
      <c r="AT33">
        <v>0.54592618999999998</v>
      </c>
      <c r="AU33">
        <v>1.53616646</v>
      </c>
      <c r="AV33">
        <v>0.90930300500000005</v>
      </c>
      <c r="AW33">
        <v>0.80565931000000002</v>
      </c>
      <c r="AX33">
        <v>0.41574445100000001</v>
      </c>
      <c r="AY33">
        <v>0.33081216600000002</v>
      </c>
      <c r="AZ33">
        <v>6.2894612499999996</v>
      </c>
    </row>
    <row r="34" spans="1:52" x14ac:dyDescent="0.3">
      <c r="A34" s="1" t="s">
        <v>77</v>
      </c>
      <c r="B34" s="1" t="s">
        <v>115</v>
      </c>
      <c r="C34" s="1" t="s">
        <v>32</v>
      </c>
      <c r="D34" s="5">
        <v>1003.993939</v>
      </c>
      <c r="E34" s="5">
        <v>9.4308277250000003</v>
      </c>
      <c r="F34" s="7">
        <v>0.99706098099999996</v>
      </c>
      <c r="G34" s="5">
        <v>13.8</v>
      </c>
      <c r="H34" s="3">
        <v>0.99099999999999999</v>
      </c>
      <c r="I34" s="6">
        <v>43.705044317601711</v>
      </c>
      <c r="J34" s="5">
        <v>0.18790000000000001</v>
      </c>
      <c r="K34" s="5">
        <v>4.21</v>
      </c>
      <c r="L34" s="5">
        <v>9.4359999999999999E-2</v>
      </c>
      <c r="M34" s="5">
        <v>9.4359999999999999E-2</v>
      </c>
      <c r="N34" s="5">
        <v>6.7799999999999996E-3</v>
      </c>
      <c r="O34" s="5">
        <v>13.91740413</v>
      </c>
      <c r="P34" s="7">
        <v>44.4</v>
      </c>
      <c r="Q34" s="1">
        <v>34.049999999999997</v>
      </c>
      <c r="R34" s="1">
        <v>43.62</v>
      </c>
      <c r="S34" s="1">
        <v>0.21050000000000002</v>
      </c>
      <c r="T34" s="1">
        <v>0.47399999999999998</v>
      </c>
      <c r="U34" s="1">
        <v>0.3155</v>
      </c>
      <c r="V34" s="1">
        <v>1335.7</v>
      </c>
      <c r="W34" s="5">
        <v>1.4800000000000001E-2</v>
      </c>
      <c r="X34" s="5">
        <v>0.46970000000000001</v>
      </c>
      <c r="Y34" s="13">
        <v>1.6455934959037324E-2</v>
      </c>
      <c r="Z34" s="5">
        <v>0.86449648019390579</v>
      </c>
      <c r="AA34" s="23">
        <v>4.53948516311861E-3</v>
      </c>
      <c r="AB34" s="23">
        <v>2.24033651268883E-2</v>
      </c>
      <c r="AC34" s="23">
        <v>1.4095982138312599E-2</v>
      </c>
      <c r="AD34" s="23">
        <v>2.4552810568006199E-3</v>
      </c>
      <c r="AE34" s="23">
        <v>7.1201080651288398E-2</v>
      </c>
      <c r="AF34" s="23">
        <v>0.706411523133881</v>
      </c>
      <c r="AG34" s="23">
        <v>4.2692683148964898E-2</v>
      </c>
      <c r="AH34" s="23">
        <v>1.8082828981043499</v>
      </c>
      <c r="AI34" s="27">
        <v>5.2317821025532903E-2</v>
      </c>
      <c r="AJ34" s="1">
        <f>L34/N34</f>
        <v>13.91740412979351</v>
      </c>
      <c r="AK34" s="1">
        <v>803</v>
      </c>
      <c r="AL34" s="30" t="s">
        <v>170</v>
      </c>
      <c r="AM34">
        <v>-2.4817947E-2</v>
      </c>
      <c r="AN34">
        <v>-2.4097593E-2</v>
      </c>
      <c r="AO34">
        <v>1.02989318</v>
      </c>
      <c r="AP34">
        <v>8.8095105</v>
      </c>
      <c r="AQ34">
        <v>8.9353893600000003</v>
      </c>
      <c r="AR34">
        <v>-175.152501</v>
      </c>
      <c r="AS34">
        <v>1.7747685900000001</v>
      </c>
      <c r="AT34">
        <v>0.494890208</v>
      </c>
      <c r="AU34">
        <v>2.4585108199999999</v>
      </c>
      <c r="AV34">
        <v>1.4541209399999999</v>
      </c>
      <c r="AW34">
        <v>1.2565372100000001</v>
      </c>
      <c r="AX34">
        <v>0.57938718600000005</v>
      </c>
      <c r="AY34">
        <v>0.27404383100000002</v>
      </c>
      <c r="AZ34">
        <v>9.6039411900000005</v>
      </c>
    </row>
    <row r="35" spans="1:52" x14ac:dyDescent="0.3">
      <c r="A35" s="1" t="s">
        <v>77</v>
      </c>
      <c r="B35" s="1" t="s">
        <v>116</v>
      </c>
      <c r="C35" s="1" t="s">
        <v>33</v>
      </c>
      <c r="D35" s="5">
        <v>1003.993939</v>
      </c>
      <c r="E35" s="5">
        <v>9.4308277250000003</v>
      </c>
      <c r="F35" s="7">
        <v>0.99706098099999996</v>
      </c>
      <c r="G35" s="5">
        <v>14.125</v>
      </c>
      <c r="H35" s="3">
        <v>0.99</v>
      </c>
      <c r="I35" s="6">
        <v>35.679142732026477</v>
      </c>
      <c r="J35" s="5">
        <v>0.14419999999999999</v>
      </c>
      <c r="K35" s="5">
        <v>3.82</v>
      </c>
      <c r="L35" s="5">
        <v>6.9019999999999998E-2</v>
      </c>
      <c r="M35" s="5">
        <v>6.9019999999999998E-2</v>
      </c>
      <c r="N35" s="5">
        <v>4.9899999999999996E-3</v>
      </c>
      <c r="O35" s="5">
        <v>13.83166333</v>
      </c>
      <c r="P35" s="7">
        <v>35.130000000000003</v>
      </c>
      <c r="Q35" s="1">
        <v>21.83</v>
      </c>
      <c r="R35" s="1">
        <v>20.32</v>
      </c>
      <c r="S35" s="1">
        <v>0.21050000000000002</v>
      </c>
      <c r="T35" s="1">
        <v>0.47399999999999998</v>
      </c>
      <c r="U35" s="1">
        <v>0.3155</v>
      </c>
      <c r="V35" s="1">
        <v>1688.27</v>
      </c>
      <c r="W35" s="5">
        <v>1.37E-2</v>
      </c>
      <c r="X35" s="5">
        <v>0.48209999999999992</v>
      </c>
      <c r="Y35" s="13">
        <v>8.8397356273583472E-3</v>
      </c>
      <c r="Z35" s="5">
        <v>0.6748203504440905</v>
      </c>
      <c r="AA35" s="23">
        <v>1.74649818793587E-3</v>
      </c>
      <c r="AB35" s="23">
        <v>9.7568188948663793E-3</v>
      </c>
      <c r="AC35" s="23">
        <v>1.4986233602006301E-2</v>
      </c>
      <c r="AD35" s="23">
        <v>2.71072990483231E-3</v>
      </c>
      <c r="AE35" s="23">
        <v>3.2818163196919103E-2</v>
      </c>
      <c r="AF35" s="23">
        <v>0.61034926433015901</v>
      </c>
      <c r="AG35" s="23">
        <v>1.7539446996404799E-2</v>
      </c>
      <c r="AH35" s="23">
        <v>3.0097821527053998</v>
      </c>
      <c r="AI35" s="27">
        <v>3.5889989224644099E-2</v>
      </c>
      <c r="AJ35" s="1">
        <f>L35/N35</f>
        <v>13.831663326653308</v>
      </c>
      <c r="AK35" s="1">
        <v>803</v>
      </c>
      <c r="AL35" s="30" t="s">
        <v>170</v>
      </c>
      <c r="AM35">
        <v>-2.8259442999999999E-2</v>
      </c>
      <c r="AN35">
        <v>-2.5733362999999999E-2</v>
      </c>
      <c r="AO35">
        <v>1.0981636400000001</v>
      </c>
      <c r="AP35">
        <v>10.345117</v>
      </c>
      <c r="AQ35">
        <v>10.4749762</v>
      </c>
      <c r="AR35">
        <v>-14.101581400000001</v>
      </c>
      <c r="AS35">
        <v>1.7718963299999999</v>
      </c>
      <c r="AT35">
        <v>0.52505987899999995</v>
      </c>
      <c r="AU35">
        <v>2.1669513399999998</v>
      </c>
      <c r="AV35">
        <v>1.3177326199999999</v>
      </c>
      <c r="AW35">
        <v>1.1617746099999999</v>
      </c>
      <c r="AX35">
        <v>0.52119331499999999</v>
      </c>
      <c r="AY35">
        <v>0.25562614</v>
      </c>
      <c r="AZ35">
        <v>8.8249260899999999</v>
      </c>
    </row>
    <row r="36" spans="1:52" x14ac:dyDescent="0.3">
      <c r="A36" s="1" t="s">
        <v>77</v>
      </c>
      <c r="B36" s="1" t="s">
        <v>117</v>
      </c>
      <c r="C36" s="1" t="s">
        <v>34</v>
      </c>
      <c r="D36" s="5">
        <v>1003.993939</v>
      </c>
      <c r="E36" s="5">
        <v>9.4308277250000003</v>
      </c>
      <c r="F36" s="7">
        <v>0.99706098099999996</v>
      </c>
      <c r="G36" s="5">
        <v>14.074999999999999</v>
      </c>
      <c r="H36" s="3">
        <v>0.99099999999999999</v>
      </c>
      <c r="I36" s="6">
        <v>28.455542763375551</v>
      </c>
      <c r="J36" s="5">
        <v>0.28799999999999998</v>
      </c>
      <c r="K36" s="5">
        <v>4.0199999999999996</v>
      </c>
      <c r="L36" s="5">
        <v>3.8559999999999997E-2</v>
      </c>
      <c r="M36" s="5">
        <v>3.8559999999999997E-2</v>
      </c>
      <c r="N36" s="5">
        <v>2.9399999999999999E-3</v>
      </c>
      <c r="O36" s="5">
        <v>13.11564626</v>
      </c>
      <c r="P36" s="7">
        <v>27.94</v>
      </c>
      <c r="Q36" s="1">
        <v>11.73</v>
      </c>
      <c r="R36" s="1">
        <v>21.55</v>
      </c>
      <c r="S36" s="1">
        <v>0.21050000000000002</v>
      </c>
      <c r="T36" s="1">
        <v>0.47399999999999998</v>
      </c>
      <c r="U36" s="1">
        <v>0.3155</v>
      </c>
      <c r="V36" s="1">
        <v>919.93</v>
      </c>
      <c r="W36" s="5">
        <v>1.4999999999999999E-2</v>
      </c>
      <c r="X36" s="5">
        <v>0.48049999999999998</v>
      </c>
      <c r="Y36" s="13">
        <v>3.6586039363542973E-3</v>
      </c>
      <c r="Z36" s="5">
        <v>0.44025983278278469</v>
      </c>
      <c r="AA36" s="23">
        <v>1.5406879801257299E-3</v>
      </c>
      <c r="AB36" s="23">
        <v>1.0396385380920499E-2</v>
      </c>
      <c r="AC36" s="23">
        <v>5.5569156089142801E-3</v>
      </c>
      <c r="AD36" s="23">
        <v>1.3247948737941701E-3</v>
      </c>
      <c r="AE36" s="23">
        <v>1.9402866878268501E-2</v>
      </c>
      <c r="AF36" s="23">
        <v>0.43858485125284302</v>
      </c>
      <c r="AG36" s="23">
        <v>1.31540414312711E-2</v>
      </c>
      <c r="AH36" s="24">
        <v>0</v>
      </c>
      <c r="AI36" s="27"/>
      <c r="AJ36" s="1">
        <f>L36/N36</f>
        <v>13.1156462585034</v>
      </c>
      <c r="AK36" s="1">
        <v>803</v>
      </c>
      <c r="AL36" s="30" t="s">
        <v>170</v>
      </c>
      <c r="AM36">
        <v>-2.451447E-2</v>
      </c>
      <c r="AN36">
        <v>-2.4340470999999999E-2</v>
      </c>
      <c r="AO36">
        <v>1.00714854</v>
      </c>
      <c r="AP36">
        <v>9.1276267900000008</v>
      </c>
      <c r="AQ36">
        <v>9.2742758999999992</v>
      </c>
      <c r="AR36">
        <v>173.652141</v>
      </c>
      <c r="AS36">
        <v>1.7392931899999999</v>
      </c>
      <c r="AT36">
        <v>0.51972775500000001</v>
      </c>
      <c r="AU36">
        <v>2.7961904400000002</v>
      </c>
      <c r="AV36">
        <v>1.66239425</v>
      </c>
      <c r="AW36">
        <v>1.4850121599999999</v>
      </c>
      <c r="AX36">
        <v>0.71266114999999997</v>
      </c>
      <c r="AY36">
        <v>0.28538106200000002</v>
      </c>
      <c r="AZ36">
        <v>9.0486037499999998</v>
      </c>
    </row>
    <row r="37" spans="1:52" x14ac:dyDescent="0.3">
      <c r="A37" s="1" t="s">
        <v>78</v>
      </c>
      <c r="B37" s="1" t="s">
        <v>118</v>
      </c>
      <c r="C37" s="1" t="s">
        <v>35</v>
      </c>
      <c r="D37" s="5">
        <v>1361.655949</v>
      </c>
      <c r="E37" s="5">
        <v>12.17788356</v>
      </c>
      <c r="F37" s="7">
        <v>1.3318448700000001</v>
      </c>
      <c r="G37" s="5">
        <v>15.175000000000001</v>
      </c>
      <c r="H37" s="3">
        <v>0.995</v>
      </c>
      <c r="I37" s="6">
        <v>39.329961404931026</v>
      </c>
      <c r="J37" s="5">
        <v>0.14319999999999999</v>
      </c>
      <c r="K37" s="5">
        <v>3.89</v>
      </c>
      <c r="L37" s="5">
        <v>7.2789999999999994E-2</v>
      </c>
      <c r="M37" s="5">
        <v>7.2789999999999994E-2</v>
      </c>
      <c r="N37" s="5">
        <v>3.98E-3</v>
      </c>
      <c r="O37" s="5">
        <v>18.28894472</v>
      </c>
      <c r="P37" s="7">
        <v>13.94</v>
      </c>
      <c r="Q37" s="1">
        <v>27.56</v>
      </c>
      <c r="R37" s="1">
        <v>28.09</v>
      </c>
      <c r="S37" s="1">
        <v>0.4375</v>
      </c>
      <c r="T37" s="1">
        <v>0.42450000000000004</v>
      </c>
      <c r="U37" s="1">
        <v>0.13800000000000001</v>
      </c>
      <c r="V37" s="1">
        <v>472.04</v>
      </c>
      <c r="W37" s="5">
        <v>1.21E-2</v>
      </c>
      <c r="X37" s="5">
        <v>0.4894</v>
      </c>
      <c r="Y37" s="13">
        <v>7.543981264115907E-3</v>
      </c>
      <c r="Z37" s="5">
        <v>1.6716194130361317</v>
      </c>
      <c r="AA37" s="23">
        <v>4.4223001976222403E-3</v>
      </c>
      <c r="AB37" s="23">
        <v>3.6215625231544597E-2</v>
      </c>
      <c r="AC37" s="23">
        <v>1.24893470129172E-2</v>
      </c>
      <c r="AD37" s="23">
        <v>7.6539580337247801E-4</v>
      </c>
      <c r="AE37" s="23">
        <v>8.4204423943686199E-2</v>
      </c>
      <c r="AF37" s="23">
        <v>1.06618218764804</v>
      </c>
      <c r="AG37" s="23">
        <v>2.3162348469166101E-2</v>
      </c>
      <c r="AH37" s="23">
        <v>0.45821902555300298</v>
      </c>
      <c r="AI37" s="27">
        <v>4.4578285176112599E-2</v>
      </c>
      <c r="AJ37" s="1">
        <f>L37/N37</f>
        <v>18.288944723618087</v>
      </c>
      <c r="AK37" s="1">
        <v>450</v>
      </c>
      <c r="AL37" s="30" t="s">
        <v>174</v>
      </c>
    </row>
    <row r="38" spans="1:52" x14ac:dyDescent="0.3">
      <c r="A38" s="1" t="s">
        <v>78</v>
      </c>
      <c r="B38" s="1" t="s">
        <v>119</v>
      </c>
      <c r="C38" s="1" t="s">
        <v>36</v>
      </c>
      <c r="D38" s="5">
        <v>1361.655949</v>
      </c>
      <c r="E38" s="5">
        <v>12.17788356</v>
      </c>
      <c r="F38" s="7">
        <v>1.3318448700000001</v>
      </c>
      <c r="G38" s="5">
        <v>15.074999999999999</v>
      </c>
      <c r="H38" s="3">
        <v>0.99199999999999999</v>
      </c>
      <c r="I38" s="6">
        <v>38.127044974927877</v>
      </c>
      <c r="J38" s="5">
        <v>0.1221</v>
      </c>
      <c r="K38" s="5">
        <v>3.93</v>
      </c>
      <c r="L38" s="5">
        <v>5.3969999999999997E-2</v>
      </c>
      <c r="M38" s="5">
        <v>5.3969999999999997E-2</v>
      </c>
      <c r="N38" s="5">
        <v>3.7200000000000002E-3</v>
      </c>
      <c r="O38" s="5">
        <v>14.50806452</v>
      </c>
      <c r="P38" s="7">
        <v>19.78</v>
      </c>
      <c r="Q38" s="1">
        <v>27.8</v>
      </c>
      <c r="R38" s="1">
        <v>26.25</v>
      </c>
      <c r="S38" s="1">
        <v>0.4375</v>
      </c>
      <c r="T38" s="1">
        <v>0.42450000000000004</v>
      </c>
      <c r="U38" s="1">
        <v>0.13800000000000001</v>
      </c>
      <c r="V38" s="1">
        <v>352.49</v>
      </c>
      <c r="W38" s="5">
        <v>8.6E-3</v>
      </c>
      <c r="X38" s="5">
        <v>0.47670000000000001</v>
      </c>
      <c r="Y38" s="13">
        <v>4.5256780385424054E-3</v>
      </c>
      <c r="Z38" s="5">
        <v>0.7020236526236997</v>
      </c>
      <c r="AA38" s="23">
        <v>1.5003467299818201E-3</v>
      </c>
      <c r="AB38" s="23">
        <v>2.23173294902624E-2</v>
      </c>
      <c r="AC38" s="23">
        <v>1.79013507009993E-2</v>
      </c>
      <c r="AD38" s="23">
        <v>5.8057699237931198E-5</v>
      </c>
      <c r="AE38" s="23">
        <v>7.2187023469444098E-2</v>
      </c>
      <c r="AF38" s="23">
        <v>0.75074089061668503</v>
      </c>
      <c r="AG38" s="23">
        <v>2.7554229549223201E-2</v>
      </c>
      <c r="AH38" s="24">
        <v>6.7845790994622703</v>
      </c>
      <c r="AI38" s="27">
        <v>3.8768530588302402E-2</v>
      </c>
      <c r="AJ38" s="1">
        <f>L38/N38</f>
        <v>14.50806451612903</v>
      </c>
      <c r="AK38" s="1">
        <v>450</v>
      </c>
      <c r="AL38" s="30" t="s">
        <v>174</v>
      </c>
      <c r="AM38">
        <v>-2.7036741999999999E-2</v>
      </c>
      <c r="AN38">
        <v>-2.3497570999999998E-2</v>
      </c>
      <c r="AO38">
        <v>1.1506185799999999</v>
      </c>
      <c r="AP38">
        <v>9.0484053299999996</v>
      </c>
      <c r="AQ38">
        <v>8.9599867399999997</v>
      </c>
      <c r="AR38">
        <v>50.073487200000002</v>
      </c>
      <c r="AS38">
        <v>1.9630238200000001</v>
      </c>
      <c r="AT38">
        <v>0.683502147</v>
      </c>
      <c r="AU38">
        <v>3.2405453799999999</v>
      </c>
      <c r="AV38">
        <v>2.0473316100000001</v>
      </c>
      <c r="AW38">
        <v>1.72636251</v>
      </c>
      <c r="AX38">
        <v>0.75870850499999998</v>
      </c>
      <c r="AY38">
        <v>0.52063953200000002</v>
      </c>
      <c r="AZ38">
        <v>9.1145691400000004</v>
      </c>
    </row>
    <row r="39" spans="1:52" x14ac:dyDescent="0.3">
      <c r="A39" s="1" t="s">
        <v>78</v>
      </c>
      <c r="B39" s="1" t="s">
        <v>120</v>
      </c>
      <c r="C39" s="1" t="s">
        <v>37</v>
      </c>
      <c r="D39" s="5">
        <v>1361.655949</v>
      </c>
      <c r="E39" s="5">
        <v>12.17788356</v>
      </c>
      <c r="F39" s="7">
        <v>1.3318448700000001</v>
      </c>
      <c r="G39" s="5">
        <v>15.6</v>
      </c>
      <c r="H39" s="3">
        <v>0.99099999999999999</v>
      </c>
      <c r="I39" s="6">
        <v>45.242444214292412</v>
      </c>
      <c r="J39" s="5">
        <v>0.1671</v>
      </c>
      <c r="K39" s="5">
        <v>3.78</v>
      </c>
      <c r="L39" s="5">
        <v>8.7099999999999997E-2</v>
      </c>
      <c r="M39" s="5">
        <v>8.7099999999999997E-2</v>
      </c>
      <c r="N39" s="5">
        <v>5.1900000000000002E-3</v>
      </c>
      <c r="O39" s="5">
        <v>16.7822736</v>
      </c>
      <c r="P39" s="7">
        <v>31</v>
      </c>
      <c r="Q39" s="1">
        <v>31.1</v>
      </c>
      <c r="R39" s="1">
        <v>48.82</v>
      </c>
      <c r="S39" s="1">
        <v>0.4375</v>
      </c>
      <c r="T39" s="1">
        <v>0.42450000000000004</v>
      </c>
      <c r="U39" s="1">
        <v>0.13800000000000001</v>
      </c>
      <c r="V39" s="1">
        <v>570.20000000000005</v>
      </c>
      <c r="W39" s="5">
        <v>1.3100000000000001E-2</v>
      </c>
      <c r="X39" s="5">
        <v>0.48620000000000002</v>
      </c>
      <c r="Y39" s="13">
        <v>7.3694456003257428E-3</v>
      </c>
      <c r="Z39" s="5">
        <v>1.18166914639465</v>
      </c>
      <c r="AA39" s="23">
        <v>6.7923686796104504E-3</v>
      </c>
      <c r="AB39" s="23">
        <v>2.7090138276172401E-2</v>
      </c>
      <c r="AC39" s="23">
        <v>9.9257331666908494E-3</v>
      </c>
      <c r="AD39" s="23">
        <v>8.5211433667238599E-4</v>
      </c>
      <c r="AE39" s="23">
        <v>9.3298021602926204E-2</v>
      </c>
      <c r="AF39" s="23">
        <v>1.0750005491838599</v>
      </c>
      <c r="AG39" s="23">
        <v>3.2421409010561002E-2</v>
      </c>
      <c r="AH39" s="23">
        <v>2.2053292576144301</v>
      </c>
      <c r="AI39" s="27">
        <v>4.9849474093886403E-2</v>
      </c>
      <c r="AJ39" s="1">
        <f>L39/N39</f>
        <v>16.782273603082849</v>
      </c>
      <c r="AK39" s="1">
        <v>450</v>
      </c>
      <c r="AL39" s="30" t="s">
        <v>174</v>
      </c>
      <c r="AM39">
        <v>-2.4055928000000001E-2</v>
      </c>
      <c r="AN39">
        <v>-2.3635791999999999E-2</v>
      </c>
      <c r="AO39">
        <v>1.0177754400000001</v>
      </c>
      <c r="AP39">
        <v>8.5609018900000002</v>
      </c>
      <c r="AQ39">
        <v>8.9242301899999994</v>
      </c>
      <c r="AR39">
        <v>-663.55311500000005</v>
      </c>
      <c r="AS39">
        <v>1.8784778900000001</v>
      </c>
      <c r="AT39">
        <v>0.64406733900000002</v>
      </c>
      <c r="AU39">
        <v>2.9434755300000002</v>
      </c>
      <c r="AV39">
        <v>1.83382336</v>
      </c>
      <c r="AW39">
        <v>1.55258476</v>
      </c>
      <c r="AX39">
        <v>0.68581250699999996</v>
      </c>
      <c r="AY39">
        <v>0.38270551400000002</v>
      </c>
      <c r="AZ39">
        <v>9.1724063699999991</v>
      </c>
    </row>
    <row r="40" spans="1:52" x14ac:dyDescent="0.3">
      <c r="A40" s="1" t="s">
        <v>78</v>
      </c>
      <c r="B40" s="1" t="s">
        <v>121</v>
      </c>
      <c r="C40" s="1" t="s">
        <v>38</v>
      </c>
      <c r="D40" s="5">
        <v>1361.655949</v>
      </c>
      <c r="E40" s="5">
        <v>12.17788356</v>
      </c>
      <c r="F40" s="7">
        <v>1.3318448700000001</v>
      </c>
      <c r="G40" s="5">
        <v>15.65</v>
      </c>
      <c r="H40" s="3">
        <v>0.99</v>
      </c>
      <c r="I40" s="6">
        <v>37.10658555937583</v>
      </c>
      <c r="J40" s="5">
        <v>0.1295</v>
      </c>
      <c r="K40" s="5">
        <v>3.55</v>
      </c>
      <c r="L40" s="5">
        <v>6.5519999999999995E-2</v>
      </c>
      <c r="M40" s="5">
        <v>6.5519999999999995E-2</v>
      </c>
      <c r="N40" s="5">
        <v>4.2199999999999998E-3</v>
      </c>
      <c r="O40" s="5">
        <v>15.526066350000001</v>
      </c>
      <c r="P40" s="7">
        <v>14.39</v>
      </c>
      <c r="Q40" s="1">
        <v>26.94</v>
      </c>
      <c r="R40" s="1">
        <v>22.57</v>
      </c>
      <c r="S40" s="1">
        <v>0.4375</v>
      </c>
      <c r="T40" s="1">
        <v>0.42450000000000004</v>
      </c>
      <c r="U40" s="1">
        <v>0.13800000000000001</v>
      </c>
      <c r="V40" s="1">
        <v>391.78</v>
      </c>
      <c r="W40" s="5">
        <v>9.9000000000000008E-3</v>
      </c>
      <c r="X40" s="5">
        <v>0.49090000000000006</v>
      </c>
      <c r="Y40" s="13">
        <v>7.2014463173674173E-3</v>
      </c>
      <c r="Z40" s="5">
        <v>0.66396381305793206</v>
      </c>
      <c r="AA40" s="23">
        <v>6.6284290755485699E-3</v>
      </c>
      <c r="AB40" s="23">
        <v>4.3009686853668697E-2</v>
      </c>
      <c r="AC40" s="24">
        <v>3.0740024066203402E-2</v>
      </c>
      <c r="AD40" s="23">
        <v>3.6512572826833799E-3</v>
      </c>
      <c r="AE40" s="24">
        <v>0.48076745149090699</v>
      </c>
      <c r="AF40" s="24">
        <v>1.4181241547716099</v>
      </c>
      <c r="AG40" s="23">
        <v>2.1675994044590599E-2</v>
      </c>
      <c r="AH40" s="23">
        <v>4.4391415400665002</v>
      </c>
      <c r="AI40" s="27">
        <v>3.3276628967177799E-2</v>
      </c>
      <c r="AJ40" s="1">
        <f>L40/N40</f>
        <v>15.5260663507109</v>
      </c>
      <c r="AK40" s="1">
        <v>450</v>
      </c>
      <c r="AL40" s="30" t="s">
        <v>174</v>
      </c>
      <c r="AM40">
        <v>-2.1407889999999999E-2</v>
      </c>
      <c r="AN40">
        <v>-2.4076601999999999E-2</v>
      </c>
      <c r="AO40">
        <v>0.88915742900000005</v>
      </c>
      <c r="AP40">
        <v>7.9613193400000002</v>
      </c>
      <c r="AQ40">
        <v>8.8525890799999996</v>
      </c>
      <c r="AR40">
        <v>-22.021986699999999</v>
      </c>
      <c r="AS40">
        <v>1.7923199999999999</v>
      </c>
      <c r="AT40">
        <v>0.60698938599999996</v>
      </c>
      <c r="AU40">
        <v>3.1646124499999999</v>
      </c>
      <c r="AV40">
        <v>1.9400383699999999</v>
      </c>
      <c r="AW40">
        <v>1.62698228</v>
      </c>
      <c r="AX40">
        <v>0.69072321400000003</v>
      </c>
      <c r="AY40">
        <v>0.335809038</v>
      </c>
      <c r="AZ40">
        <v>9.7109783000000007</v>
      </c>
    </row>
    <row r="41" spans="1:52" x14ac:dyDescent="0.3">
      <c r="A41" s="1" t="s">
        <v>78</v>
      </c>
      <c r="B41" s="1" t="s">
        <v>122</v>
      </c>
      <c r="C41" s="1" t="s">
        <v>39</v>
      </c>
      <c r="D41" s="5">
        <v>1361.655949</v>
      </c>
      <c r="E41" s="5">
        <v>12.17788356</v>
      </c>
      <c r="F41" s="7">
        <v>1.3318448700000001</v>
      </c>
      <c r="G41" s="5">
        <v>15.375</v>
      </c>
      <c r="H41" s="3">
        <v>0.99099999999999999</v>
      </c>
      <c r="I41" s="6">
        <v>29.520375649840684</v>
      </c>
      <c r="J41" s="5">
        <v>8.5699999999999998E-2</v>
      </c>
      <c r="K41" s="5">
        <v>3.74</v>
      </c>
      <c r="L41" s="5">
        <v>3.9390000000000001E-2</v>
      </c>
      <c r="M41" s="5">
        <v>3.9390000000000001E-2</v>
      </c>
      <c r="N41" s="5">
        <v>2.7100000000000002E-3</v>
      </c>
      <c r="O41" s="5">
        <v>14.53505535</v>
      </c>
      <c r="P41" s="7">
        <v>16.079999999999998</v>
      </c>
      <c r="Q41" s="1">
        <v>24.69</v>
      </c>
      <c r="R41" s="1">
        <v>30.85</v>
      </c>
      <c r="S41" s="1">
        <v>0.4375</v>
      </c>
      <c r="T41" s="1">
        <v>0.42450000000000004</v>
      </c>
      <c r="U41" s="1">
        <v>0.13800000000000001</v>
      </c>
      <c r="V41" s="1">
        <v>606.08000000000004</v>
      </c>
      <c r="W41" s="5">
        <v>1.09E-2</v>
      </c>
      <c r="X41" s="5">
        <v>0.49590000000000001</v>
      </c>
      <c r="Y41" s="13">
        <v>7.5007874827496572E-3</v>
      </c>
      <c r="Z41" s="5"/>
      <c r="AA41" s="23">
        <v>9.8019044555285105E-4</v>
      </c>
      <c r="AB41" s="23">
        <v>7.1035784456261299E-3</v>
      </c>
      <c r="AC41" s="23">
        <v>5.1933748326029204E-3</v>
      </c>
      <c r="AD41" s="23">
        <v>1.4676602427393601E-3</v>
      </c>
      <c r="AE41" s="23">
        <v>3.3473966240375803E-2</v>
      </c>
      <c r="AF41" s="23">
        <v>0.70804155756477305</v>
      </c>
      <c r="AG41" s="23">
        <v>7.5610089418737494E-2</v>
      </c>
      <c r="AH41" s="23">
        <v>0.98122094886400102</v>
      </c>
      <c r="AI41" s="27"/>
      <c r="AJ41" s="1">
        <f>L41/N41</f>
        <v>14.535055350553504</v>
      </c>
      <c r="AK41" s="1">
        <v>450</v>
      </c>
      <c r="AL41" s="30" t="s">
        <v>174</v>
      </c>
      <c r="AM41">
        <v>-2.2390429999999999E-2</v>
      </c>
      <c r="AN41">
        <v>-2.3610176E-2</v>
      </c>
      <c r="AO41">
        <v>0.94833812900000003</v>
      </c>
      <c r="AP41">
        <v>8.1301138500000008</v>
      </c>
      <c r="AQ41">
        <v>8.4970567599999995</v>
      </c>
      <c r="AR41">
        <v>45.185728599999997</v>
      </c>
      <c r="AS41">
        <v>1.8394618300000001</v>
      </c>
      <c r="AT41">
        <v>0.58978472100000001</v>
      </c>
      <c r="AU41">
        <v>3.28741101</v>
      </c>
      <c r="AV41">
        <v>2.03840668</v>
      </c>
      <c r="AW41">
        <v>1.7401563</v>
      </c>
      <c r="AX41">
        <v>0.73114841100000005</v>
      </c>
      <c r="AY41">
        <v>0.32662935399999998</v>
      </c>
      <c r="AZ41">
        <v>9.7218949600000002</v>
      </c>
    </row>
    <row r="42" spans="1:52" x14ac:dyDescent="0.3">
      <c r="A42" s="1" t="s">
        <v>79</v>
      </c>
      <c r="B42" s="1" t="s">
        <v>123</v>
      </c>
      <c r="C42" s="1" t="s">
        <v>40</v>
      </c>
      <c r="D42" s="5">
        <v>314.23987199999999</v>
      </c>
      <c r="E42" s="5">
        <v>17.095476130000002</v>
      </c>
      <c r="F42" s="7">
        <v>0.184624183</v>
      </c>
      <c r="G42" s="5">
        <v>30.925000000000001</v>
      </c>
      <c r="H42" s="3">
        <v>0.71799999999999997</v>
      </c>
      <c r="I42" s="6">
        <v>2.1392749412439569</v>
      </c>
      <c r="J42" s="5">
        <v>2.7799999999999998E-2</v>
      </c>
      <c r="K42" s="5">
        <v>7.53</v>
      </c>
      <c r="L42" s="5">
        <v>9.3600000000000003E-3</v>
      </c>
      <c r="M42" s="5">
        <v>9.1149999999999995E-2</v>
      </c>
      <c r="N42" s="5">
        <v>9.3000000000000005E-4</v>
      </c>
      <c r="O42" s="5">
        <v>98.010752690000004</v>
      </c>
      <c r="P42" s="7">
        <v>73.75</v>
      </c>
      <c r="Q42" s="1">
        <v>6.51</v>
      </c>
      <c r="R42" s="1">
        <v>19.82</v>
      </c>
      <c r="S42" s="1">
        <v>0.51049999999999995</v>
      </c>
      <c r="T42" s="1">
        <v>0.30499999999999999</v>
      </c>
      <c r="U42" s="1">
        <v>0.1845</v>
      </c>
      <c r="V42" s="1">
        <v>2.63</v>
      </c>
      <c r="W42" s="5">
        <v>5.7999999999999996E-3</v>
      </c>
      <c r="X42" s="5">
        <v>0.4677</v>
      </c>
      <c r="Y42" s="13">
        <v>1.8426413085582023E-3</v>
      </c>
      <c r="Z42" s="5">
        <v>0.20561240236953329</v>
      </c>
      <c r="AA42" s="23">
        <v>5.4868003233044596E-3</v>
      </c>
      <c r="AB42" s="23">
        <v>7.9208913713185794E-3</v>
      </c>
      <c r="AC42" s="23">
        <v>2.8124610652151901E-3</v>
      </c>
      <c r="AD42" s="23">
        <v>0</v>
      </c>
      <c r="AE42" s="23">
        <v>3.4471694230765902E-3</v>
      </c>
      <c r="AF42" s="23">
        <v>4.5528085132468497E-2</v>
      </c>
      <c r="AG42" s="23">
        <v>3.1568214450423598E-2</v>
      </c>
      <c r="AH42" s="23">
        <v>4.8704700680872799</v>
      </c>
      <c r="AI42" s="27">
        <v>2.60851923166337E-3</v>
      </c>
      <c r="AJ42" s="1">
        <f>L42/N42</f>
        <v>10.064516129032258</v>
      </c>
      <c r="AK42" s="1">
        <v>195</v>
      </c>
      <c r="AL42" s="30" t="s">
        <v>175</v>
      </c>
      <c r="AM42">
        <v>-1.9147991E-2</v>
      </c>
      <c r="AN42">
        <v>-1.6710815E-2</v>
      </c>
      <c r="AO42">
        <v>1.1458442</v>
      </c>
      <c r="AP42">
        <v>5.8251939400000001</v>
      </c>
      <c r="AQ42">
        <v>5.0962481899999998</v>
      </c>
      <c r="AR42">
        <v>7.9055735699999996</v>
      </c>
      <c r="AS42">
        <v>1.72030142</v>
      </c>
      <c r="AT42">
        <v>0.522507316</v>
      </c>
      <c r="AU42">
        <v>3.6791106600000001</v>
      </c>
      <c r="AV42">
        <v>2.0083323700000002</v>
      </c>
      <c r="AW42">
        <v>1.87461677</v>
      </c>
      <c r="AX42">
        <v>1.0087596999999999</v>
      </c>
      <c r="AY42">
        <v>0.85503358500000004</v>
      </c>
      <c r="AZ42">
        <v>6.4315554400000003</v>
      </c>
    </row>
    <row r="43" spans="1:52" x14ac:dyDescent="0.3">
      <c r="A43" s="1" t="s">
        <v>79</v>
      </c>
      <c r="B43" s="1" t="s">
        <v>124</v>
      </c>
      <c r="C43" s="1" t="s">
        <v>41</v>
      </c>
      <c r="D43" s="5">
        <v>314.23987199999999</v>
      </c>
      <c r="E43" s="5">
        <v>17.095476130000002</v>
      </c>
      <c r="F43" s="7">
        <v>0.184624183</v>
      </c>
      <c r="G43" s="5">
        <v>30.975000000000001</v>
      </c>
      <c r="H43" s="3">
        <v>0.75600000000000001</v>
      </c>
      <c r="I43" s="6">
        <v>3.4109808973533084</v>
      </c>
      <c r="J43" s="5">
        <v>3.5400000000000001E-2</v>
      </c>
      <c r="K43" s="5">
        <v>7.64</v>
      </c>
      <c r="L43" s="5">
        <v>1.389E-2</v>
      </c>
      <c r="M43" s="5">
        <v>7.0250000000000007E-2</v>
      </c>
      <c r="N43" s="5">
        <v>1.33E-3</v>
      </c>
      <c r="O43" s="5">
        <v>52.819548869999998</v>
      </c>
      <c r="P43" s="7">
        <v>5.25</v>
      </c>
      <c r="Q43" s="1">
        <v>6.03</v>
      </c>
      <c r="R43" s="1">
        <v>22.11</v>
      </c>
      <c r="S43" s="1">
        <v>0.51049999999999995</v>
      </c>
      <c r="T43" s="1">
        <v>0.30499999999999999</v>
      </c>
      <c r="U43" s="1">
        <v>0.1845</v>
      </c>
      <c r="V43" s="1">
        <v>89.75</v>
      </c>
      <c r="W43" s="5">
        <v>4.1999999999999997E-3</v>
      </c>
      <c r="X43" s="5">
        <v>0.46739999999999993</v>
      </c>
      <c r="Y43" s="13">
        <v>1.5729493195579577E-3</v>
      </c>
      <c r="Z43" s="5">
        <v>0.35405597181079279</v>
      </c>
      <c r="AA43" s="23">
        <v>7.8267407516284596E-3</v>
      </c>
      <c r="AB43" s="23">
        <v>2.09144217689025E-2</v>
      </c>
      <c r="AC43" s="23">
        <v>7.9689802037143896E-3</v>
      </c>
      <c r="AD43" s="23">
        <v>2.42728585405199E-4</v>
      </c>
      <c r="AE43" s="23">
        <v>3.9796597290795398E-3</v>
      </c>
      <c r="AF43" s="23">
        <v>8.1040554609104198E-2</v>
      </c>
      <c r="AG43" s="23">
        <v>7.9250886572122606E-2</v>
      </c>
      <c r="AH43" s="24">
        <v>6.5390720637059996</v>
      </c>
      <c r="AI43" s="27">
        <v>4.1896917929837799E-3</v>
      </c>
      <c r="AJ43" s="1">
        <f>L43/N43</f>
        <v>10.443609022556391</v>
      </c>
      <c r="AK43" s="1">
        <v>195</v>
      </c>
      <c r="AL43" s="30" t="s">
        <v>175</v>
      </c>
      <c r="AM43">
        <v>-1.6671089E-2</v>
      </c>
      <c r="AN43">
        <v>-1.3792577E-2</v>
      </c>
      <c r="AO43">
        <v>1.2087001500000001</v>
      </c>
      <c r="AP43">
        <v>4.6016975000000002</v>
      </c>
      <c r="AQ43">
        <v>3.9099584200000002</v>
      </c>
      <c r="AR43">
        <v>6.1227405499999996</v>
      </c>
      <c r="AS43">
        <v>1.5875857799999999</v>
      </c>
      <c r="AT43">
        <v>0.47642378600000002</v>
      </c>
      <c r="AU43">
        <v>3.5717128800000002</v>
      </c>
      <c r="AV43">
        <v>1.9071938100000001</v>
      </c>
      <c r="AW43">
        <v>1.8370610700000001</v>
      </c>
      <c r="AX43">
        <v>1.2799973099999999</v>
      </c>
      <c r="AY43">
        <v>0.91573189099999996</v>
      </c>
      <c r="AZ43">
        <v>5.78455706</v>
      </c>
    </row>
    <row r="44" spans="1:52" x14ac:dyDescent="0.3">
      <c r="A44" s="1" t="s">
        <v>79</v>
      </c>
      <c r="B44" s="1" t="s">
        <v>125</v>
      </c>
      <c r="C44" s="1" t="s">
        <v>42</v>
      </c>
      <c r="D44" s="5">
        <v>314.23987199999999</v>
      </c>
      <c r="E44" s="5">
        <v>17.095476130000002</v>
      </c>
      <c r="F44" s="7">
        <v>0.184624183</v>
      </c>
      <c r="G44" s="5">
        <v>29.625</v>
      </c>
      <c r="H44" s="3">
        <v>0.84</v>
      </c>
      <c r="I44" s="6">
        <v>3.1357413061428354</v>
      </c>
      <c r="J44" s="5">
        <v>4.1000000000000002E-2</v>
      </c>
      <c r="K44" s="5">
        <v>7.53</v>
      </c>
      <c r="L44" s="5">
        <v>1.5789999999999998E-2</v>
      </c>
      <c r="M44" s="5">
        <v>9.4769999999999993E-2</v>
      </c>
      <c r="N44" s="5">
        <v>1.58E-3</v>
      </c>
      <c r="O44" s="5">
        <v>59.981012659999998</v>
      </c>
      <c r="P44" s="7">
        <v>4.67</v>
      </c>
      <c r="Q44" s="1">
        <v>7.85</v>
      </c>
      <c r="R44" s="1">
        <v>18.77</v>
      </c>
      <c r="S44" s="1">
        <v>0.51049999999999995</v>
      </c>
      <c r="T44" s="1">
        <v>0.30499999999999999</v>
      </c>
      <c r="U44" s="1">
        <v>0.1845</v>
      </c>
      <c r="V44" s="1">
        <v>563.45000000000005</v>
      </c>
      <c r="W44" s="5">
        <v>9.7000000000000003E-3</v>
      </c>
      <c r="X44" s="5">
        <v>0.47589999999999999</v>
      </c>
      <c r="Y44" s="13">
        <v>2.0586645233422892E-3</v>
      </c>
      <c r="Z44" s="5">
        <v>0.55582523898099623</v>
      </c>
      <c r="AA44" s="23">
        <v>1.2957657142255099E-2</v>
      </c>
      <c r="AB44" s="23">
        <v>2.81971076799717E-2</v>
      </c>
      <c r="AC44" s="23">
        <v>4.1705390543244902E-2</v>
      </c>
      <c r="AD44" s="23">
        <v>1.10690841039744E-2</v>
      </c>
      <c r="AE44" s="23">
        <v>6.4637288726127297E-3</v>
      </c>
      <c r="AF44" s="23">
        <v>0.10131487016762999</v>
      </c>
      <c r="AG44" s="24">
        <v>0.34717670878217999</v>
      </c>
      <c r="AH44" s="23">
        <v>3.1593647289759401</v>
      </c>
      <c r="AI44" s="27">
        <v>4.3953094068381699E-3</v>
      </c>
      <c r="AJ44" s="1">
        <f>L44/N44</f>
        <v>9.9936708860759484</v>
      </c>
      <c r="AK44" s="1">
        <v>195</v>
      </c>
      <c r="AL44" s="30" t="s">
        <v>175</v>
      </c>
      <c r="AM44">
        <v>-1.5170028E-2</v>
      </c>
      <c r="AN44">
        <v>-1.3704874000000001E-2</v>
      </c>
      <c r="AO44">
        <v>1.1069074800000001</v>
      </c>
      <c r="AP44">
        <v>4.4606058400000004</v>
      </c>
      <c r="AQ44">
        <v>3.9019595699999998</v>
      </c>
      <c r="AR44">
        <v>6.1676147800000001</v>
      </c>
      <c r="AS44">
        <v>1.5227084399999999</v>
      </c>
      <c r="AT44">
        <v>0.45428243800000001</v>
      </c>
      <c r="AU44">
        <v>5.2545153999999998</v>
      </c>
      <c r="AV44">
        <v>2.7676802299999999</v>
      </c>
      <c r="AW44">
        <v>2.6580697899999999</v>
      </c>
      <c r="AX44">
        <v>1.5047779100000001</v>
      </c>
      <c r="AY44">
        <v>1.03016277</v>
      </c>
      <c r="AZ44">
        <v>7.0655917600000002</v>
      </c>
    </row>
    <row r="45" spans="1:52" x14ac:dyDescent="0.3">
      <c r="A45" s="1" t="s">
        <v>79</v>
      </c>
      <c r="B45" s="1" t="s">
        <v>126</v>
      </c>
      <c r="C45" s="1" t="s">
        <v>43</v>
      </c>
      <c r="D45" s="5">
        <v>314.23987199999999</v>
      </c>
      <c r="E45" s="5">
        <v>17.095476130000002</v>
      </c>
      <c r="F45" s="7">
        <v>0.184624183</v>
      </c>
      <c r="G45" s="5">
        <v>33.274999999999999</v>
      </c>
      <c r="H45" s="3">
        <v>0.89500000000000002</v>
      </c>
      <c r="I45" s="6">
        <v>3.102510341701139</v>
      </c>
      <c r="J45" s="5">
        <v>2.46E-2</v>
      </c>
      <c r="K45" s="5">
        <v>7.65</v>
      </c>
      <c r="L45" s="5">
        <v>1.1780000000000001E-2</v>
      </c>
      <c r="M45" s="5">
        <v>8.8300000000000003E-2</v>
      </c>
      <c r="N45" s="5">
        <v>1.08E-3</v>
      </c>
      <c r="O45" s="5">
        <v>81.759259259999993</v>
      </c>
      <c r="P45" s="7">
        <v>3.8</v>
      </c>
      <c r="Q45" s="1">
        <v>5.96</v>
      </c>
      <c r="R45" s="1">
        <v>18.18</v>
      </c>
      <c r="S45" s="1">
        <v>0.51049999999999995</v>
      </c>
      <c r="T45" s="1">
        <v>0.30499999999999999</v>
      </c>
      <c r="U45" s="1">
        <v>0.1845</v>
      </c>
      <c r="V45" s="1">
        <v>49.88</v>
      </c>
      <c r="W45" s="5">
        <v>6.0000000000000001E-3</v>
      </c>
      <c r="X45" s="5">
        <v>0.46200000000000002</v>
      </c>
      <c r="Y45" s="13">
        <v>9.6635896463814611E-4</v>
      </c>
      <c r="Z45" s="5">
        <v>0.17466354637552567</v>
      </c>
      <c r="AA45" s="23">
        <v>1.07702636848768E-2</v>
      </c>
      <c r="AB45" s="23">
        <v>1.9729431690396499E-2</v>
      </c>
      <c r="AC45" s="23">
        <v>3.5971055783267501E-2</v>
      </c>
      <c r="AD45" s="23">
        <v>1.1478672604693801E-2</v>
      </c>
      <c r="AE45" s="23">
        <v>3.70607585772896E-3</v>
      </c>
      <c r="AF45" s="23">
        <v>8.4333470886781003E-2</v>
      </c>
      <c r="AG45" s="23">
        <v>3.7010281174157701E-2</v>
      </c>
      <c r="AH45" s="23">
        <v>4.39649228164419</v>
      </c>
      <c r="AI45" s="27">
        <v>1.03324180306961E-3</v>
      </c>
      <c r="AJ45" s="1">
        <f>L45/N45</f>
        <v>10.907407407407408</v>
      </c>
      <c r="AK45" s="1">
        <v>195</v>
      </c>
      <c r="AL45" s="30" t="s">
        <v>175</v>
      </c>
      <c r="AM45">
        <v>-1.9809673999999999E-2</v>
      </c>
      <c r="AN45">
        <v>-1.9839730999999999E-2</v>
      </c>
      <c r="AO45">
        <v>0.99848499999999996</v>
      </c>
      <c r="AP45">
        <v>6.1855092200000001</v>
      </c>
      <c r="AQ45">
        <v>6.0162445199999999</v>
      </c>
      <c r="AR45">
        <v>16.468933700000001</v>
      </c>
      <c r="AS45">
        <v>1.5939095299999999</v>
      </c>
      <c r="AT45">
        <v>0.48730316699999998</v>
      </c>
      <c r="AU45">
        <v>3.8889914800000001</v>
      </c>
      <c r="AV45">
        <v>2.0853247000000001</v>
      </c>
      <c r="AW45">
        <v>2.0101204400000001</v>
      </c>
      <c r="AX45">
        <v>1.02192672</v>
      </c>
      <c r="AY45">
        <v>0.65252808699999998</v>
      </c>
      <c r="AZ45">
        <v>7.74037065</v>
      </c>
    </row>
    <row r="46" spans="1:52" x14ac:dyDescent="0.3">
      <c r="A46" s="1" t="s">
        <v>79</v>
      </c>
      <c r="B46" s="1" t="s">
        <v>127</v>
      </c>
      <c r="C46" s="1" t="s">
        <v>44</v>
      </c>
      <c r="D46" s="5">
        <v>314.23987199999999</v>
      </c>
      <c r="E46" s="5">
        <v>17.095476130000002</v>
      </c>
      <c r="F46" s="7">
        <v>0.184624183</v>
      </c>
      <c r="G46" s="5">
        <v>32.799999999999997</v>
      </c>
      <c r="H46" s="3">
        <v>0.69699999999999995</v>
      </c>
      <c r="I46" s="6">
        <v>1.7787295627004502</v>
      </c>
      <c r="J46" s="5">
        <v>1.89E-2</v>
      </c>
      <c r="K46" s="5">
        <v>7.66</v>
      </c>
      <c r="L46" s="5">
        <v>5.6499999999999996E-3</v>
      </c>
      <c r="M46" s="5">
        <v>8.9719999999999994E-2</v>
      </c>
      <c r="N46" s="5">
        <v>5.6999999999999998E-4</v>
      </c>
      <c r="O46" s="5">
        <v>157.4035088</v>
      </c>
      <c r="P46" s="7">
        <v>4.37</v>
      </c>
      <c r="Q46" s="1">
        <v>3.1</v>
      </c>
      <c r="R46" s="1">
        <v>14.64</v>
      </c>
      <c r="S46" s="1">
        <v>0.51049999999999995</v>
      </c>
      <c r="T46" s="1">
        <v>0.30499999999999999</v>
      </c>
      <c r="U46" s="1">
        <v>0.1845</v>
      </c>
      <c r="V46" s="1">
        <v>44.75</v>
      </c>
      <c r="W46" s="5">
        <v>1.0200000000000001E-2</v>
      </c>
      <c r="X46" s="5">
        <v>0.4733</v>
      </c>
      <c r="Y46" s="13">
        <v>1.7713680131731812E-3</v>
      </c>
      <c r="Z46" s="5">
        <v>0.15590003990232068</v>
      </c>
      <c r="AA46" s="23">
        <v>2.8930658242785402E-3</v>
      </c>
      <c r="AB46" s="23">
        <v>6.9077128795604296E-3</v>
      </c>
      <c r="AC46" s="23">
        <v>6.1735548965518201E-3</v>
      </c>
      <c r="AD46" s="23">
        <v>1.88543781286507E-3</v>
      </c>
      <c r="AE46" s="23">
        <v>2.52142372626212E-3</v>
      </c>
      <c r="AF46" s="23">
        <v>4.4697762646732003E-2</v>
      </c>
      <c r="AG46" s="23">
        <v>5.6853552897185002E-2</v>
      </c>
      <c r="AH46" s="23">
        <v>3.99318441163821</v>
      </c>
      <c r="AI46" s="27">
        <v>1.7603761903308801E-3</v>
      </c>
      <c r="AJ46" s="1">
        <f>L46/N46</f>
        <v>9.9122807017543852</v>
      </c>
      <c r="AK46" s="1">
        <v>195</v>
      </c>
      <c r="AL46" s="30" t="s">
        <v>175</v>
      </c>
      <c r="AM46">
        <v>-1.5184751999999999E-2</v>
      </c>
      <c r="AN46">
        <v>-1.4833615E-2</v>
      </c>
      <c r="AO46">
        <v>1.02367169</v>
      </c>
      <c r="AP46">
        <v>4.6861758599999996</v>
      </c>
      <c r="AQ46">
        <v>4.2796464900000002</v>
      </c>
      <c r="AR46">
        <v>7.1291260899999997</v>
      </c>
      <c r="AS46">
        <v>1.6244548700000001</v>
      </c>
      <c r="AT46">
        <v>0.483376313</v>
      </c>
      <c r="AU46">
        <v>3.25531185</v>
      </c>
      <c r="AV46">
        <v>1.8851662899999999</v>
      </c>
      <c r="AW46">
        <v>1.69388771</v>
      </c>
      <c r="AX46">
        <v>0.97250964799999995</v>
      </c>
      <c r="AY46">
        <v>0.69701381100000004</v>
      </c>
      <c r="AZ46">
        <v>6.3975369400000002</v>
      </c>
    </row>
    <row r="47" spans="1:52" x14ac:dyDescent="0.3">
      <c r="A47" s="1" t="s">
        <v>80</v>
      </c>
      <c r="B47" s="1" t="s">
        <v>128</v>
      </c>
      <c r="C47" s="1" t="s">
        <v>45</v>
      </c>
      <c r="D47" s="5">
        <v>304.08181660000002</v>
      </c>
      <c r="E47" s="5">
        <v>16.864897020000001</v>
      </c>
      <c r="F47" s="7">
        <v>0.17709229000000001</v>
      </c>
      <c r="G47" s="5">
        <v>42.325000000000003</v>
      </c>
      <c r="H47" s="3">
        <v>0.51</v>
      </c>
      <c r="I47" s="6">
        <v>0.70740546931021786</v>
      </c>
      <c r="J47" s="5">
        <v>1.66E-2</v>
      </c>
      <c r="K47" s="5">
        <v>7.72</v>
      </c>
      <c r="L47" s="5">
        <v>4.45E-3</v>
      </c>
      <c r="M47" s="5">
        <v>2.4119999999999999E-2</v>
      </c>
      <c r="N47" s="5">
        <v>5.1999999999999995E-4</v>
      </c>
      <c r="O47" s="5">
        <v>46.38461538</v>
      </c>
      <c r="P47" s="7">
        <v>33.950000000000003</v>
      </c>
      <c r="Q47" s="1">
        <v>3.96</v>
      </c>
      <c r="R47" s="1">
        <v>23.96</v>
      </c>
      <c r="S47" s="1">
        <v>0.76549999999999996</v>
      </c>
      <c r="T47" s="1">
        <v>0.17149999999999999</v>
      </c>
      <c r="U47" s="1">
        <v>6.3E-2</v>
      </c>
      <c r="V47" s="1">
        <v>15.42</v>
      </c>
      <c r="W47" s="5">
        <v>6.3E-3</v>
      </c>
      <c r="X47" s="5">
        <v>0.38109999999999999</v>
      </c>
      <c r="Y47" s="13">
        <v>1.5897837936821593E-3</v>
      </c>
      <c r="Z47" s="5">
        <v>0.12291674977384805</v>
      </c>
      <c r="AA47" s="23">
        <v>1.6972478466052199E-2</v>
      </c>
      <c r="AB47" s="23">
        <v>5.9177496059701698E-2</v>
      </c>
      <c r="AC47" s="23">
        <v>1.8078634329047799E-2</v>
      </c>
      <c r="AD47" s="23">
        <v>2.3176815296664498E-3</v>
      </c>
      <c r="AE47" s="23">
        <v>5.2256544824129201E-3</v>
      </c>
      <c r="AF47" s="23">
        <v>5.8210476836721703E-2</v>
      </c>
      <c r="AG47" s="23">
        <v>3.6580010823107703E-2</v>
      </c>
      <c r="AH47" s="23">
        <v>2.9019577752062098</v>
      </c>
      <c r="AI47" s="27">
        <v>4.1867003272652699E-2</v>
      </c>
      <c r="AJ47" s="1">
        <f>L47/N47</f>
        <v>8.5576923076923084</v>
      </c>
      <c r="AK47" s="1">
        <v>278</v>
      </c>
      <c r="AL47" s="30" t="s">
        <v>176</v>
      </c>
    </row>
    <row r="48" spans="1:52" x14ac:dyDescent="0.3">
      <c r="A48" s="1" t="s">
        <v>80</v>
      </c>
      <c r="B48" s="1" t="s">
        <v>129</v>
      </c>
      <c r="C48" s="1" t="s">
        <v>46</v>
      </c>
      <c r="D48" s="5">
        <v>304.08181660000002</v>
      </c>
      <c r="E48" s="5">
        <v>16.864897020000001</v>
      </c>
      <c r="F48" s="7">
        <v>0.17709229000000001</v>
      </c>
      <c r="G48" s="5">
        <v>44.024999999999999</v>
      </c>
      <c r="H48" s="3">
        <v>0.51600000000000001</v>
      </c>
      <c r="I48" s="6">
        <v>0.62711960743451267</v>
      </c>
      <c r="J48" s="5">
        <v>1.6199999999999999E-2</v>
      </c>
      <c r="K48" s="5">
        <v>7.62</v>
      </c>
      <c r="L48" s="5">
        <v>5.0800000000000003E-3</v>
      </c>
      <c r="M48" s="5">
        <v>1.634E-2</v>
      </c>
      <c r="N48" s="5">
        <v>5.4000000000000001E-4</v>
      </c>
      <c r="O48" s="5">
        <v>30.25925926</v>
      </c>
      <c r="P48" s="7">
        <v>44.44</v>
      </c>
      <c r="Q48" s="1">
        <v>4.96</v>
      </c>
      <c r="R48" s="1">
        <v>16.07</v>
      </c>
      <c r="S48" s="1">
        <v>0.76549999999999996</v>
      </c>
      <c r="T48" s="1">
        <v>0.17149999999999999</v>
      </c>
      <c r="U48" s="1">
        <v>6.3E-2</v>
      </c>
      <c r="V48" s="1">
        <v>281.82</v>
      </c>
      <c r="W48" s="5">
        <v>4.8999999999999998E-3</v>
      </c>
      <c r="X48" s="5">
        <v>0.4728</v>
      </c>
      <c r="Y48" s="13">
        <v>1.9272194198414825E-3</v>
      </c>
      <c r="Z48" s="5">
        <v>0.13873132392979384</v>
      </c>
      <c r="AA48" s="23">
        <v>1.2916888157042899E-2</v>
      </c>
      <c r="AB48" s="23">
        <v>6.7036112885037094E-2</v>
      </c>
      <c r="AC48" s="23">
        <v>9.5442839091396201E-3</v>
      </c>
      <c r="AD48" s="23">
        <v>0</v>
      </c>
      <c r="AE48" s="23">
        <v>1.20922046510174E-2</v>
      </c>
      <c r="AF48" s="23">
        <v>0.10200632516710301</v>
      </c>
      <c r="AG48" s="23">
        <v>6.1149173997066097E-2</v>
      </c>
      <c r="AH48" s="23">
        <v>1.6121837535119501</v>
      </c>
      <c r="AI48" s="27">
        <v>4.6806276990890502E-2</v>
      </c>
      <c r="AJ48" s="1">
        <f>L48/N48</f>
        <v>9.4074074074074083</v>
      </c>
      <c r="AK48" s="1">
        <v>278</v>
      </c>
      <c r="AL48" s="30" t="s">
        <v>176</v>
      </c>
      <c r="AM48">
        <v>-1.6034494E-2</v>
      </c>
      <c r="AN48">
        <v>-1.0272768999999999E-2</v>
      </c>
      <c r="AO48">
        <v>1.5608736999999999</v>
      </c>
      <c r="AP48">
        <v>4.0514526000000002</v>
      </c>
      <c r="AQ48">
        <v>3.0415736999999998</v>
      </c>
      <c r="AR48">
        <v>5.7516904000000002</v>
      </c>
      <c r="AS48">
        <v>1.7432704000000001</v>
      </c>
      <c r="AT48">
        <v>0.60439102</v>
      </c>
      <c r="AU48">
        <v>0.76274299000000001</v>
      </c>
      <c r="AV48">
        <v>0.37422477999999998</v>
      </c>
      <c r="AW48">
        <v>0.36989709999999998</v>
      </c>
      <c r="AX48">
        <v>0.61143581000000002</v>
      </c>
      <c r="AY48">
        <v>0.42028032999999998</v>
      </c>
      <c r="AZ48">
        <v>2.8657992000000001</v>
      </c>
    </row>
    <row r="49" spans="1:52" x14ac:dyDescent="0.3">
      <c r="A49" s="1" t="s">
        <v>80</v>
      </c>
      <c r="B49" s="1" t="s">
        <v>130</v>
      </c>
      <c r="C49" s="1" t="s">
        <v>47</v>
      </c>
      <c r="D49" s="5">
        <v>304.08181660000002</v>
      </c>
      <c r="E49" s="5">
        <v>16.864897020000001</v>
      </c>
      <c r="F49" s="7">
        <v>0.17709229000000001</v>
      </c>
      <c r="G49" s="5">
        <v>45.55</v>
      </c>
      <c r="H49" s="3">
        <v>0.51600000000000001</v>
      </c>
      <c r="I49" s="6">
        <v>0.62248467296047183</v>
      </c>
      <c r="J49" s="5">
        <v>1.8499999999999999E-2</v>
      </c>
      <c r="K49" s="5">
        <v>7.76</v>
      </c>
      <c r="L49" s="5">
        <v>4.0600000000000002E-3</v>
      </c>
      <c r="M49" s="5">
        <v>2.6259999999999999E-2</v>
      </c>
      <c r="N49" s="5">
        <v>5.5000000000000003E-4</v>
      </c>
      <c r="O49" s="5">
        <v>47.745454549999998</v>
      </c>
      <c r="P49" s="7">
        <v>33.07</v>
      </c>
      <c r="Q49" s="1">
        <v>4.58</v>
      </c>
      <c r="R49" s="1">
        <v>25.16</v>
      </c>
      <c r="S49" s="1">
        <v>0.76549999999999996</v>
      </c>
      <c r="T49" s="1">
        <v>0.17149999999999999</v>
      </c>
      <c r="U49" s="1">
        <v>6.3E-2</v>
      </c>
      <c r="V49" s="1">
        <v>70.33</v>
      </c>
      <c r="W49" s="5">
        <v>5.5999999999999991E-3</v>
      </c>
      <c r="X49" s="5">
        <v>0.45850000000000002</v>
      </c>
      <c r="Y49" s="13">
        <v>1.7489701231783142E-3</v>
      </c>
      <c r="Z49" s="5"/>
      <c r="AA49" s="23">
        <v>1.5944832409016198E-2</v>
      </c>
      <c r="AB49" s="23">
        <v>3.1561982321508399E-2</v>
      </c>
      <c r="AC49" s="23">
        <v>1.53791705344553E-2</v>
      </c>
      <c r="AD49" s="23">
        <v>2.67653194588432E-5</v>
      </c>
      <c r="AE49" s="23">
        <v>8.1092864366420093E-3</v>
      </c>
      <c r="AF49" s="23">
        <v>0.10138835007085201</v>
      </c>
      <c r="AG49" s="23">
        <v>3.9032877125644502E-2</v>
      </c>
      <c r="AH49" s="23">
        <v>2.7963817127722201</v>
      </c>
      <c r="AI49" s="27">
        <v>3.3678037555376399E-2</v>
      </c>
      <c r="AJ49" s="1">
        <f>L49/N49</f>
        <v>7.3818181818181818</v>
      </c>
      <c r="AK49" s="1">
        <v>278</v>
      </c>
      <c r="AL49" s="30" t="s">
        <v>176</v>
      </c>
      <c r="AM49">
        <v>-1.5869858000000001E-2</v>
      </c>
      <c r="AN49">
        <v>-1.3477387E-2</v>
      </c>
      <c r="AO49">
        <v>1.1775174399999999</v>
      </c>
      <c r="AP49">
        <v>4.6000249599999998</v>
      </c>
      <c r="AQ49">
        <v>3.8531179799999999</v>
      </c>
      <c r="AR49">
        <v>6.9116128400000001</v>
      </c>
      <c r="AS49">
        <v>1.6476831199999999</v>
      </c>
      <c r="AT49">
        <v>0.49659207300000002</v>
      </c>
      <c r="AU49">
        <v>1.3822307199999999</v>
      </c>
      <c r="AV49">
        <v>0.70361272600000002</v>
      </c>
      <c r="AW49">
        <v>0.68419771699999998</v>
      </c>
      <c r="AX49">
        <v>0.57975131199999996</v>
      </c>
      <c r="AY49">
        <v>0.38758057000000001</v>
      </c>
      <c r="AZ49">
        <v>5.13716638</v>
      </c>
    </row>
    <row r="50" spans="1:52" x14ac:dyDescent="0.3">
      <c r="A50" s="1" t="s">
        <v>80</v>
      </c>
      <c r="B50" s="1" t="s">
        <v>131</v>
      </c>
      <c r="C50" s="1" t="s">
        <v>48</v>
      </c>
      <c r="D50" s="5">
        <v>304.08181660000002</v>
      </c>
      <c r="E50" s="5">
        <v>16.864897020000001</v>
      </c>
      <c r="F50" s="7">
        <v>0.17709229000000001</v>
      </c>
      <c r="G50" s="5">
        <v>45.475000000000001</v>
      </c>
      <c r="H50" s="3">
        <v>0.53600000000000003</v>
      </c>
      <c r="I50" s="6">
        <v>0.5786367318597605</v>
      </c>
      <c r="J50" s="5">
        <v>1.5900000000000001E-2</v>
      </c>
      <c r="K50" s="5">
        <v>7.71</v>
      </c>
      <c r="L50" s="5">
        <v>5.0200000000000002E-3</v>
      </c>
      <c r="M50" s="5">
        <v>2.0660000000000001E-2</v>
      </c>
      <c r="N50" s="5">
        <v>5.9000000000000003E-4</v>
      </c>
      <c r="O50" s="5">
        <v>35.016949150000002</v>
      </c>
      <c r="P50" s="7">
        <v>32.57</v>
      </c>
      <c r="Q50" s="1">
        <v>3.61</v>
      </c>
      <c r="R50" s="1">
        <v>20.260000000000002</v>
      </c>
      <c r="S50" s="1">
        <v>0.76549999999999996</v>
      </c>
      <c r="T50" s="1">
        <v>0.17149999999999999</v>
      </c>
      <c r="U50" s="1">
        <v>6.3E-2</v>
      </c>
      <c r="V50" s="1">
        <v>31.78</v>
      </c>
      <c r="W50" s="5">
        <v>4.7999999999999996E-3</v>
      </c>
      <c r="X50" s="5">
        <v>0.44850000000000001</v>
      </c>
      <c r="Y50" s="13">
        <v>2.0369583595333095E-3</v>
      </c>
      <c r="Z50" s="5">
        <v>0.12504868994449633</v>
      </c>
      <c r="AA50" s="24">
        <v>3.4398350595875198E-2</v>
      </c>
      <c r="AB50" s="23">
        <v>0.110400034248467</v>
      </c>
      <c r="AC50" s="23">
        <v>1.1804871424660499E-2</v>
      </c>
      <c r="AD50" s="23">
        <v>9.7599137757152597E-4</v>
      </c>
      <c r="AE50" s="23">
        <v>1.24920323988375E-2</v>
      </c>
      <c r="AF50" s="23">
        <v>0.10675870699395699</v>
      </c>
      <c r="AG50" s="23">
        <v>6.4156656981296301E-2</v>
      </c>
      <c r="AH50" s="23">
        <v>2.5727121588621298</v>
      </c>
      <c r="AI50" s="27">
        <v>4.0136620383475298E-2</v>
      </c>
      <c r="AJ50" s="1">
        <f>L50/N50</f>
        <v>8.5084745762711869</v>
      </c>
      <c r="AK50" s="1">
        <v>278</v>
      </c>
      <c r="AL50" s="30" t="s">
        <v>176</v>
      </c>
      <c r="AM50">
        <v>-1.5297777E-2</v>
      </c>
      <c r="AN50">
        <v>-1.2529779E-2</v>
      </c>
      <c r="AO50">
        <v>1.2209135600000001</v>
      </c>
      <c r="AP50">
        <v>4.4930501999999999</v>
      </c>
      <c r="AQ50">
        <v>3.6593972799999999</v>
      </c>
      <c r="AR50">
        <v>6.7903591399999996</v>
      </c>
      <c r="AS50">
        <v>1.5513741599999999</v>
      </c>
      <c r="AT50">
        <v>0.491752668</v>
      </c>
      <c r="AU50">
        <v>1.53142701</v>
      </c>
      <c r="AV50">
        <v>0.78415877599999995</v>
      </c>
      <c r="AW50">
        <v>0.75525787899999997</v>
      </c>
      <c r="AX50">
        <v>0.77627437099999996</v>
      </c>
      <c r="AY50">
        <v>0.51704020100000003</v>
      </c>
      <c r="AZ50">
        <v>4.61066033</v>
      </c>
    </row>
    <row r="51" spans="1:52" x14ac:dyDescent="0.3">
      <c r="A51" s="1" t="s">
        <v>80</v>
      </c>
      <c r="B51" s="1" t="s">
        <v>132</v>
      </c>
      <c r="C51" s="1" t="s">
        <v>49</v>
      </c>
      <c r="D51" s="5">
        <v>304.08181660000002</v>
      </c>
      <c r="E51" s="5">
        <v>16.864897020000001</v>
      </c>
      <c r="F51" s="7">
        <v>0.17709229000000001</v>
      </c>
      <c r="G51" s="5">
        <v>48.325000000000003</v>
      </c>
      <c r="H51" s="3">
        <v>0.54900000000000004</v>
      </c>
      <c r="I51" s="6">
        <v>0.64917993002610241</v>
      </c>
      <c r="J51" s="5">
        <v>1.9599999999999999E-2</v>
      </c>
      <c r="K51" s="5">
        <v>7.66</v>
      </c>
      <c r="L51" s="5">
        <v>6.8599999999999998E-3</v>
      </c>
      <c r="M51" s="5">
        <v>2.3189999999999999E-2</v>
      </c>
      <c r="N51" s="5">
        <v>5.8E-4</v>
      </c>
      <c r="O51" s="5">
        <v>39.982758619999998</v>
      </c>
      <c r="P51" s="7">
        <v>31.21</v>
      </c>
      <c r="Q51" s="1">
        <v>4.03</v>
      </c>
      <c r="R51" s="1">
        <v>17.760000000000002</v>
      </c>
      <c r="S51" s="1">
        <v>0.76549999999999996</v>
      </c>
      <c r="T51" s="1">
        <v>0.17149999999999999</v>
      </c>
      <c r="U51" s="1">
        <v>6.3E-2</v>
      </c>
      <c r="V51" s="1">
        <v>43.71</v>
      </c>
      <c r="W51" s="5">
        <v>6.7999999999999996E-3</v>
      </c>
      <c r="X51" s="5">
        <v>0.4456</v>
      </c>
      <c r="Y51" s="13">
        <v>1.3979639612443184E-3</v>
      </c>
      <c r="Z51" s="5">
        <v>0.25839441403884444</v>
      </c>
      <c r="AA51" s="23">
        <v>1.77597186063186E-2</v>
      </c>
      <c r="AB51" s="23">
        <v>6.5635222586999706E-2</v>
      </c>
      <c r="AC51" s="23">
        <v>2.53815141147135E-2</v>
      </c>
      <c r="AD51" s="23">
        <v>4.42713125748153E-3</v>
      </c>
      <c r="AE51" s="23">
        <v>1.6106387635783901E-2</v>
      </c>
      <c r="AF51" s="23">
        <v>0.112046290252935</v>
      </c>
      <c r="AG51" s="23">
        <v>6.3755104511484903E-2</v>
      </c>
      <c r="AH51" s="23">
        <v>2.2217774537417698</v>
      </c>
      <c r="AI51" s="27">
        <v>4.7568584540637997E-2</v>
      </c>
      <c r="AJ51" s="1">
        <f>L51/N51</f>
        <v>11.827586206896552</v>
      </c>
      <c r="AK51" s="1">
        <v>278</v>
      </c>
      <c r="AL51" s="30" t="s">
        <v>176</v>
      </c>
      <c r="AM51">
        <v>-1.464995E-2</v>
      </c>
      <c r="AN51">
        <v>-1.2618022E-2</v>
      </c>
      <c r="AO51">
        <v>1.16103383</v>
      </c>
      <c r="AP51">
        <v>4.3118451499999999</v>
      </c>
      <c r="AQ51">
        <v>3.6607647499999998</v>
      </c>
      <c r="AR51">
        <v>6.6821612200000002</v>
      </c>
      <c r="AS51">
        <v>1.5366348999999999</v>
      </c>
      <c r="AT51">
        <v>0.467145651</v>
      </c>
      <c r="AU51">
        <v>1.9247330499999999</v>
      </c>
      <c r="AV51">
        <v>1.01041486</v>
      </c>
      <c r="AW51">
        <v>0.99105352099999999</v>
      </c>
      <c r="AX51">
        <v>1.0044606899999999</v>
      </c>
      <c r="AY51">
        <v>0.66244209600000004</v>
      </c>
      <c r="AZ51">
        <v>4.4596304800000004</v>
      </c>
    </row>
    <row r="52" spans="1:52" x14ac:dyDescent="0.3">
      <c r="A52" s="1" t="s">
        <v>81</v>
      </c>
      <c r="B52" s="1" t="s">
        <v>133</v>
      </c>
      <c r="C52" s="1" t="s">
        <v>50</v>
      </c>
      <c r="D52" s="5">
        <v>550.30817999999999</v>
      </c>
      <c r="E52" s="5">
        <v>14.68688395</v>
      </c>
      <c r="F52" s="7">
        <v>0.40075582599999998</v>
      </c>
      <c r="G52" s="5">
        <v>23.45</v>
      </c>
      <c r="H52" s="3">
        <v>0.85899999999999999</v>
      </c>
      <c r="I52" s="6">
        <v>5.1430531060160751</v>
      </c>
      <c r="J52" s="5">
        <v>8.4199999999999997E-2</v>
      </c>
      <c r="K52" s="5">
        <v>7.28</v>
      </c>
      <c r="L52" s="5">
        <v>3.5009999999999999E-2</v>
      </c>
      <c r="M52" s="5">
        <v>6.7309999999999995E-2</v>
      </c>
      <c r="N52" s="5">
        <v>2.2000000000000001E-3</v>
      </c>
      <c r="O52" s="5">
        <v>30.595454549999999</v>
      </c>
      <c r="P52" s="7">
        <v>38.22</v>
      </c>
      <c r="Q52" s="1">
        <v>20.22</v>
      </c>
      <c r="R52" s="1">
        <v>26.39</v>
      </c>
      <c r="S52" s="1">
        <v>0.60599999999999998</v>
      </c>
      <c r="T52" s="1">
        <v>0.19350000000000001</v>
      </c>
      <c r="U52" s="1">
        <v>0.20050000000000001</v>
      </c>
      <c r="V52" s="1">
        <v>1455.86</v>
      </c>
      <c r="W52" s="5">
        <v>5.8999999999999999E-3</v>
      </c>
      <c r="X52" s="5">
        <v>0.39810000000000001</v>
      </c>
      <c r="Y52" s="13">
        <v>1.0267061174887226E-3</v>
      </c>
      <c r="Z52" s="5">
        <v>1.9072896157767099</v>
      </c>
      <c r="AA52" s="23">
        <v>1.2227918921309601E-2</v>
      </c>
      <c r="AB52" s="23">
        <v>3.5601158357000097E-2</v>
      </c>
      <c r="AC52" s="23">
        <v>2.0063758758371499E-2</v>
      </c>
      <c r="AD52" s="23">
        <v>0</v>
      </c>
      <c r="AE52" s="23">
        <v>2.4812681293725901E-2</v>
      </c>
      <c r="AF52" s="23">
        <v>0.29261427075938601</v>
      </c>
      <c r="AG52" s="23">
        <v>6.5409595017166006E-2</v>
      </c>
      <c r="AH52" s="23">
        <v>1.0180942243348099</v>
      </c>
      <c r="AI52" s="27">
        <v>1.39446365857014E-2</v>
      </c>
      <c r="AJ52" s="1">
        <f>L52/N52</f>
        <v>15.913636363636362</v>
      </c>
      <c r="AK52" s="1">
        <v>103</v>
      </c>
      <c r="AL52" s="30" t="s">
        <v>171</v>
      </c>
      <c r="AM52">
        <v>-1.5080191E-2</v>
      </c>
      <c r="AN52">
        <v>-1.9888739999999999E-2</v>
      </c>
      <c r="AO52">
        <v>0.75822756899999999</v>
      </c>
      <c r="AP52">
        <v>6.1249156999999999</v>
      </c>
      <c r="AQ52">
        <v>6.3946474000000002</v>
      </c>
      <c r="AR52">
        <v>11.295594400000001</v>
      </c>
      <c r="AS52">
        <v>1.50758842</v>
      </c>
      <c r="AT52">
        <v>0.49475411000000002</v>
      </c>
      <c r="AU52">
        <v>2.9969550200000001</v>
      </c>
      <c r="AV52">
        <v>1.77957589</v>
      </c>
      <c r="AW52">
        <v>1.774027</v>
      </c>
      <c r="AX52">
        <v>1.0248783100000001</v>
      </c>
      <c r="AY52">
        <v>0.58014951100000001</v>
      </c>
      <c r="AZ52">
        <v>4.44812809</v>
      </c>
    </row>
    <row r="53" spans="1:52" x14ac:dyDescent="0.3">
      <c r="A53" s="1" t="s">
        <v>81</v>
      </c>
      <c r="B53" s="1" t="s">
        <v>134</v>
      </c>
      <c r="C53" s="1" t="s">
        <v>51</v>
      </c>
      <c r="D53" s="5">
        <v>550.30817999999999</v>
      </c>
      <c r="E53" s="5">
        <v>14.68688395</v>
      </c>
      <c r="F53" s="7">
        <v>0.40075582599999998</v>
      </c>
      <c r="G53" s="5">
        <v>24.85</v>
      </c>
      <c r="H53" s="3">
        <v>0.82699999999999996</v>
      </c>
      <c r="I53" s="6">
        <v>4.6032755605024693</v>
      </c>
      <c r="J53" s="5">
        <v>8.8999999999999996E-2</v>
      </c>
      <c r="K53" s="5">
        <v>7.09</v>
      </c>
      <c r="L53" s="5">
        <v>4.7660000000000001E-2</v>
      </c>
      <c r="M53" s="5">
        <v>6.9629999999999997E-2</v>
      </c>
      <c r="N53" s="5">
        <v>1.7099999999999999E-3</v>
      </c>
      <c r="O53" s="5">
        <v>40.719298250000001</v>
      </c>
      <c r="P53" s="7">
        <v>35.54</v>
      </c>
      <c r="Q53" s="1">
        <v>16.059999999999999</v>
      </c>
      <c r="R53" s="1">
        <v>24.8</v>
      </c>
      <c r="S53" s="1">
        <v>0.60599999999999998</v>
      </c>
      <c r="T53" s="1">
        <v>0.19350000000000001</v>
      </c>
      <c r="U53" s="1">
        <v>0.20050000000000001</v>
      </c>
      <c r="V53" s="1">
        <v>954.86</v>
      </c>
      <c r="W53" s="5">
        <v>6.3E-3</v>
      </c>
      <c r="X53" s="5">
        <v>0.49099999999999999</v>
      </c>
      <c r="Y53" s="13">
        <v>1.0302555445664563E-3</v>
      </c>
      <c r="Z53" s="5">
        <v>1.1341680726449044</v>
      </c>
      <c r="AA53" s="23">
        <v>3.8471044478650199E-3</v>
      </c>
      <c r="AB53" s="23">
        <v>1.8559996698789199E-2</v>
      </c>
      <c r="AC53" s="23">
        <v>2.0859539027880299E-3</v>
      </c>
      <c r="AD53" s="23">
        <v>0</v>
      </c>
      <c r="AE53" s="23">
        <v>2.1295123019056199E-3</v>
      </c>
      <c r="AF53" s="23">
        <v>8.9734846772162702E-2</v>
      </c>
      <c r="AG53" s="23">
        <v>6.20611919518309E-2</v>
      </c>
      <c r="AH53" s="23">
        <v>1.2824348834277099</v>
      </c>
      <c r="AI53" s="27">
        <v>1.1441869733041199E-2</v>
      </c>
      <c r="AJ53" s="1">
        <f>L53/N53</f>
        <v>27.87134502923977</v>
      </c>
      <c r="AK53" s="1">
        <v>103</v>
      </c>
      <c r="AL53" s="30" t="s">
        <v>171</v>
      </c>
      <c r="AM53">
        <v>-1.5439573E-2</v>
      </c>
      <c r="AN53">
        <v>-2.1168764999999999E-2</v>
      </c>
      <c r="AO53">
        <v>0.72935634599999999</v>
      </c>
      <c r="AP53">
        <v>6.0964136</v>
      </c>
      <c r="AQ53">
        <v>6.69030345</v>
      </c>
      <c r="AR53">
        <v>13.8832463</v>
      </c>
      <c r="AS53">
        <v>1.52752782</v>
      </c>
      <c r="AT53">
        <v>0.468653708</v>
      </c>
      <c r="AU53">
        <v>2.1410486999999998</v>
      </c>
      <c r="AV53">
        <v>1.23344578</v>
      </c>
      <c r="AW53">
        <v>1.2225987700000001</v>
      </c>
      <c r="AX53">
        <v>1.1937039199999999</v>
      </c>
      <c r="AY53">
        <v>0.57865903399999996</v>
      </c>
      <c r="AZ53">
        <v>3.48872252</v>
      </c>
    </row>
    <row r="54" spans="1:52" x14ac:dyDescent="0.3">
      <c r="A54" s="1" t="s">
        <v>81</v>
      </c>
      <c r="B54" s="1" t="s">
        <v>135</v>
      </c>
      <c r="C54" s="1" t="s">
        <v>52</v>
      </c>
      <c r="D54" s="5">
        <v>550.30817999999999</v>
      </c>
      <c r="E54" s="5">
        <v>14.68688395</v>
      </c>
      <c r="F54" s="7">
        <v>0.40075582599999998</v>
      </c>
      <c r="G54" s="5">
        <v>25.15</v>
      </c>
      <c r="H54" s="3">
        <v>0.84499999999999997</v>
      </c>
      <c r="I54" s="6">
        <v>3.9577684186234343</v>
      </c>
      <c r="J54" s="5">
        <v>5.67E-2</v>
      </c>
      <c r="K54" s="5">
        <v>7.38</v>
      </c>
      <c r="L54" s="5">
        <v>2.5149999999999999E-2</v>
      </c>
      <c r="M54" s="5">
        <v>5.3859999999999998E-2</v>
      </c>
      <c r="N54" s="5">
        <v>1.7700000000000001E-3</v>
      </c>
      <c r="O54" s="5">
        <v>30.429378530000001</v>
      </c>
      <c r="P54" s="7">
        <v>36.49</v>
      </c>
      <c r="Q54" s="1">
        <v>15.12</v>
      </c>
      <c r="R54" s="1">
        <v>22.57</v>
      </c>
      <c r="S54" s="1">
        <v>0.60599999999999998</v>
      </c>
      <c r="T54" s="1">
        <v>0.19350000000000001</v>
      </c>
      <c r="U54" s="1">
        <v>0.20050000000000001</v>
      </c>
      <c r="V54" s="1">
        <v>1614.23</v>
      </c>
      <c r="W54" s="5">
        <v>4.1000000000000003E-3</v>
      </c>
      <c r="X54" s="5">
        <v>0.46579999999999999</v>
      </c>
      <c r="Y54" s="13">
        <v>1.0616909210623012E-3</v>
      </c>
      <c r="Z54" s="5">
        <v>1.3663037049934414</v>
      </c>
      <c r="AA54" s="23">
        <v>1.0966653390919E-2</v>
      </c>
      <c r="AB54" s="23">
        <v>2.5921203917620799E-2</v>
      </c>
      <c r="AC54" s="23">
        <v>9.6781495229690904E-3</v>
      </c>
      <c r="AD54" s="23">
        <v>5.1955622414433798E-4</v>
      </c>
      <c r="AE54" s="23">
        <v>9.1936110803215107E-3</v>
      </c>
      <c r="AF54" s="23">
        <v>7.3219709835198696E-2</v>
      </c>
      <c r="AG54" s="23">
        <v>6.4738750848955695E-2</v>
      </c>
      <c r="AH54" s="23">
        <v>0.758546604006749</v>
      </c>
      <c r="AI54" s="27">
        <v>1.39865483895137E-2</v>
      </c>
      <c r="AJ54" s="1">
        <f>L54/N54</f>
        <v>14.209039548022597</v>
      </c>
      <c r="AK54" s="1">
        <v>103</v>
      </c>
      <c r="AL54" s="30" t="s">
        <v>171</v>
      </c>
    </row>
    <row r="55" spans="1:52" x14ac:dyDescent="0.3">
      <c r="A55" s="1" t="s">
        <v>81</v>
      </c>
      <c r="B55" s="1" t="s">
        <v>136</v>
      </c>
      <c r="C55" s="1" t="s">
        <v>53</v>
      </c>
      <c r="D55" s="5">
        <v>550.30817999999999</v>
      </c>
      <c r="E55" s="5">
        <v>14.68688395</v>
      </c>
      <c r="F55" s="7">
        <v>0.40075582599999998</v>
      </c>
      <c r="G55" s="5">
        <v>24.024999999999999</v>
      </c>
      <c r="H55" s="3">
        <v>0.89300000000000002</v>
      </c>
      <c r="I55" s="6">
        <v>8.0457982621542445</v>
      </c>
      <c r="J55" s="5">
        <v>0.18779999999999999</v>
      </c>
      <c r="K55" s="5">
        <v>6.6</v>
      </c>
      <c r="L55" s="5">
        <v>6.8279999999999993E-2</v>
      </c>
      <c r="M55" s="5">
        <v>9.6030000000000004E-2</v>
      </c>
      <c r="N55" s="5">
        <v>2.6800000000000001E-3</v>
      </c>
      <c r="O55" s="5">
        <v>35.832089549999999</v>
      </c>
      <c r="P55" s="7">
        <v>178</v>
      </c>
      <c r="Q55" s="1">
        <v>26.98</v>
      </c>
      <c r="R55" s="1">
        <v>29.2</v>
      </c>
      <c r="S55" s="1">
        <v>0.60599999999999998</v>
      </c>
      <c r="T55" s="1">
        <v>0.19350000000000001</v>
      </c>
      <c r="U55" s="1">
        <v>0.20050000000000001</v>
      </c>
      <c r="V55" s="1">
        <v>472.57</v>
      </c>
      <c r="W55" s="5">
        <v>4.5999999999999999E-3</v>
      </c>
      <c r="X55" s="5">
        <v>0.48749999999999999</v>
      </c>
      <c r="Y55" s="13">
        <v>1.4839778648147706E-3</v>
      </c>
      <c r="Z55" s="5">
        <v>2.3269595560359986</v>
      </c>
      <c r="AA55" s="23">
        <v>4.0698120736177403E-3</v>
      </c>
      <c r="AB55" s="23">
        <v>2.9028298832672099E-2</v>
      </c>
      <c r="AC55" s="23">
        <v>1.43750246539765E-2</v>
      </c>
      <c r="AD55" s="23">
        <v>1.3425751849775399E-3</v>
      </c>
      <c r="AE55" s="23">
        <v>2.3121695438351901E-2</v>
      </c>
      <c r="AF55" s="23">
        <v>0.162375488314283</v>
      </c>
      <c r="AG55" s="23">
        <v>3.6182709156932301E-2</v>
      </c>
      <c r="AH55" s="23">
        <v>0.95704376917029799</v>
      </c>
      <c r="AI55" s="27">
        <v>1.9246406191570701E-2</v>
      </c>
      <c r="AJ55" s="1">
        <f>L55/N55</f>
        <v>25.477611940298505</v>
      </c>
      <c r="AK55" s="1">
        <v>103</v>
      </c>
      <c r="AL55" s="30" t="s">
        <v>171</v>
      </c>
      <c r="AM55">
        <v>-1.7299772000000001E-2</v>
      </c>
      <c r="AN55">
        <v>-2.0472382000000001E-2</v>
      </c>
      <c r="AO55">
        <v>0.84502974200000003</v>
      </c>
      <c r="AP55">
        <v>5.6293622399999999</v>
      </c>
      <c r="AQ55">
        <v>6.0407430499999997</v>
      </c>
      <c r="AR55">
        <v>14.987723600000001</v>
      </c>
      <c r="AS55">
        <v>1.5016609599999999</v>
      </c>
      <c r="AT55">
        <v>0.47538166100000001</v>
      </c>
      <c r="AU55">
        <v>2.1130347299999999</v>
      </c>
      <c r="AV55">
        <v>1.21040539</v>
      </c>
      <c r="AW55">
        <v>1.1764887100000001</v>
      </c>
      <c r="AX55">
        <v>0.63505827999999998</v>
      </c>
      <c r="AY55">
        <v>0.46055271399999997</v>
      </c>
      <c r="AZ55">
        <v>6.3318403600000002</v>
      </c>
    </row>
    <row r="56" spans="1:52" x14ac:dyDescent="0.3">
      <c r="A56" s="1" t="s">
        <v>81</v>
      </c>
      <c r="B56" s="1" t="s">
        <v>137</v>
      </c>
      <c r="C56" s="1" t="s">
        <v>54</v>
      </c>
      <c r="D56" s="5">
        <v>550.30817999999999</v>
      </c>
      <c r="E56" s="5">
        <v>14.68688395</v>
      </c>
      <c r="F56" s="7">
        <v>0.40075582599999998</v>
      </c>
      <c r="G56" s="5">
        <v>24</v>
      </c>
      <c r="H56" s="3">
        <v>0.879</v>
      </c>
      <c r="I56" s="6">
        <v>6.0895630674062025</v>
      </c>
      <c r="J56" s="5">
        <v>0.10009999999999999</v>
      </c>
      <c r="K56" s="5">
        <v>7.11</v>
      </c>
      <c r="L56" s="5">
        <v>4.4830000000000002E-2</v>
      </c>
      <c r="M56" s="5">
        <v>5.6579999999999998E-2</v>
      </c>
      <c r="N56" s="5">
        <v>2.0300000000000001E-3</v>
      </c>
      <c r="O56" s="5">
        <v>27.871921180000001</v>
      </c>
      <c r="P56" s="7">
        <v>36.049999999999997</v>
      </c>
      <c r="Q56" s="1">
        <v>20.58</v>
      </c>
      <c r="R56" s="1">
        <v>27.76</v>
      </c>
      <c r="S56" s="1">
        <v>0.60599999999999998</v>
      </c>
      <c r="T56" s="1">
        <v>0.19350000000000001</v>
      </c>
      <c r="U56" s="1">
        <v>0.20050000000000001</v>
      </c>
      <c r="V56" s="1">
        <v>641.64</v>
      </c>
      <c r="W56" s="5">
        <v>5.4000000000000003E-3</v>
      </c>
      <c r="X56" s="5">
        <v>0.48380000000000001</v>
      </c>
      <c r="Y56" s="13">
        <v>2.840933707634621E-3</v>
      </c>
      <c r="Z56" s="5">
        <v>1.7667365681261489</v>
      </c>
      <c r="AA56" s="23">
        <v>2.9188443151350499E-3</v>
      </c>
      <c r="AB56" s="23">
        <v>2.09812987783763E-2</v>
      </c>
      <c r="AC56" s="23">
        <v>3.6999405915656598E-3</v>
      </c>
      <c r="AD56" s="23">
        <v>0</v>
      </c>
      <c r="AE56" s="23">
        <v>1.2248388551371701E-2</v>
      </c>
      <c r="AF56" s="23">
        <v>0.22613664915013301</v>
      </c>
      <c r="AG56" s="23">
        <v>8.2244307629303695E-2</v>
      </c>
      <c r="AH56" s="23">
        <v>1.37408809590657</v>
      </c>
      <c r="AI56" s="27">
        <v>1.6273828296666799E-2</v>
      </c>
      <c r="AJ56" s="1">
        <f>L56/N56</f>
        <v>22.08374384236453</v>
      </c>
      <c r="AK56" s="1">
        <v>103</v>
      </c>
      <c r="AL56" s="30" t="s">
        <v>171</v>
      </c>
      <c r="AM56">
        <v>-1.5554490000000001E-2</v>
      </c>
      <c r="AN56">
        <v>-2.1047212999999999E-2</v>
      </c>
      <c r="AO56">
        <v>0.73902847800000004</v>
      </c>
      <c r="AP56">
        <v>5.82741357</v>
      </c>
      <c r="AQ56">
        <v>6.3964306999999998</v>
      </c>
      <c r="AR56">
        <v>14.4774241</v>
      </c>
      <c r="AS56">
        <v>1.5337066500000001</v>
      </c>
      <c r="AT56">
        <v>0.47073556100000002</v>
      </c>
      <c r="AU56">
        <v>2.7485201500000001</v>
      </c>
      <c r="AV56">
        <v>1.5801729900000001</v>
      </c>
      <c r="AW56">
        <v>1.5754389</v>
      </c>
      <c r="AX56">
        <v>1.2318100000000001</v>
      </c>
      <c r="AY56">
        <v>0.70940442699999995</v>
      </c>
      <c r="AZ56">
        <v>4.1968844799999996</v>
      </c>
    </row>
    <row r="57" spans="1:52" x14ac:dyDescent="0.3">
      <c r="A57" s="1" t="s">
        <v>82</v>
      </c>
      <c r="B57" s="1" t="s">
        <v>138</v>
      </c>
      <c r="C57" s="1" t="s">
        <v>55</v>
      </c>
      <c r="D57" s="5">
        <v>590.51343999999995</v>
      </c>
      <c r="E57" s="5">
        <v>14.418147189999999</v>
      </c>
      <c r="F57" s="7">
        <v>0.43213200000000002</v>
      </c>
      <c r="G57" s="5">
        <v>24.25</v>
      </c>
      <c r="H57" s="3">
        <v>0.86699999999999999</v>
      </c>
      <c r="I57" s="6">
        <v>2.1301166469343791</v>
      </c>
      <c r="J57" s="5">
        <v>4.7399999999999998E-2</v>
      </c>
      <c r="K57" s="5">
        <v>5.99</v>
      </c>
      <c r="L57" s="5">
        <v>2.4989999999999998E-2</v>
      </c>
      <c r="M57" s="5">
        <v>2.4989999999999998E-2</v>
      </c>
      <c r="N57" s="5">
        <v>1.66E-3</v>
      </c>
      <c r="O57" s="5">
        <v>15.054216869999999</v>
      </c>
      <c r="P57" s="7">
        <v>33.549999999999997</v>
      </c>
      <c r="Q57" s="1">
        <v>5.38</v>
      </c>
      <c r="R57" s="1">
        <v>18.190000000000001</v>
      </c>
      <c r="S57" s="1">
        <v>0.83400000000000007</v>
      </c>
      <c r="T57" s="1">
        <v>0.1235</v>
      </c>
      <c r="U57" s="1">
        <v>4.2500000000000003E-2</v>
      </c>
      <c r="V57" s="1">
        <v>803.1</v>
      </c>
      <c r="W57" s="5">
        <v>8.2000000000000007E-3</v>
      </c>
      <c r="X57" s="5">
        <v>0.47270000000000001</v>
      </c>
      <c r="Y57" s="13">
        <v>5.5140712774364867E-3</v>
      </c>
      <c r="Z57" s="5">
        <v>0.8511828005953338</v>
      </c>
      <c r="AA57" s="24">
        <v>5.2396638305175804E-3</v>
      </c>
      <c r="AB57" s="23">
        <v>2.8629835507719002E-2</v>
      </c>
      <c r="AC57" s="23">
        <v>4.8631104579292001E-3</v>
      </c>
      <c r="AD57" s="24">
        <v>8.23407173341288E-4</v>
      </c>
      <c r="AE57" s="23">
        <v>2.8522930426291199E-2</v>
      </c>
      <c r="AF57" s="23">
        <v>0.24416915820972701</v>
      </c>
      <c r="AG57" s="23">
        <v>3.0290299050187101E-2</v>
      </c>
      <c r="AH57" s="23">
        <v>1.7811079014506801</v>
      </c>
      <c r="AI57" s="27">
        <v>7.3144315095305099E-2</v>
      </c>
      <c r="AJ57" s="1">
        <f>L57/N57</f>
        <v>15.054216867469878</v>
      </c>
      <c r="AK57" s="1">
        <v>154</v>
      </c>
      <c r="AL57" s="30" t="s">
        <v>172</v>
      </c>
      <c r="AM57">
        <v>-1.5130629E-2</v>
      </c>
      <c r="AN57">
        <v>-1.5136762999999999E-2</v>
      </c>
      <c r="AO57">
        <v>0.99959477600000002</v>
      </c>
      <c r="AP57">
        <v>4.7235313699999999</v>
      </c>
      <c r="AQ57">
        <v>4.3380605900000004</v>
      </c>
      <c r="AR57">
        <v>8.0026797900000002</v>
      </c>
      <c r="AS57">
        <v>1.47063783</v>
      </c>
      <c r="AT57">
        <v>0.41268360700000001</v>
      </c>
      <c r="AU57">
        <v>2.6428173799999999</v>
      </c>
      <c r="AV57">
        <v>1.5574606099999999</v>
      </c>
      <c r="AW57">
        <v>1.4274066599999999</v>
      </c>
      <c r="AX57">
        <v>0.92244112700000003</v>
      </c>
      <c r="AY57">
        <v>0.59896143199999996</v>
      </c>
      <c r="AZ57">
        <v>6.4942736400000003</v>
      </c>
    </row>
    <row r="58" spans="1:52" x14ac:dyDescent="0.3">
      <c r="A58" s="1" t="s">
        <v>82</v>
      </c>
      <c r="B58" s="1" t="s">
        <v>139</v>
      </c>
      <c r="C58" s="1" t="s">
        <v>56</v>
      </c>
      <c r="D58" s="5">
        <v>590.51343999999995</v>
      </c>
      <c r="E58" s="5">
        <v>14.418147189999999</v>
      </c>
      <c r="F58" s="7">
        <v>0.43213200000000002</v>
      </c>
      <c r="G58" s="5">
        <v>25.225000000000001</v>
      </c>
      <c r="H58" s="3">
        <v>0.84199999999999997</v>
      </c>
      <c r="I58" s="6">
        <v>1.8190150197332704</v>
      </c>
      <c r="J58" s="5">
        <v>4.4900000000000002E-2</v>
      </c>
      <c r="K58" s="5">
        <v>5.79</v>
      </c>
      <c r="L58" s="5">
        <v>2.4279999999999999E-2</v>
      </c>
      <c r="M58" s="5">
        <v>2.4279999999999999E-2</v>
      </c>
      <c r="N58" s="5">
        <v>1.67E-3</v>
      </c>
      <c r="O58" s="5">
        <v>14.53892216</v>
      </c>
      <c r="P58" s="7">
        <v>37.18</v>
      </c>
      <c r="Q58" s="1">
        <v>9.2100000000000009</v>
      </c>
      <c r="R58" s="1">
        <v>21.41</v>
      </c>
      <c r="S58" s="1">
        <v>0.83400000000000007</v>
      </c>
      <c r="T58" s="1">
        <v>0.1235</v>
      </c>
      <c r="U58" s="1">
        <v>4.2500000000000003E-2</v>
      </c>
      <c r="V58" s="1">
        <v>610.82000000000005</v>
      </c>
      <c r="W58" s="5">
        <v>9.1999999999999998E-3</v>
      </c>
      <c r="X58" s="5">
        <v>0.47160000000000002</v>
      </c>
      <c r="Y58" s="13">
        <v>1.9861252770459487E-3</v>
      </c>
      <c r="Z58" s="5">
        <v>0.57629680806747063</v>
      </c>
      <c r="AA58" s="23">
        <v>8.7348492317557407E-3</v>
      </c>
      <c r="AB58" s="23">
        <v>5.7824783041028498E-2</v>
      </c>
      <c r="AC58" s="23">
        <v>1.49702913382095E-2</v>
      </c>
      <c r="AD58" s="23">
        <v>7.9334062724924093E-3</v>
      </c>
      <c r="AE58" s="23">
        <v>2.1301683710441999E-2</v>
      </c>
      <c r="AF58" s="23">
        <v>0.27458755392219097</v>
      </c>
      <c r="AG58" s="23">
        <v>3.5567738151581201E-2</v>
      </c>
      <c r="AH58" s="23">
        <v>1.62311808251916</v>
      </c>
      <c r="AI58" s="27">
        <v>7.5410854872354494E-2</v>
      </c>
      <c r="AJ58" s="1">
        <f>L58/N58</f>
        <v>14.538922155688622</v>
      </c>
      <c r="AK58" s="1">
        <v>154</v>
      </c>
      <c r="AL58" s="30" t="s">
        <v>172</v>
      </c>
      <c r="AM58">
        <v>-1.4621449E-2</v>
      </c>
      <c r="AN58">
        <v>-1.7794561E-2</v>
      </c>
      <c r="AO58">
        <v>0.82168078499999997</v>
      </c>
      <c r="AP58">
        <v>5.0750280600000002</v>
      </c>
      <c r="AQ58">
        <v>5.1151660699999999</v>
      </c>
      <c r="AR58">
        <v>10.272507600000001</v>
      </c>
      <c r="AS58">
        <v>1.4528251999999999</v>
      </c>
      <c r="AT58">
        <v>0.37104659899999998</v>
      </c>
      <c r="AU58">
        <v>3.7177686900000002</v>
      </c>
      <c r="AV58">
        <v>2.7117982199999999</v>
      </c>
      <c r="AW58">
        <v>2.4246887500000001</v>
      </c>
      <c r="AX58">
        <v>0.805733115</v>
      </c>
      <c r="AY58">
        <v>0.50942348699999995</v>
      </c>
      <c r="AZ58">
        <v>11.3962074</v>
      </c>
    </row>
    <row r="59" spans="1:52" x14ac:dyDescent="0.3">
      <c r="A59" s="1" t="s">
        <v>82</v>
      </c>
      <c r="B59" s="1" t="s">
        <v>140</v>
      </c>
      <c r="C59" s="1" t="s">
        <v>57</v>
      </c>
      <c r="D59" s="5">
        <v>590.51343999999995</v>
      </c>
      <c r="E59" s="5">
        <v>14.418147189999999</v>
      </c>
      <c r="F59" s="7">
        <v>0.43213200000000002</v>
      </c>
      <c r="G59" s="5">
        <v>27.3</v>
      </c>
      <c r="H59" s="3">
        <v>0.76600000000000001</v>
      </c>
      <c r="I59" s="6">
        <v>1.4166465621230635</v>
      </c>
      <c r="J59" s="5">
        <v>4.1200000000000001E-2</v>
      </c>
      <c r="K59" s="5">
        <v>5.1100000000000003</v>
      </c>
      <c r="L59" s="5">
        <v>2.1479999999999999E-2</v>
      </c>
      <c r="M59" s="5">
        <v>2.1479999999999999E-2</v>
      </c>
      <c r="N59" s="5">
        <v>1.34E-3</v>
      </c>
      <c r="O59" s="5">
        <v>16.029850750000001</v>
      </c>
      <c r="P59" s="7">
        <v>40.159999999999997</v>
      </c>
      <c r="Q59" s="1">
        <v>8.6199999999999992</v>
      </c>
      <c r="R59" s="1">
        <v>19.91</v>
      </c>
      <c r="S59" s="1">
        <v>0.83400000000000007</v>
      </c>
      <c r="T59" s="1">
        <v>0.1235</v>
      </c>
      <c r="U59" s="1">
        <v>4.2500000000000003E-2</v>
      </c>
      <c r="V59" s="1">
        <v>675.27</v>
      </c>
      <c r="W59" s="5">
        <v>8.0000000000000002E-3</v>
      </c>
      <c r="X59" s="5">
        <v>0.4743</v>
      </c>
      <c r="Y59" s="13">
        <v>3.2254038506948652E-3</v>
      </c>
      <c r="Z59" s="5">
        <v>0.4482157588986545</v>
      </c>
      <c r="AA59" s="23">
        <v>1.18249153479033E-2</v>
      </c>
      <c r="AB59" s="23">
        <v>8.2468417730785004E-2</v>
      </c>
      <c r="AC59" s="23">
        <v>1.39835060110346E-2</v>
      </c>
      <c r="AD59" s="23">
        <v>9.1591555011852205E-3</v>
      </c>
      <c r="AE59" s="23">
        <v>2.9310658284685199E-2</v>
      </c>
      <c r="AF59" s="23">
        <v>0.41108466346134698</v>
      </c>
      <c r="AG59" s="23">
        <v>4.7082155094363899E-2</v>
      </c>
      <c r="AH59" s="23">
        <v>0.72761584008207802</v>
      </c>
      <c r="AI59" s="27">
        <v>6.2467359119988498E-2</v>
      </c>
      <c r="AJ59" s="1">
        <f>L59/N59</f>
        <v>16.029850746268657</v>
      </c>
      <c r="AK59" s="1">
        <v>154</v>
      </c>
      <c r="AL59" s="30" t="s">
        <v>172</v>
      </c>
      <c r="AM59">
        <v>-1.3835851999999999E-2</v>
      </c>
      <c r="AN59">
        <v>-1.7470993000000001E-2</v>
      </c>
      <c r="AO59">
        <v>0.79193274300000005</v>
      </c>
      <c r="AP59">
        <v>4.9442019000000004</v>
      </c>
      <c r="AQ59">
        <v>5.0020350899999997</v>
      </c>
      <c r="AR59">
        <v>11.165740400000001</v>
      </c>
      <c r="AS59">
        <v>1.47012421</v>
      </c>
      <c r="AT59">
        <v>0.39938565399999998</v>
      </c>
      <c r="AU59">
        <v>3.6591637800000001</v>
      </c>
      <c r="AV59">
        <v>2.1431337199999998</v>
      </c>
      <c r="AW59">
        <v>1.91214145</v>
      </c>
      <c r="AX59">
        <v>0.67078296299999995</v>
      </c>
      <c r="AY59">
        <v>0.33989959400000003</v>
      </c>
      <c r="AZ59">
        <v>14.629201</v>
      </c>
    </row>
    <row r="60" spans="1:52" x14ac:dyDescent="0.3">
      <c r="A60" s="1" t="s">
        <v>82</v>
      </c>
      <c r="B60" s="1" t="s">
        <v>141</v>
      </c>
      <c r="C60" s="1" t="s">
        <v>58</v>
      </c>
      <c r="D60" s="5">
        <v>590.51343999999995</v>
      </c>
      <c r="E60" s="5">
        <v>14.418147189999999</v>
      </c>
      <c r="F60" s="7">
        <v>0.43213200000000002</v>
      </c>
      <c r="G60" s="5">
        <v>29.45</v>
      </c>
      <c r="H60" s="3">
        <v>0.80300000000000005</v>
      </c>
      <c r="I60" s="6">
        <v>1.2907765867201413</v>
      </c>
      <c r="J60" s="5">
        <v>3.3399999999999999E-2</v>
      </c>
      <c r="K60" s="5">
        <v>5.76</v>
      </c>
      <c r="L60" s="5">
        <v>2.4170000000000001E-2</v>
      </c>
      <c r="M60" s="5">
        <v>2.4170000000000001E-2</v>
      </c>
      <c r="N60" s="5">
        <v>1.67E-3</v>
      </c>
      <c r="O60" s="5">
        <v>14.473053889999999</v>
      </c>
      <c r="P60" s="7">
        <v>39.22</v>
      </c>
      <c r="Q60" s="1">
        <v>10.34</v>
      </c>
      <c r="R60" s="1">
        <v>17.989999999999998</v>
      </c>
      <c r="S60" s="1">
        <v>0.83400000000000007</v>
      </c>
      <c r="T60" s="1">
        <v>0.1235</v>
      </c>
      <c r="U60" s="1">
        <v>4.2500000000000003E-2</v>
      </c>
      <c r="V60" s="1">
        <v>1028.6500000000001</v>
      </c>
      <c r="W60" s="5">
        <v>9.7000000000000003E-3</v>
      </c>
      <c r="X60" s="5">
        <v>0.47789999999999999</v>
      </c>
      <c r="Y60" s="13">
        <v>2.7018023431605621E-3</v>
      </c>
      <c r="Z60" s="5">
        <v>0.68936954481328372</v>
      </c>
      <c r="AA60" s="24">
        <v>5.6636710690747098E-2</v>
      </c>
      <c r="AB60" s="24">
        <v>0.34205054456065698</v>
      </c>
      <c r="AC60" s="23">
        <v>2.3379300012438198E-2</v>
      </c>
      <c r="AD60" s="23">
        <v>1.2385527248251101E-2</v>
      </c>
      <c r="AE60" s="23">
        <v>6.2518167381062195E-2</v>
      </c>
      <c r="AF60" s="23">
        <v>0.444326959583702</v>
      </c>
      <c r="AG60" s="23">
        <v>3.49685528795299E-2</v>
      </c>
      <c r="AH60" s="23">
        <v>1.95887283523333</v>
      </c>
      <c r="AI60" s="27">
        <v>7.3740464947370299E-2</v>
      </c>
      <c r="AJ60" s="1">
        <f>L60/N60</f>
        <v>14.473053892215569</v>
      </c>
      <c r="AK60" s="1">
        <v>154</v>
      </c>
      <c r="AL60" s="30" t="s">
        <v>172</v>
      </c>
      <c r="AM60">
        <v>-1.4306968E-2</v>
      </c>
      <c r="AN60">
        <v>-1.8943050999999999E-2</v>
      </c>
      <c r="AO60">
        <v>0.755262086</v>
      </c>
      <c r="AP60">
        <v>5.4939572300000004</v>
      </c>
      <c r="AQ60">
        <v>5.6643117299999997</v>
      </c>
      <c r="AR60">
        <v>10.5451692</v>
      </c>
      <c r="AS60">
        <v>1.4251687799999999</v>
      </c>
      <c r="AT60">
        <v>0.39867936799999998</v>
      </c>
      <c r="AU60">
        <v>3.1224474500000001</v>
      </c>
      <c r="AV60">
        <v>1.8626331199999999</v>
      </c>
      <c r="AW60">
        <v>1.6490246200000001</v>
      </c>
      <c r="AX60">
        <v>0.569843985</v>
      </c>
      <c r="AY60">
        <v>0.23879720400000001</v>
      </c>
      <c r="AZ60">
        <v>14.296771</v>
      </c>
    </row>
    <row r="61" spans="1:52" s="2" customFormat="1" x14ac:dyDescent="0.3">
      <c r="A61" s="2" t="s">
        <v>82</v>
      </c>
      <c r="B61" s="2" t="s">
        <v>142</v>
      </c>
      <c r="C61" s="2" t="s">
        <v>59</v>
      </c>
      <c r="D61" s="12">
        <v>590.51343999999995</v>
      </c>
      <c r="E61" s="12">
        <v>14.418147189999999</v>
      </c>
      <c r="F61" s="10">
        <v>0.43213200000000002</v>
      </c>
      <c r="G61" s="12">
        <v>24.9</v>
      </c>
      <c r="H61" s="4">
        <v>0.90200000000000002</v>
      </c>
      <c r="I61" s="8">
        <v>2.4287466228988439</v>
      </c>
      <c r="J61" s="12">
        <v>5.28E-2</v>
      </c>
      <c r="K61" s="12">
        <v>5.56</v>
      </c>
      <c r="L61" s="12">
        <v>2.564E-2</v>
      </c>
      <c r="M61" s="12">
        <v>2.564E-2</v>
      </c>
      <c r="N61" s="12">
        <v>1.7099999999999999E-3</v>
      </c>
      <c r="O61" s="12">
        <v>14.99415205</v>
      </c>
      <c r="P61" s="10">
        <v>39.85</v>
      </c>
      <c r="Q61" s="2">
        <v>9.68</v>
      </c>
      <c r="R61" s="2">
        <v>20.8</v>
      </c>
      <c r="S61" s="2">
        <v>0.83400000000000007</v>
      </c>
      <c r="T61" s="2">
        <v>0.1235</v>
      </c>
      <c r="U61" s="2">
        <v>4.2500000000000003E-2</v>
      </c>
      <c r="V61" s="2">
        <v>885.4</v>
      </c>
      <c r="W61" s="12">
        <v>9.1999999999999998E-3</v>
      </c>
      <c r="X61" s="12">
        <v>0.47160000000000002</v>
      </c>
      <c r="Y61" s="14">
        <v>4.4219920356151025E-3</v>
      </c>
      <c r="Z61" s="12">
        <v>0.58565529833142693</v>
      </c>
      <c r="AA61" s="25">
        <v>1.1970886226135199E-2</v>
      </c>
      <c r="AB61" s="25">
        <v>6.58680603411574E-2</v>
      </c>
      <c r="AC61" s="25">
        <v>1.47300976097141E-2</v>
      </c>
      <c r="AD61" s="25">
        <v>1.05707386081646E-2</v>
      </c>
      <c r="AE61" s="25">
        <v>2.9984334117749801E-2</v>
      </c>
      <c r="AF61" s="25">
        <v>0.36272406877690999</v>
      </c>
      <c r="AG61" s="25">
        <v>1.8745443820039401E-2</v>
      </c>
      <c r="AH61" s="25">
        <v>1.15289081263878</v>
      </c>
      <c r="AI61" s="28">
        <v>7.08542621292753E-2</v>
      </c>
      <c r="AJ61" s="2">
        <f>L61/N61</f>
        <v>14.994152046783626</v>
      </c>
      <c r="AK61" s="2">
        <v>154</v>
      </c>
      <c r="AL61" s="31" t="s">
        <v>172</v>
      </c>
      <c r="AM61">
        <v>-1.3584489999999999E-2</v>
      </c>
      <c r="AN61">
        <v>-1.7665351999999999E-2</v>
      </c>
      <c r="AO61">
        <v>0.76899060100000005</v>
      </c>
      <c r="AP61">
        <v>5.1145391599999996</v>
      </c>
      <c r="AQ61">
        <v>5.1964355800000002</v>
      </c>
      <c r="AR61">
        <v>9.3901929899999992</v>
      </c>
      <c r="AS61">
        <v>1.43442622</v>
      </c>
      <c r="AT61">
        <v>0.39934182299999998</v>
      </c>
      <c r="AU61">
        <v>2.9013752400000001</v>
      </c>
      <c r="AV61">
        <v>1.7222981500000001</v>
      </c>
      <c r="AW61">
        <v>1.54842656</v>
      </c>
      <c r="AX61">
        <v>0.58998537699999998</v>
      </c>
      <c r="AY61">
        <v>0.27718492700000003</v>
      </c>
      <c r="AZ61">
        <v>13.1595081</v>
      </c>
    </row>
  </sheetData>
  <conditionalFormatting sqref="I2:I61">
    <cfRule type="cellIs" dxfId="0" priority="12" operator="lessThan">
      <formula>0</formula>
    </cfRule>
  </conditionalFormatting>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SP_soil_2021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DP</dc:creator>
  <cp:lastModifiedBy>Anna DP</cp:lastModifiedBy>
  <dcterms:created xsi:type="dcterms:W3CDTF">2022-12-02T17:28:00Z</dcterms:created>
  <dcterms:modified xsi:type="dcterms:W3CDTF">2024-11-27T12:00:11Z</dcterms:modified>
</cp:coreProperties>
</file>