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namarieestores/Desktop/"/>
    </mc:Choice>
  </mc:AlternateContent>
  <xr:revisionPtr revIDLastSave="0" documentId="8_{B33B2B1E-1B8D-E144-B31D-37BF56FD62EA}" xr6:coauthVersionLast="47" xr6:coauthVersionMax="47" xr10:uidLastSave="{00000000-0000-0000-0000-000000000000}"/>
  <bookViews>
    <workbookView xWindow="0" yWindow="660" windowWidth="51200" windowHeight="26620" activeTab="4" xr2:uid="{00000000-000D-0000-FFFF-FFFF00000000}"/>
  </bookViews>
  <sheets>
    <sheet name="Sheet2" sheetId="3" r:id="rId1"/>
    <sheet name="Sheet3" sheetId="4" r:id="rId2"/>
    <sheet name="Sheet5" sheetId="6" r:id="rId3"/>
    <sheet name="Sheet6" sheetId="7" r:id="rId4"/>
    <sheet name="Sheet7" sheetId="8" r:id="rId5"/>
    <sheet name="Crowdfunding" sheetId="1" r:id="rId6"/>
  </sheets>
  <definedNames>
    <definedName name="_xlnm._FilterDatabase" localSheetId="5" hidden="1">Crowdfunding!$G$1:$H$1001</definedName>
    <definedName name="_xlnm._FilterDatabase" localSheetId="4" hidden="1">Sheet7!$A$1:$E$566</definedName>
  </definedNames>
  <calcPr calcId="191029"/>
  <pivotCaches>
    <pivotCache cacheId="8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8" l="1"/>
  <c r="K12" i="8"/>
  <c r="K11" i="8"/>
  <c r="J11" i="8"/>
  <c r="K8" i="8"/>
  <c r="K7" i="8"/>
  <c r="D2" i="7" a="1"/>
  <c r="D2" i="7" s="1"/>
  <c r="C2" i="7" a="1"/>
  <c r="C2" i="7" s="1"/>
  <c r="B2" i="7" a="1"/>
  <c r="B2" i="7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7" l="1"/>
  <c r="E12" i="7"/>
  <c r="G12" i="7" s="1"/>
  <c r="E9" i="7"/>
  <c r="F9" i="7" s="1"/>
  <c r="E13" i="7"/>
  <c r="H13" i="7" s="1"/>
  <c r="E11" i="7"/>
  <c r="G11" i="7" s="1"/>
  <c r="E8" i="7"/>
  <c r="G8" i="7" s="1"/>
  <c r="E7" i="7"/>
  <c r="H7" i="7" s="1"/>
  <c r="E6" i="7"/>
  <c r="F6" i="7" s="1"/>
  <c r="E2" i="7"/>
  <c r="G2" i="7" s="1"/>
  <c r="E5" i="7"/>
  <c r="G5" i="7" s="1"/>
  <c r="H10" i="7"/>
  <c r="E4" i="7"/>
  <c r="F4" i="7" s="1"/>
  <c r="E3" i="7"/>
  <c r="G3" i="7" s="1"/>
  <c r="G10" i="7"/>
  <c r="H4" i="7"/>
  <c r="F10" i="7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R874" i="1" a="1"/>
  <c r="R874" i="1" s="1"/>
  <c r="R875" i="1" a="1"/>
  <c r="R875" i="1" s="1"/>
  <c r="R876" i="1" a="1"/>
  <c r="R876" i="1" s="1"/>
  <c r="R877" i="1" a="1"/>
  <c r="R877" i="1" s="1"/>
  <c r="R878" i="1" a="1"/>
  <c r="R878" i="1" s="1"/>
  <c r="R879" i="1" a="1"/>
  <c r="R879" i="1" s="1"/>
  <c r="R880" i="1" a="1"/>
  <c r="R880" i="1" s="1"/>
  <c r="R881" i="1" a="1"/>
  <c r="R881" i="1" s="1"/>
  <c r="R882" i="1" a="1"/>
  <c r="R882" i="1" s="1"/>
  <c r="R883" i="1" a="1"/>
  <c r="R883" i="1" s="1"/>
  <c r="R884" i="1" a="1"/>
  <c r="R884" i="1" s="1"/>
  <c r="R885" i="1" a="1"/>
  <c r="R885" i="1" s="1"/>
  <c r="R886" i="1" a="1"/>
  <c r="R886" i="1" s="1"/>
  <c r="R887" i="1" a="1"/>
  <c r="R887" i="1" s="1"/>
  <c r="R888" i="1" a="1"/>
  <c r="R888" i="1" s="1"/>
  <c r="R889" i="1" a="1"/>
  <c r="R889" i="1" s="1"/>
  <c r="R890" i="1" a="1"/>
  <c r="R890" i="1" s="1"/>
  <c r="R891" i="1" a="1"/>
  <c r="R891" i="1" s="1"/>
  <c r="R892" i="1" a="1"/>
  <c r="R892" i="1" s="1"/>
  <c r="R893" i="1" a="1"/>
  <c r="R893" i="1" s="1"/>
  <c r="R894" i="1" a="1"/>
  <c r="R894" i="1" s="1"/>
  <c r="R895" i="1" a="1"/>
  <c r="R895" i="1" s="1"/>
  <c r="R896" i="1" a="1"/>
  <c r="R896" i="1" s="1"/>
  <c r="R897" i="1" a="1"/>
  <c r="R897" i="1" s="1"/>
  <c r="R898" i="1" a="1"/>
  <c r="R898" i="1" s="1"/>
  <c r="R899" i="1" a="1"/>
  <c r="R899" i="1" s="1"/>
  <c r="R900" i="1" a="1"/>
  <c r="R900" i="1" s="1"/>
  <c r="R901" i="1" a="1"/>
  <c r="R901" i="1" s="1"/>
  <c r="R902" i="1" a="1"/>
  <c r="R902" i="1" s="1"/>
  <c r="R903" i="1" a="1"/>
  <c r="R903" i="1" s="1"/>
  <c r="R904" i="1" a="1"/>
  <c r="R904" i="1" s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R911" i="1" a="1"/>
  <c r="R911" i="1" s="1"/>
  <c r="R912" i="1" a="1"/>
  <c r="R912" i="1" s="1"/>
  <c r="R913" i="1" a="1"/>
  <c r="R913" i="1" s="1"/>
  <c r="R914" i="1" a="1"/>
  <c r="R914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0" i="1" a="1"/>
  <c r="R920" i="1" s="1"/>
  <c r="R921" i="1" a="1"/>
  <c r="R921" i="1" s="1"/>
  <c r="R922" i="1" a="1"/>
  <c r="R922" i="1" s="1"/>
  <c r="R923" i="1" a="1"/>
  <c r="R923" i="1" s="1"/>
  <c r="R924" i="1" a="1"/>
  <c r="R924" i="1" s="1"/>
  <c r="R925" i="1" a="1"/>
  <c r="R925" i="1" s="1"/>
  <c r="R926" i="1" a="1"/>
  <c r="R926" i="1" s="1"/>
  <c r="R927" i="1" a="1"/>
  <c r="R927" i="1" s="1"/>
  <c r="R928" i="1" a="1"/>
  <c r="R928" i="1" s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R934" i="1" a="1"/>
  <c r="R934" i="1" s="1"/>
  <c r="R935" i="1" a="1"/>
  <c r="R935" i="1" s="1"/>
  <c r="R936" i="1" a="1"/>
  <c r="R936" i="1" s="1"/>
  <c r="R937" i="1" a="1"/>
  <c r="R937" i="1" s="1"/>
  <c r="R938" i="1" a="1"/>
  <c r="R938" i="1" s="1"/>
  <c r="R939" i="1" a="1"/>
  <c r="R939" i="1" s="1"/>
  <c r="R940" i="1" a="1"/>
  <c r="R940" i="1" s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0" i="1" a="1"/>
  <c r="R950" i="1" s="1"/>
  <c r="R951" i="1" a="1"/>
  <c r="R951" i="1" s="1"/>
  <c r="R952" i="1" a="1"/>
  <c r="R952" i="1" s="1"/>
  <c r="R953" i="1" a="1"/>
  <c r="R953" i="1" s="1"/>
  <c r="R954" i="1" a="1"/>
  <c r="R954" i="1" s="1"/>
  <c r="R955" i="1" a="1"/>
  <c r="R955" i="1" s="1"/>
  <c r="R956" i="1" a="1"/>
  <c r="R956" i="1" s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2" i="1" a="1"/>
  <c r="R962" i="1" s="1"/>
  <c r="R963" i="1" a="1"/>
  <c r="R963" i="1" s="1"/>
  <c r="R964" i="1" a="1"/>
  <c r="R964" i="1" s="1"/>
  <c r="R965" i="1" a="1"/>
  <c r="R965" i="1" s="1"/>
  <c r="R966" i="1" a="1"/>
  <c r="R966" i="1" s="1"/>
  <c r="R967" i="1" a="1"/>
  <c r="R967" i="1" s="1"/>
  <c r="R968" i="1" a="1"/>
  <c r="R968" i="1" s="1"/>
  <c r="R969" i="1" a="1"/>
  <c r="R969" i="1" s="1"/>
  <c r="R970" i="1" a="1"/>
  <c r="R970" i="1" s="1"/>
  <c r="R971" i="1" a="1"/>
  <c r="R971" i="1" s="1"/>
  <c r="R972" i="1" a="1"/>
  <c r="R972" i="1" s="1"/>
  <c r="R973" i="1" a="1"/>
  <c r="R973" i="1" s="1"/>
  <c r="R974" i="1" a="1"/>
  <c r="R974" i="1" s="1"/>
  <c r="R975" i="1" a="1"/>
  <c r="R975" i="1" s="1"/>
  <c r="R976" i="1" a="1"/>
  <c r="R976" i="1" s="1"/>
  <c r="R977" i="1" a="1"/>
  <c r="R977" i="1" s="1"/>
  <c r="R978" i="1" a="1"/>
  <c r="R978" i="1" s="1"/>
  <c r="R979" i="1" a="1"/>
  <c r="R979" i="1" s="1"/>
  <c r="R980" i="1" a="1"/>
  <c r="R980" i="1" s="1"/>
  <c r="R981" i="1" a="1"/>
  <c r="R981" i="1" s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R988" i="1" a="1"/>
  <c r="R988" i="1" s="1"/>
  <c r="R989" i="1" a="1"/>
  <c r="R989" i="1" s="1"/>
  <c r="R990" i="1" a="1"/>
  <c r="R990" i="1" s="1"/>
  <c r="R991" i="1" a="1"/>
  <c r="R991" i="1" s="1"/>
  <c r="R992" i="1" a="1"/>
  <c r="R992" i="1" s="1"/>
  <c r="R993" i="1" a="1"/>
  <c r="R993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2" i="1" a="1"/>
  <c r="R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F3" i="7" l="1"/>
  <c r="H3" i="7"/>
  <c r="G7" i="7"/>
  <c r="F8" i="7"/>
  <c r="H6" i="7"/>
  <c r="F5" i="7"/>
  <c r="F7" i="7"/>
  <c r="H8" i="7"/>
  <c r="H9" i="7"/>
  <c r="G13" i="7"/>
  <c r="F11" i="7"/>
  <c r="H5" i="7"/>
  <c r="H11" i="7"/>
  <c r="G9" i="7"/>
  <c r="F12" i="7"/>
  <c r="H12" i="7"/>
  <c r="G4" i="7"/>
  <c r="F13" i="7"/>
  <c r="G6" i="7"/>
  <c r="H2" i="7"/>
  <c r="F2" i="7"/>
  <c r="J7" i="8" a="1"/>
  <c r="J7" i="8" s="1"/>
  <c r="J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<sst xmlns="http://schemas.openxmlformats.org/spreadsheetml/2006/main" count="7091" uniqueCount="2141">
  <si>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</si>
  <si>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</si>
  <si>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</si>
  <si>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</si>
  <si>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</si>
  <si>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</si>
  <si>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</si>
  <si>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</si>
  <si>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</si>
  <si>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</si>
  <si>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</si>
  <si>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</si>
  <si>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</si>
  <si>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</si>
  <si>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</si>
  <si>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</si>
  <si>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</si>
  <si>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</si>
  <si>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</si>
  <si>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</si>
  <si>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</si>
  <si>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</si>
  <si>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</si>
  <si>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</si>
  <si>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</si>
  <si>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</si>
  <si>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</si>
  <si>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</si>
  <si>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</si>
  <si>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</si>
  <si>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</si>
  <si>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</si>
  <si>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</si>
  <si>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</si>
  <si>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</si>
  <si>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</si>
  <si>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</si>
  <si>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</si>
  <si>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</si>
  <si>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</si>
  <si>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</si>
  <si>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</si>
  <si>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</si>
  <si>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</si>
  <si>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</si>
  <si>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</si>
  <si>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</si>
  <si>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</si>
  <si>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</si>
  <si>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</si>
  <si>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</si>
  <si>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</si>
  <si>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</si>
  <si>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</si>
  <si>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</si>
  <si>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</si>
  <si>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</si>
  <si>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</si>
  <si>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</si>
  <si>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</si>
  <si>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</si>
  <si>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</si>
  <si>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</si>
  <si>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</si>
  <si>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</si>
  <si>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</si>
  <si>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</si>
  <si>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</si>
  <si>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</si>
  <si>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</si>
  <si>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</si>
  <si>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</si>
  <si>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</si>
  <si>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</si>
  <si>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</si>
  <si>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</si>
  <si>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</si>
  <si>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</si>
  <si>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</si>
  <si>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</si>
  <si>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</si>
  <si>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</si>
  <si>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</si>
  <si>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</si>
  <si>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</si>
  <si>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</si>
  <si>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</si>
  <si>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</si>
  <si>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</si>
  <si>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</si>
  <si>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</si>
  <si>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</si>
  <si>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</si>
  <si>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</si>
  <si>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</si>
  <si>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</si>
  <si>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</si>
  <si>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</si>
  <si>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</si>
  <si>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</si>
  <si>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</si>
  <si>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</si>
  <si>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</si>
  <si>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</si>
  <si>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</si>
  <si>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</si>
  <si>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</si>
  <si>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</si>
  <si>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</si>
  <si>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</si>
  <si>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</si>
  <si>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</si>
  <si>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</si>
  <si>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</si>
  <si>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</si>
  <si>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</si>
  <si>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</si>
  <si>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</si>
  <si>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</si>
  <si>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</si>
  <si>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</si>
  <si>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</si>
  <si>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</si>
  <si>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</si>
  <si>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</si>
  <si>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</si>
  <si>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</si>
  <si>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</si>
  <si>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</si>
  <si>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</si>
  <si>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</si>
  <si>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</si>
  <si>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</si>
  <si>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</si>
  <si>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</si>
  <si>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</si>
  <si>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</si>
  <si>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</si>
  <si>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</si>
  <si>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</si>
  <si>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</si>
  <si>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</si>
  <si>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</si>
  <si>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</si>
  <si>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</si>
  <si>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</si>
  <si>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</si>
  <si>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</si>
  <si>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</si>
  <si>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</si>
  <si>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</si>
  <si>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</si>
  <si>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</si>
  <si>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</si>
  <si>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</si>
  <si>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</si>
  <si>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</si>
  <si>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</si>
  <si>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</si>
  <si>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</si>
  <si>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</si>
  <si>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</si>
  <si>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</si>
  <si>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</si>
  <si>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</si>
  <si>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</si>
  <si>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</si>
  <si>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</si>
  <si>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</si>
  <si>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</si>
  <si>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</si>
  <si>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</si>
  <si>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</si>
  <si>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</si>
  <si>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</si>
  <si>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</si>
  <si>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</si>
  <si>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</si>
  <si>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</si>
  <si>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</si>
  <si>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</si>
  <si>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</si>
  <si>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</si>
  <si>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</si>
  <si>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</si>
  <si>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</si>
  <si>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</si>
  <si>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</si>
  <si>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</si>
  <si>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</si>
  <si>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</si>
  <si>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</si>
  <si>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</si>
  <si>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</si>
  <si>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</si>
  <si>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</si>
  <si>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</si>
  <si>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</si>
  <si>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</si>
  <si>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</si>
  <si>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</si>
  <si>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</si>
  <si>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</si>
  <si>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</si>
  <si>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</si>
  <si>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</si>
  <si>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</si>
  <si>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</si>
  <si>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</si>
  <si>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</si>
  <si>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</si>
  <si>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</si>
  <si>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</si>
  <si>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</si>
  <si>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</si>
  <si>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</si>
  <si>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</si>
  <si>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</si>
  <si>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</si>
  <si>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</si>
  <si>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</si>
  <si>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</si>
  <si>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</si>
  <si>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</si>
  <si>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</si>
  <si>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</si>
  <si>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</si>
  <si>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</si>
  <si>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</si>
  <si>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</si>
  <si>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</si>
  <si>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</si>
  <si>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</si>
  <si>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</si>
  <si>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</si>
  <si>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</si>
  <si>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</si>
  <si>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</si>
  <si>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</si>
  <si>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</si>
  <si>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</si>
  <si>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</si>
  <si>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</si>
  <si>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</si>
  <si>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</si>
  <si>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</si>
  <si>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</si>
  <si>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</si>
  <si>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</si>
  <si>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</si>
  <si>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</si>
  <si>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</si>
  <si>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</si>
  <si>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</si>
  <si>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</si>
  <si>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</si>
  <si>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</si>
  <si>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</si>
  <si>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</si>
  <si>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</si>
  <si>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</si>
  <si>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</si>
  <si>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</si>
  <si>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</si>
  <si>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</si>
  <si>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</si>
  <si>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</si>
  <si>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</si>
  <si>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</si>
  <si>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</si>
  <si>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</si>
  <si>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</si>
  <si>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</si>
  <si>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</si>
  <si>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</si>
  <si>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</si>
  <si>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</si>
  <si>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</si>
  <si>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</si>
  <si>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</si>
  <si>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</si>
  <si>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</si>
  <si>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</si>
  <si>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</si>
  <si>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</si>
  <si>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</si>
  <si>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</si>
  <si>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</si>
  <si>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</si>
  <si>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</si>
  <si>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</si>
  <si>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</si>
  <si>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</si>
  <si>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</si>
  <si>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</si>
  <si>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</si>
  <si>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</si>
  <si>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</si>
  <si>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</si>
  <si>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</si>
  <si>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</si>
  <si>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</si>
  <si>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</si>
  <si>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</si>
  <si>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</si>
  <si>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</si>
  <si>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</si>
  <si>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</si>
  <si>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</si>
  <si>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</si>
  <si>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</si>
  <si>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</si>
  <si>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</si>
  <si>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</si>
  <si>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</si>
  <si>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</si>
  <si>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</si>
  <si>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</si>
  <si>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</si>
  <si>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</si>
  <si>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</si>
  <si>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</si>
  <si>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</si>
  <si>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</si>
  <si>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</si>
  <si>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</si>
  <si>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</si>
  <si>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</si>
  <si>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</si>
  <si>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</si>
  <si>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</si>
  <si>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</si>
  <si>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</si>
  <si>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</si>
  <si>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</si>
  <si>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</si>
  <si>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</si>
  <si>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</si>
  <si>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</si>
  <si>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</si>
  <si>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</si>
  <si>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</si>
  <si>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</si>
  <si>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</si>
  <si>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</si>
  <si>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</si>
  <si>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</si>
  <si>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</si>
  <si>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</si>
  <si>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</si>
  <si>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</si>
  <si>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</si>
  <si>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</si>
  <si>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</si>
  <si>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</si>
  <si>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</si>
  <si>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</si>
  <si>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</si>
  <si>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</si>
  <si>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</si>
  <si>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</si>
  <si>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</si>
  <si>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</si>
  <si>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</si>
  <si>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</si>
  <si>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</si>
  <si>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</si>
  <si>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</si>
  <si>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</si>
  <si>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</si>
  <si>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</si>
  <si>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</si>
  <si>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</si>
  <si>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</si>
  <si>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</si>
  <si>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</si>
  <si>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</si>
  <si>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</si>
  <si>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</si>
  <si>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</si>
  <si>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</si>
  <si>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</si>
  <si>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</si>
  <si>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</si>
  <si>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</si>
  <si>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</si>
  <si>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</si>
  <si>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</si>
  <si>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</si>
  <si>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</si>
  <si>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</si>
  <si>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</si>
  <si>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</si>
  <si>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</si>
  <si>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</si>
  <si>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</si>
  <si>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</si>
  <si>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</si>
  <si>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</si>
  <si>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</si>
  <si>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</si>
  <si>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</si>
  <si>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</si>
  <si>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</si>
  <si>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</si>
  <si>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</si>
  <si>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</si>
  <si>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</si>
  <si>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</si>
  <si>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</si>
  <si>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</si>
  <si>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</si>
  <si>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</si>
  <si>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</si>
  <si>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</si>
  <si>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</si>
  <si>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</si>
  <si>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</si>
  <si>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</si>
  <si>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</si>
  <si>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</si>
  <si>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</si>
  <si>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</si>
  <si>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</si>
  <si>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</si>
  <si>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</si>
  <si>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</si>
  <si>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</si>
  <si>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</si>
  <si>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</si>
  <si>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</si>
  <si>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</si>
  <si>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</si>
  <si>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</si>
  <si>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</si>
  <si>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</si>
  <si>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</si>
  <si>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</si>
  <si>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</si>
  <si>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</si>
  <si>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</si>
  <si>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</si>
  <si>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</si>
  <si>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</si>
  <si>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</si>
  <si>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</si>
  <si>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</si>
  <si>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</si>
  <si>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</si>
  <si>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</si>
  <si>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</si>
  <si>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</si>
  <si>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</si>
  <si>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</si>
  <si>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</si>
  <si>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</si>
  <si>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</si>
  <si>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</si>
  <si>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</si>
  <si>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</si>
  <si>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</si>
  <si>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</si>
  <si>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</si>
  <si>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</si>
  <si>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</si>
  <si>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</si>
  <si>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</si>
  <si>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</si>
  <si>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</si>
  <si>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</si>
  <si>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</si>
  <si>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</si>
  <si>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</si>
  <si>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</si>
  <si>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</si>
  <si>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</si>
  <si>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</si>
  <si>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</si>
  <si>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</si>
  <si>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</si>
  <si>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</si>
  <si>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</si>
  <si>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</si>
  <si>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</si>
  <si>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</si>
  <si>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</si>
  <si>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</si>
  <si>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</si>
  <si>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</si>
  <si>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</si>
  <si>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</si>
  <si>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</si>
  <si>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</si>
  <si>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</si>
  <si>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</si>
  <si>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</si>
  <si>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</si>
  <si>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</si>
  <si>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</si>
  <si>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</si>
  <si>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</si>
  <si>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</si>
  <si>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</si>
  <si>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</si>
  <si>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</si>
  <si>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</si>
  <si>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</si>
  <si>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</si>
  <si>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</si>
  <si>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</si>
  <si>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</si>
  <si>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</si>
  <si>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</si>
  <si>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</si>
  <si>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</si>
  <si>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</si>
  <si>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</si>
  <si>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</si>
  <si>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</si>
  <si>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</si>
  <si>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</si>
  <si>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</si>
  <si>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</si>
  <si>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</si>
  <si>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</si>
  <si>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</si>
  <si>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</si>
  <si>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</si>
  <si>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</si>
  <si>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</si>
  <si>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</si>
  <si>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</si>
  <si>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</si>
  <si>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</si>
  <si>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</si>
  <si>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</si>
  <si>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</si>
  <si>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</si>
  <si>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</si>
  <si>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</si>
  <si>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</si>
  <si>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</si>
  <si>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</si>
  <si>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</si>
  <si>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</si>
  <si>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</si>
  <si>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</si>
  <si>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</si>
  <si>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</si>
  <si>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</si>
  <si>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</si>
  <si>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</si>
  <si>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</si>
  <si>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</si>
  <si>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</si>
  <si>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</si>
  <si>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</si>
  <si>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</si>
  <si>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</si>
  <si>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</si>
  <si>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</si>
  <si>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</si>
  <si>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</si>
  <si>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</si>
  <si>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</si>
  <si>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</si>
  <si>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</si>
  <si>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</si>
  <si>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</si>
  <si>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</si>
  <si>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</si>
  <si>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</si>
  <si>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</si>
  <si>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</si>
  <si>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</si>
  <si>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</si>
  <si>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</si>
  <si>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</si>
  <si>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</si>
  <si>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</si>
  <si>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</si>
  <si>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</si>
  <si>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</si>
  <si>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</si>
  <si>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</si>
  <si>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</si>
  <si>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</si>
  <si>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</si>
  <si>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</si>
  <si>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</si>
  <si>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</si>
  <si>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</si>
  <si>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</si>
  <si>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</si>
  <si>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</si>
  <si>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</si>
  <si>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</si>
  <si>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</si>
  <si>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</si>
  <si>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</si>
  <si>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</si>
  <si>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</si>
  <si>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</si>
  <si>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</si>
  <si>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</si>
  <si>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</si>
  <si>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</si>
  <si>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</si>
  <si>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</si>
  <si>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</si>
  <si>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</si>
  <si>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</si>
  <si>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</si>
  <si>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</si>
  <si>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</si>
  <si>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</si>
  <si>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</si>
  <si>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</si>
  <si>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</si>
  <si>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</si>
  <si>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</si>
  <si>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</si>
  <si>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</si>
  <si>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</si>
  <si>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</si>
  <si>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</si>
  <si>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</si>
  <si>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</si>
  <si>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</si>
  <si>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</si>
  <si>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</si>
  <si>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</si>
  <si>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</si>
  <si>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</si>
  <si>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</si>
  <si>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</si>
  <si>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</si>
  <si>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</si>
  <si>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</si>
  <si>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</si>
  <si>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</si>
  <si>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</si>
  <si>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</si>
  <si>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</si>
  <si>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</si>
  <si>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</si>
  <si>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</si>
  <si>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</si>
  <si>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</si>
  <si>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</si>
  <si>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</si>
  <si>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</si>
  <si>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</si>
  <si>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</si>
  <si>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</si>
  <si>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</si>
  <si>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</si>
  <si>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</si>
  <si>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</si>
  <si>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</si>
  <si>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</si>
  <si>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</si>
  <si>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</si>
  <si>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</si>
  <si>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</si>
  <si>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</si>
  <si>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</si>
  <si>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</si>
  <si>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</si>
  <si>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</si>
  <si>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</si>
  <si>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</si>
  <si>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</si>
  <si>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</si>
  <si>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</si>
  <si>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</si>
  <si>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</si>
  <si>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</si>
  <si>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</si>
  <si>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</si>
  <si>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</si>
  <si>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</si>
  <si>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</si>
  <si>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</si>
  <si>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</si>
  <si>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</si>
  <si>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</si>
  <si>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</si>
  <si>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</si>
  <si>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</si>
  <si>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</si>
  <si>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</si>
  <si>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</si>
  <si>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</si>
  <si>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</si>
  <si>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</si>
  <si>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</si>
  <si>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</si>
  <si>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</si>
  <si>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</si>
  <si>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</si>
  <si>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</si>
  <si>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</si>
  <si>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</si>
  <si>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</si>
  <si>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</si>
  <si>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</si>
  <si>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</si>
  <si>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</si>
  <si>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</si>
  <si>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</si>
  <si>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</si>
  <si>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</si>
  <si>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</si>
  <si>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</si>
  <si>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</si>
  <si>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</si>
  <si>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</si>
  <si>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</si>
  <si>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</si>
  <si>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</si>
  <si>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</si>
  <si>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</si>
  <si>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</si>
  <si>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</si>
  <si>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</si>
  <si>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</si>
  <si>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</si>
  <si>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</si>
  <si>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</si>
  <si>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</si>
  <si>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</si>
  <si>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</si>
  <si>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</si>
  <si>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</si>
  <si>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</si>
  <si>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</si>
  <si>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</si>
  <si>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</si>
  <si>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</si>
  <si>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</si>
  <si>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</si>
  <si>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</si>
  <si>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</si>
  <si>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</si>
  <si>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</si>
  <si>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</si>
  <si>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</si>
  <si>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</si>
  <si>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</si>
  <si>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</si>
  <si>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</si>
  <si>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</si>
  <si>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</si>
  <si>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</si>
  <si>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</si>
  <si>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</si>
  <si>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</si>
  <si>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</si>
  <si>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</si>
  <si>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</si>
  <si>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</si>
  <si>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</si>
  <si>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</si>
  <si>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</si>
  <si>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</si>
  <si>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</si>
  <si>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</si>
  <si>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</si>
  <si>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</si>
  <si>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</si>
  <si>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</si>
  <si>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</si>
  <si>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</si>
  <si>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</si>
  <si>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</si>
  <si>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</si>
  <si>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</si>
  <si>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</si>
  <si>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</si>
  <si>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</si>
  <si>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</si>
  <si>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</si>
  <si>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</si>
  <si>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</si>
  <si>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</si>
  <si>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</si>
  <si>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</si>
  <si>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</si>
  <si>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</si>
  <si>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</si>
  <si>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</si>
  <si>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</si>
  <si>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</si>
  <si>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</si>
  <si>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</si>
  <si>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</si>
  <si>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</si>
  <si>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</si>
  <si>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</si>
  <si>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</si>
  <si>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</si>
  <si>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</si>
  <si>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</si>
  <si>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</si>
  <si>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</si>
  <si>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</si>
  <si>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</si>
  <si>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</si>
  <si>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</si>
  <si>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</si>
  <si>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</si>
  <si>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</si>
  <si>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</si>
  <si>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</si>
  <si>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</si>
  <si>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</si>
  <si>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</si>
  <si>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</si>
  <si>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</si>
  <si>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</si>
  <si>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</si>
  <si>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</si>
  <si>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</si>
  <si>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</si>
  <si>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</si>
  <si>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</si>
  <si>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</si>
  <si>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</si>
  <si>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</si>
  <si>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</si>
  <si>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</si>
  <si>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</si>
  <si>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</si>
  <si>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</si>
  <si>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</si>
  <si>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</si>
  <si>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</si>
  <si>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</si>
  <si>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</si>
  <si>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</si>
  <si>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</si>
  <si>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</si>
  <si>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</si>
  <si>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</si>
  <si>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</si>
  <si>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</si>
  <si>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</si>
  <si>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</si>
  <si>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</si>
  <si>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</si>
  <si>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</si>
  <si>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</si>
  <si>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</si>
  <si>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</si>
  <si>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</si>
  <si>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</si>
  <si>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</si>
  <si>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</si>
  <si>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</si>
  <si>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</si>
  <si>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</si>
  <si>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</si>
  <si>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</si>
  <si>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</si>
  <si>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</si>
  <si>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</si>
  <si>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</si>
  <si>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</si>
  <si>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</si>
  <si>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</si>
  <si>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</si>
  <si>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</si>
  <si>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</si>
  <si>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</si>
  <si>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</si>
  <si>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</si>
  <si>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</si>
  <si>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</si>
  <si>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</si>
  <si>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</si>
  <si>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</si>
  <si>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</si>
  <si>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</si>
  <si>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</si>
  <si>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</si>
  <si>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</si>
  <si>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</si>
  <si>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</si>
  <si>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</si>
  <si>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</si>
  <si>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</si>
  <si>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</si>
  <si>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</si>
  <si>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</si>
  <si>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</si>
  <si>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</si>
  <si>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</si>
  <si>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</si>
  <si>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</si>
  <si>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</si>
  <si>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</si>
  <si>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</si>
  <si>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</si>
  <si>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</si>
  <si>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</si>
  <si>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</si>
  <si>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</si>
  <si>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</si>
  <si>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</si>
  <si>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</si>
  <si>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</si>
  <si>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</si>
  <si>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</si>
  <si>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</si>
  <si>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</si>
  <si>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</si>
  <si>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</si>
  <si>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</si>
  <si>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</si>
  <si>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</si>
  <si>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</si>
  <si>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</si>
  <si>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</si>
  <si>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</si>
  <si>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</si>
  <si>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</si>
  <si>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</si>
  <si>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</si>
  <si>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</si>
  <si>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</si>
  <si>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</si>
  <si>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</si>
  <si>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</si>
  <si>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</si>
  <si>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</si>
  <si>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</si>
  <si>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</si>
  <si>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</si>
  <si>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</si>
  <si>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</si>
  <si>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</si>
  <si>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</si>
  <si>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</si>
  <si>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</si>
  <si>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</si>
  <si>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</si>
  <si>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</si>
  <si>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</si>
  <si>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</si>
  <si>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</si>
  <si>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</si>
  <si>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</si>
  <si>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</si>
  <si>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</si>
  <si>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</si>
  <si>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</si>
  <si>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</si>
  <si>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</si>
  <si>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</si>
  <si>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</si>
  <si>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</si>
  <si>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</si>
  <si>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</si>
  <si>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</si>
  <si>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</si>
  <si>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</si>
  <si>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</si>
  <si>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</si>
  <si>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</si>
  <si>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</si>
  <si>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</si>
  <si>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</si>
  <si>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</si>
  <si>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</si>
  <si>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</si>
  <si>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</si>
  <si>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</si>
  <si>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</si>
  <si>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</si>
  <si>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</si>
  <si>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</si>
  <si>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</si>
  <si>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</si>
  <si>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</si>
  <si>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</si>
  <si>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</si>
  <si>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</si>
  <si>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</si>
  <si>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</si>
  <si>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</si>
  <si>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</si>
  <si>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</si>
  <si>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</si>
  <si>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</si>
  <si>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</si>
  <si>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</si>
  <si>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</si>
  <si>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</si>
  <si>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</si>
  <si>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</si>
  <si>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</si>
  <si>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</si>
  <si>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</si>
  <si>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</si>
  <si>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</si>
  <si>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</si>
  <si>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</si>
  <si>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</si>
  <si>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</si>
  <si>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</si>
  <si>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</si>
  <si>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</si>
  <si>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</si>
  <si>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</si>
  <si>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</si>
  <si>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</si>
  <si>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</si>
  <si>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</si>
  <si>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</si>
  <si>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</si>
  <si>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</si>
  <si>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</si>
  <si>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</si>
  <si>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</si>
  <si>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</si>
  <si>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</si>
  <si>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</si>
  <si>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</si>
  <si>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</si>
  <si>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</si>
  <si>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</si>
  <si>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</si>
  <si>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</si>
  <si>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</si>
  <si>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</si>
  <si>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</si>
  <si>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</si>
  <si>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</si>
  <si>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</si>
  <si>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</si>
  <si>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</si>
  <si>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</si>
  <si>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</si>
  <si>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</si>
  <si>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</si>
  <si>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</si>
  <si>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</si>
  <si>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</si>
  <si>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</si>
  <si>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</si>
  <si>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</si>
  <si>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</si>
  <si>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</si>
  <si>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</si>
  <si>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</si>
  <si>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</si>
  <si>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</si>
  <si>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</si>
  <si>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</si>
  <si>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</si>
  <si>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</si>
  <si>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</si>
  <si>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</si>
  <si>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</si>
  <si>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</si>
  <si>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</si>
  <si>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</si>
  <si>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</si>
  <si>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</si>
  <si>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</si>
  <si>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</si>
  <si>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</si>
  <si>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</si>
  <si>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</si>
  <si>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</si>
  <si>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</si>
  <si>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</si>
  <si>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</si>
  <si>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</si>
  <si>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</si>
  <si>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</si>
  <si>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</si>
  <si>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</si>
  <si>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</si>
  <si>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</si>
  <si>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</si>
  <si>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</si>
  <si>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</si>
  <si>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</si>
  <si>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</si>
  <si>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</si>
  <si>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</si>
  <si>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</si>
  <si>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</si>
  <si>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</si>
  <si>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</si>
  <si>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</si>
  <si>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</si>
  <si>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</si>
  <si>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</si>
  <si>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</si>
  <si>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</si>
  <si>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</si>
  <si>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</si>
  <si>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</si>
  <si>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</si>
  <si>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</si>
  <si>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</si>
  <si>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</si>
  <si>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</si>
  <si>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</si>
  <si>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</si>
  <si>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</si>
  <si>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</si>
  <si>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</si>
  <si>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</si>
  <si>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</si>
  <si>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</si>
  <si>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</si>
  <si>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</si>
  <si>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</si>
  <si>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</si>
  <si>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</si>
  <si>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</si>
  <si>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</si>
  <si>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</si>
  <si>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</si>
  <si>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</si>
  <si>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</si>
  <si>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</si>
  <si>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</si>
  <si>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</si>
  <si>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</si>
  <si>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</si>
  <si>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</si>
  <si>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</si>
  <si>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</si>
  <si>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</si>
  <si>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</si>
  <si>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</si>
  <si>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</si>
  <si>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</si>
  <si>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</si>
  <si>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</si>
  <si>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</si>
  <si>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</si>
  <si>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</si>
  <si>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</si>
  <si>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</si>
  <si>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</si>
  <si>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</si>
  <si>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</si>
  <si>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</si>
  <si>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</si>
  <si>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</si>
  <si>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</si>
  <si>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</si>
  <si>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</si>
  <si>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</si>
  <si>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</si>
  <si>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</si>
  <si>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</si>
  <si>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</si>
  <si>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</si>
  <si>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</si>
  <si>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</si>
  <si>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</si>
  <si>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</si>
  <si>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</si>
  <si>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</si>
  <si>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</si>
  <si>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</si>
  <si>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</si>
  <si>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</si>
  <si>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</si>
  <si>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</si>
  <si>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</si>
  <si>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</si>
  <si>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</si>
  <si>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</si>
  <si>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</si>
  <si>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</si>
  <si>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</si>
  <si>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</si>
  <si>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</si>
  <si>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</si>
  <si>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</si>
  <si>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</si>
  <si>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</si>
  <si>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</si>
  <si>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</si>
  <si>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</si>
  <si>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</si>
  <si>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</si>
  <si>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</si>
  <si>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</si>
  <si>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</si>
  <si>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</si>
  <si>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</si>
  <si>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</si>
  <si>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</si>
  <si>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</si>
  <si>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</si>
  <si>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</si>
  <si>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</si>
  <si>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</si>
  <si>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</si>
  <si>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</si>
  <si>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</si>
  <si>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</si>
  <si>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</si>
  <si>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</si>
  <si>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</si>
  <si>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</si>
  <si>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</si>
  <si>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</si>
  <si>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</si>
  <si>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</si>
  <si>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</si>
  <si>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</si>
  <si>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</si>
  <si>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</si>
  <si>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</si>
  <si>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</si>
  <si>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</si>
  <si>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</si>
  <si>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</si>
  <si>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</si>
  <si>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</si>
  <si>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</si>
  <si>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</si>
  <si>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</si>
  <si>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</si>
  <si>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</si>
  <si>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</si>
  <si>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</si>
  <si>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</si>
  <si>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</si>
  <si>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</si>
  <si>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</si>
  <si>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</si>
  <si>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</si>
  <si>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</si>
  <si>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</si>
  <si>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</si>
  <si>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</si>
  <si>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</si>
  <si>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</si>
  <si>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</si>
  <si>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</si>
  <si>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</si>
  <si>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</si>
  <si>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</si>
  <si>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</si>
  <si>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</si>
  <si>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</si>
  <si>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</si>
  <si>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</si>
  <si>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</si>
  <si>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</si>
  <si>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</si>
  <si>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</si>
  <si>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</si>
  <si>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</si>
  <si>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</si>
  <si>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</si>
  <si>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</si>
  <si>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</si>
  <si>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</si>
  <si>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</si>
  <si>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</si>
  <si>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</si>
  <si>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</si>
  <si>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</si>
  <si>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</si>
  <si>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</si>
  <si>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</si>
  <si>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</si>
  <si>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</si>
  <si>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</si>
  <si>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</si>
  <si>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</si>
  <si>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</si>
  <si>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</si>
  <si>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</si>
  <si>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</si>
  <si>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</si>
  <si>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</si>
  <si>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</si>
  <si>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</si>
  <si>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</si>
  <si>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</si>
  <si>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</si>
  <si>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</si>
  <si>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</si>
  <si>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</si>
  <si>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</si>
  <si>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</si>
  <si>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</si>
  <si>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</si>
  <si>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</si>
  <si>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</si>
  <si>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</si>
  <si>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</si>
  <si>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</si>
  <si>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</si>
  <si>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</si>
  <si>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</si>
  <si>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</si>
  <si>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</si>
  <si>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</si>
  <si>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</si>
  <si>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</si>
  <si>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</si>
  <si>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</si>
  <si>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</si>
  <si>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</si>
  <si>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</si>
  <si>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</si>
  <si>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</si>
  <si>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</si>
  <si>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</si>
  <si>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</si>
  <si>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</si>
  <si>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</si>
  <si>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</si>
  <si>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</si>
  <si>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</si>
  <si>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</si>
  <si>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</si>
  <si>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</si>
  <si>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</si>
  <si>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</si>
  <si>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</si>
  <si>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</si>
  <si>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</si>
  <si>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</si>
  <si>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</si>
  <si>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</si>
  <si>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</si>
  <si>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</si>
  <si>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</si>
  <si>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</si>
  <si>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</si>
  <si>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</si>
  <si>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</si>
  <si>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</si>
  <si>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</si>
  <si>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</si>
  <si>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</si>
  <si>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</si>
  <si>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</si>
  <si>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</si>
  <si>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</si>
  <si>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</si>
  <si>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</si>
  <si>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</si>
  <si>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</si>
  <si>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</si>
  <si>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</si>
  <si>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</si>
  <si>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</si>
  <si>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</si>
  <si>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</si>
  <si>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</si>
  <si>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</si>
  <si>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</si>
  <si>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</si>
  <si>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</si>
  <si>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</si>
  <si>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</si>
  <si>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</si>
  <si>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</si>
  <si>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</si>
  <si>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</si>
  <si>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</si>
  <si>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</si>
  <si>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</si>
  <si>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</si>
  <si>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</si>
  <si>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</si>
  <si>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</si>
  <si>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</si>
  <si>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</si>
  <si>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</si>
  <si>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</si>
  <si>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</si>
  <si>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</si>
  <si>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</si>
  <si>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</si>
  <si>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</si>
  <si>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</si>
  <si>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</si>
  <si>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</si>
  <si>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</si>
  <si>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</si>
  <si>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</si>
  <si>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</si>
  <si>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</si>
  <si>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</si>
  <si>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</si>
  <si>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</si>
  <si>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</si>
  <si>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</si>
  <si>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</si>
  <si>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</si>
  <si>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</si>
  <si>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</si>
  <si>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</si>
  <si>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</si>
  <si>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</si>
  <si>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</si>
  <si>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</si>
  <si>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</si>
  <si>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</si>
  <si>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</si>
  <si>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</si>
  <si>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</si>
  <si>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</si>
  <si>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</si>
  <si>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</si>
  <si>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</si>
  <si>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</si>
  <si>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</si>
  <si>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</si>
  <si>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</si>
  <si>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</si>
  <si>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</si>
  <si>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</si>
  <si>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</si>
  <si>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</si>
  <si>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</si>
  <si>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</si>
  <si>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</si>
  <si>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</si>
  <si>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</si>
  <si>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</si>
  <si>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</si>
  <si>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</si>
  <si>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</si>
  <si>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</si>
  <si>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</si>
  <si>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</si>
  <si>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</si>
  <si>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</si>
  <si>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</si>
  <si>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</si>
  <si>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</si>
  <si>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</si>
  <si>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</si>
  <si>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</si>
  <si>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</si>
  <si>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</si>
  <si>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</si>
  <si>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</si>
  <si>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</si>
  <si>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</si>
  <si>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</si>
  <si>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</si>
  <si>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</si>
  <si>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</si>
  <si>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</si>
  <si>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</si>
  <si>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</si>
  <si>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</si>
  <si>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</si>
  <si>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</si>
  <si>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</si>
  <si>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</si>
  <si>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</si>
  <si>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</si>
  <si>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</si>
  <si>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</si>
  <si>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</si>
  <si>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</si>
  <si>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</si>
  <si>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</si>
  <si>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</si>
  <si>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</si>
  <si>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</si>
  <si>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</si>
  <si>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</si>
  <si>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</si>
  <si>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</si>
  <si>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</si>
  <si>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</si>
  <si>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</si>
  <si>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</si>
  <si>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</si>
  <si>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</si>
  <si>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</si>
  <si>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</si>
  <si>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</si>
  <si>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</si>
  <si>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</si>
  <si>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</si>
  <si>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</si>
  <si>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</si>
  <si>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</si>
  <si>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</si>
  <si>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</si>
  <si>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</si>
  <si>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</si>
  <si>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</si>
  <si>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</si>
  <si>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</si>
  <si>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</si>
  <si>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</si>
  <si>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</si>
  <si>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</si>
  <si>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</si>
  <si>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</si>
  <si>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</si>
  <si>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</si>
  <si>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</si>
  <si>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</si>
  <si>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</si>
  <si>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</si>
  <si>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</si>
  <si>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</si>
  <si>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</si>
  <si>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</si>
  <si>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</si>
  <si>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</si>
  <si>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</si>
  <si>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</si>
  <si>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</si>
  <si>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</si>
  <si>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</si>
  <si>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</si>
  <si>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</si>
  <si>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</si>
  <si>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</si>
  <si>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</si>
  <si>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</si>
  <si>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</si>
  <si>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</si>
  <si>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</si>
  <si>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</si>
  <si>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</si>
  <si>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</si>
  <si>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</si>
  <si>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</si>
  <si>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</si>
  <si>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</si>
  <si>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</si>
  <si>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</si>
  <si>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</si>
  <si>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</si>
  <si>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</si>
  <si>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</si>
  <si>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</si>
  <si>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</si>
  <si>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</si>
  <si>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</si>
  <si>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</si>
  <si>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</si>
  <si>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</si>
  <si>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</si>
  <si>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</si>
  <si>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</si>
  <si>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</si>
  <si>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</si>
  <si>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</si>
  <si>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</si>
  <si>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</si>
  <si>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</si>
  <si>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</si>
  <si>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</si>
  <si>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</si>
  <si>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</si>
  <si>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</si>
  <si>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</si>
  <si>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</si>
  <si>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</si>
  <si>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</si>
  <si>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</si>
  <si>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</si>
  <si>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</si>
  <si>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</si>
  <si>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</si>
  <si>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</si>
  <si>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</si>
  <si>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</si>
  <si>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</si>
  <si>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</si>
  <si>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</si>
  <si>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</si>
  <si>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</si>
  <si>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</si>
  <si>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</si>
  <si>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</si>
  <si>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</si>
  <si>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</si>
  <si>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</si>
  <si>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</si>
  <si>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</si>
  <si>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</si>
  <si>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</si>
  <si>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</si>
  <si>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</si>
  <si>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</si>
  <si>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</si>
  <si>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</si>
  <si>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</si>
  <si>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</si>
  <si>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</si>
  <si>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</si>
  <si>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</si>
  <si>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</si>
  <si>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</si>
  <si>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</si>
  <si>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</si>
  <si>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</si>
  <si>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</si>
  <si>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</si>
  <si>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</si>
  <si>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</si>
  <si>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</si>
  <si>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</si>
  <si>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</si>
  <si>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</si>
  <si>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</si>
  <si>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</si>
  <si>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</si>
  <si>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</si>
  <si>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</si>
  <si>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</si>
  <si>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</si>
  <si>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</si>
  <si>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</si>
  <si>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</si>
  <si>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</si>
  <si>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</si>
  <si>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</si>
  <si>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</si>
  <si>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</si>
  <si>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</si>
  <si>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</si>
  <si>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</si>
  <si>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</si>
  <si>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</si>
  <si>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</si>
  <si>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</si>
  <si>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</si>
  <si>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</si>
  <si>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</si>
  <si>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</si>
  <si>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</si>
  <si>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</si>
  <si>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</si>
  <si>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</si>
  <si>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</si>
  <si>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</si>
  <si>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</si>
  <si>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</si>
  <si>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</si>
  <si>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</si>
  <si>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</si>
  <si>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</si>
  <si>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</si>
  <si>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</si>
  <si>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</si>
  <si>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</si>
  <si>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</si>
  <si>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</si>
  <si>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</si>
  <si>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</si>
  <si>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</si>
  <si>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</si>
  <si>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</si>
  <si>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</si>
  <si>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</si>
  <si>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</si>
  <si>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</si>
  <si>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</si>
  <si>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</si>
  <si>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</si>
  <si>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</si>
  <si>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</si>
  <si>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</si>
  <si>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</si>
  <si>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</si>
  <si>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</si>
  <si>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</si>
  <si>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</si>
  <si>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</si>
  <si>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</si>
  <si>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</si>
  <si>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</si>
  <si>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</si>
  <si>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</si>
  <si>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</si>
  <si>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</si>
  <si>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</si>
  <si>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</si>
  <si>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</si>
  <si>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</si>
  <si>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</si>
  <si>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</si>
  <si>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</si>
  <si>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</si>
  <si>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</si>
  <si>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</si>
  <si>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</si>
  <si>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</si>
  <si>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</si>
  <si>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</si>
  <si>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</si>
  <si>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</si>
  <si>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</si>
  <si>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</si>
  <si>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</si>
  <si>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</si>
  <si>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</si>
  <si>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</si>
  <si>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</si>
  <si>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</si>
  <si>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</si>
  <si>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</si>
  <si>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</si>
  <si>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</si>
  <si>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</si>
  <si>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</si>
  <si>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</si>
  <si>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</si>
  <si>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</si>
  <si>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</si>
  <si>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</si>
  <si>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</si>
  <si>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</si>
  <si>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</si>
  <si>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</si>
  <si>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</si>
  <si>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</si>
  <si>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</si>
  <si>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</si>
  <si>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</si>
  <si>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</si>
  <si>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</si>
  <si>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</si>
  <si>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</si>
  <si>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</si>
  <si>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</si>
  <si>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</si>
  <si>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</si>
  <si>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</si>
  <si>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</si>
  <si>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</si>
  <si>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</si>
  <si>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</si>
  <si>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</si>
  <si>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</si>
  <si>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</si>
  <si>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</si>
  <si>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</si>
  <si>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</si>
  <si>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</si>
  <si>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</si>
  <si>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</si>
  <si>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</si>
  <si>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</si>
  <si>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</si>
  <si>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</si>
  <si>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</si>
  <si>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</si>
  <si>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</si>
  <si>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</si>
  <si>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</si>
  <si>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</si>
  <si>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</si>
  <si>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</si>
  <si>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</si>
  <si>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</si>
  <si>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</si>
  <si>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</si>
  <si>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</si>
  <si>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</si>
  <si>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</si>
  <si>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</si>
  <si>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</si>
  <si>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</si>
  <si>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</si>
  <si>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</si>
  <si>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</si>
  <si>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</si>
  <si>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</si>
  <si>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</si>
  <si>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</si>
  <si>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</si>
  <si>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</si>
  <si>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</si>
  <si>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</si>
  <si>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</si>
  <si>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</si>
  <si>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</si>
  <si>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</si>
  <si>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</si>
  <si>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</si>
  <si>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</si>
  <si>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</si>
  <si>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</si>
  <si>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</si>
  <si>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</si>
  <si>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</si>
  <si>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</si>
  <si>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</si>
  <si>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</si>
  <si>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</si>
  <si>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</si>
  <si>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</si>
  <si>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</si>
  <si>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</si>
  <si>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</si>
  <si>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</si>
  <si>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</si>
  <si>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</si>
  <si>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</si>
  <si>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</si>
  <si>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</si>
  <si>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</si>
  <si>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</si>
  <si>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</si>
  <si>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</si>
  <si>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</si>
  <si>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</si>
  <si>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</si>
  <si>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</si>
  <si>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</si>
  <si>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</si>
  <si>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</si>
  <si>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</si>
  <si>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</si>
  <si>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</si>
  <si>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</si>
  <si>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</si>
  <si>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</si>
  <si>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</si>
  <si>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</si>
  <si>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</si>
  <si>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</si>
  <si>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</si>
  <si>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</si>
  <si>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</si>
  <si>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</si>
  <si>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</si>
  <si>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</si>
  <si>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</si>
  <si>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</si>
  <si>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</si>
  <si>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</si>
  <si>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</si>
  <si>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</si>
  <si>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</si>
  <si>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</si>
  <si>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</si>
  <si>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</si>
  <si>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</si>
  <si>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</si>
  <si>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</si>
  <si>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</si>
  <si>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</si>
  <si>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</si>
  <si>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</si>
  <si>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</si>
  <si>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</si>
  <si>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</si>
  <si>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</si>
  <si>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</si>
  <si>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</si>
  <si>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</si>
  <si>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</si>
  <si>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</si>
  <si>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</si>
  <si>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</si>
  <si>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</si>
  <si>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</si>
  <si>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</si>
  <si>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</si>
  <si>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</si>
  <si>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</si>
  <si>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</si>
  <si>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</si>
  <si>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</si>
  <si>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</si>
  <si>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</si>
  <si>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</si>
  <si>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</si>
  <si>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</si>
  <si>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</si>
  <si>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</si>
  <si>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</si>
  <si>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</si>
  <si>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</si>
  <si>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</si>
  <si>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</si>
  <si>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</si>
  <si>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</si>
  <si>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</si>
  <si>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</si>
  <si>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</si>
  <si>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</si>
  <si>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</si>
  <si>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</si>
  <si>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</si>
  <si>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</si>
  <si>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</si>
  <si>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</si>
  <si>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</si>
  <si>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</si>
  <si>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</si>
  <si>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</si>
  <si>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</si>
  <si>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</si>
  <si>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</si>
  <si>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</si>
  <si>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</si>
  <si>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</si>
  <si>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</si>
  <si>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</si>
  <si>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</si>
  <si>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</si>
  <si>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</si>
  <si>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</si>
  <si>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</si>
  <si>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</si>
  <si>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</si>
  <si>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</si>
  <si>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</si>
  <si>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</si>
  <si>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</si>
  <si>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</si>
  <si>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</si>
  <si>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</si>
  <si>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</si>
  <si>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</si>
  <si>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</si>
  <si>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</si>
  <si>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</si>
  <si>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</si>
  <si>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</si>
  <si>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</si>
  <si>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</si>
  <si>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</si>
  <si>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</si>
  <si>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</si>
  <si>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</si>
  <si>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</si>
  <si>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</si>
  <si>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</si>
  <si>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</si>
  <si>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</si>
  <si>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</si>
  <si>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</si>
  <si>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</si>
  <si>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</si>
  <si>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</si>
  <si>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</si>
  <si>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</si>
  <si>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</si>
  <si>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</si>
  <si>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</si>
  <si>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</si>
  <si>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</si>
  <si>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</si>
  <si>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</si>
  <si>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</si>
  <si>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</si>
  <si>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</si>
  <si>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</si>
  <si>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</si>
  <si>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</si>
  <si>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</si>
  <si>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</si>
  <si>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</si>
  <si>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</si>
  <si>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</si>
  <si>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</si>
  <si>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</si>
  <si>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</si>
  <si>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</si>
  <si>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</si>
  <si>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</si>
  <si>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</si>
  <si>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</si>
  <si>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</si>
  <si>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</si>
  <si>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</si>
  <si>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</si>
  <si>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</si>
  <si>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</si>
  <si>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</si>
  <si>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</si>
  <si>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</si>
  <si>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</si>
  <si>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</si>
  <si>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</si>
  <si>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</si>
  <si>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</si>
  <si>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</si>
  <si>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</si>
  <si>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</si>
  <si>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</si>
  <si>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</si>
  <si>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</si>
  <si>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</si>
  <si>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</si>
  <si>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</si>
  <si>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</si>
  <si>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</si>
  <si>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</si>
  <si>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</si>
  <si>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</si>
  <si>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</si>
  <si>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</si>
  <si>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</si>
  <si>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</si>
  <si>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</si>
  <si>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</si>
  <si>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</si>
  <si>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</si>
  <si>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</si>
  <si>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</si>
  <si>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</si>
  <si>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</si>
  <si>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</si>
  <si>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</si>
  <si>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</si>
  <si>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</si>
  <si>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</si>
  <si>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</si>
  <si>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</si>
  <si>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outcome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</si>
  <si>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</si>
  <si>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</si>
  <si>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</si>
  <si>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</si>
  <si>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</si>
  <si>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</si>
  <si>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</si>
  <si>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</si>
  <si>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</si>
  <si>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</si>
  <si>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</si>
  <si>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</si>
  <si>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</si>
  <si>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</si>
  <si>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</si>
  <si>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</si>
  <si>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</si>
  <si>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</si>
  <si>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</si>
  <si>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</si>
  <si>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</si>
  <si>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</si>
  <si>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</si>
  <si>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</si>
  <si>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</si>
  <si>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</si>
  <si>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</si>
  <si>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</si>
  <si>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</si>
  <si>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</si>
  <si>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</si>
  <si>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</si>
  <si>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</si>
  <si>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</si>
  <si>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</si>
  <si>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</si>
  <si>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</si>
  <si>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</si>
  <si>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</si>
  <si>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</si>
  <si>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</si>
  <si>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</si>
  <si>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</si>
  <si>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</si>
  <si>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</si>
  <si>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</si>
  <si>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</si>
  <si>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</si>
  <si>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</si>
  <si>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</si>
  <si>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</si>
  <si>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</si>
  <si>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</si>
  <si>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</si>
  <si>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</si>
  <si>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</si>
  <si>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</si>
  <si>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</si>
  <si>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</si>
  <si>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</si>
  <si>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</si>
  <si>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</si>
  <si>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</si>
  <si>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</si>
  <si>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</si>
  <si>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</si>
  <si>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</si>
  <si>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</si>
  <si>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</si>
  <si>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</si>
  <si>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</si>
  <si>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Successful</t>
  </si>
  <si>
    <t>&lt;1000</t>
  </si>
  <si>
    <t>35000 to 39999</t>
  </si>
  <si>
    <t>&gt;=50000</t>
  </si>
  <si>
    <t>Failed</t>
  </si>
  <si>
    <t>Canceled</t>
  </si>
  <si>
    <t>&gt;999</t>
  </si>
  <si>
    <t>&lt;=4999</t>
  </si>
  <si>
    <t>&lt;=9999</t>
  </si>
  <si>
    <t>&lt;=14999</t>
  </si>
  <si>
    <t>&lt;=19999</t>
  </si>
  <si>
    <t>&lt;=24999</t>
  </si>
  <si>
    <t>&lt;=29999</t>
  </si>
  <si>
    <t>&lt;=34999</t>
  </si>
  <si>
    <t>&lt;=39999</t>
  </si>
  <si>
    <t>&lt;=44999</t>
  </si>
  <si>
    <t>&lt;=49999</t>
  </si>
  <si>
    <t>&gt;4999</t>
  </si>
  <si>
    <t>&gt;9999</t>
  </si>
  <si>
    <t>&gt;14999</t>
  </si>
  <si>
    <t>&gt;19999</t>
  </si>
  <si>
    <t>&gt;24999</t>
  </si>
  <si>
    <t>&gt;29999</t>
  </si>
  <si>
    <t>&gt;34999</t>
  </si>
  <si>
    <t>&gt;39999</t>
  </si>
  <si>
    <t>&gt;44999</t>
  </si>
  <si>
    <t>bakers_count</t>
  </si>
  <si>
    <t>Mean</t>
  </si>
  <si>
    <t>Median</t>
  </si>
  <si>
    <t>Mode</t>
  </si>
  <si>
    <t>Maximum</t>
  </si>
  <si>
    <t>Variance</t>
  </si>
  <si>
    <t>SD</t>
  </si>
  <si>
    <t>80,85</t>
  </si>
  <si>
    <t>Use your data to determine if there is more variability with successful or unsuccessful campaigns. Does this make sense? Why or why not?</t>
  </si>
  <si>
    <t xml:space="preserve">It makes sense that the data determines more variability with successful because the variance result is more that the unsuccessful result.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</si>
</sst>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rgb="FF2B2B2B"/>
      <name val="Arial"/>
      <family val="2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9" fontId="0" fillId="0" borderId="0" xfId="42" applyFont="1"/>
    <xf numFmtId="9" fontId="16" fillId="0" borderId="0" xfId="42" applyFont="1" applyAlignment="1">
      <alignment horizontal="center"/>
    </xf>
    <xf numFmtId="1" fontId="0" fillId="0" borderId="0" xfId="42" applyNumberFormat="1" applyFont="1"/>
    <xf numFmtId="0" fontId="13" fillId="7" borderId="10" xfId="13" applyBorder="1"/>
    <xf numFmtId="0" fontId="0" fillId="0" borderId="11" xfId="0" applyBorder="1"/>
    <xf numFmtId="9" fontId="0" fillId="0" borderId="11" xfId="42" applyFont="1" applyBorder="1"/>
    <xf numFmtId="0" fontId="13" fillId="7" borderId="0" xfId="13" applyBorder="1"/>
    <xf numFmtId="0" fontId="0" fillId="0" borderId="0" xfId="0" applyBorder="1"/>
    <xf numFmtId="0" fontId="0" fillId="0" borderId="11" xfId="0" applyFill="1" applyBorder="1"/>
    <xf numFmtId="9" fontId="0" fillId="0" borderId="11" xfId="42" applyNumberFormat="1" applyFont="1" applyBorder="1"/>
    <xf numFmtId="0" fontId="0" fillId="0" borderId="0" xfId="0" applyAlignment="1">
      <alignment horizontal="right"/>
    </xf>
    <xf numFmtId="1" fontId="0" fillId="0" borderId="0" xfId="0" applyNumberFormat="1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423232935043958E-2"/>
          <c:y val="1.1773890000084395E-2"/>
          <c:w val="0.88364122753886531"/>
          <c:h val="0.82589293701631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8-0D4F-8C8C-BC200B8EF7B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98-0D4F-8C8C-BC200B8EF7B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98-0D4F-8C8C-BC200B8EF7B8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98-0D4F-8C8C-BC200B8E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86871776"/>
        <c:axId val="1090708512"/>
      </c:barChart>
      <c:catAx>
        <c:axId val="108687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708512"/>
        <c:crosses val="autoZero"/>
        <c:auto val="1"/>
        <c:lblAlgn val="ctr"/>
        <c:lblOffset val="100"/>
        <c:noMultiLvlLbl val="0"/>
      </c:catAx>
      <c:valAx>
        <c:axId val="10907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7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E-C146-994F-F85387FCE884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9E-C146-994F-F85387FCE884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9E-C146-994F-F85387FCE884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9E-C146-994F-F85387FCE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6652656"/>
        <c:axId val="1089975344"/>
      </c:barChart>
      <c:catAx>
        <c:axId val="110665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75344"/>
        <c:crosses val="autoZero"/>
        <c:auto val="1"/>
        <c:lblAlgn val="ctr"/>
        <c:lblOffset val="100"/>
        <c:noMultiLvlLbl val="0"/>
      </c:catAx>
      <c:valAx>
        <c:axId val="108997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65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662102019856213E-2"/>
          <c:y val="1.2018642636847637E-2"/>
          <c:w val="0.89643931872646354"/>
          <c:h val="0.88862902531056698"/>
        </c:manualLayout>
      </c:layout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4-1447-9247-4B5691C25857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34-1447-9247-4B5691C25857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34-1447-9247-4B5691C25857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34-1447-9247-4B5691C2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862432"/>
        <c:axId val="1082712048"/>
      </c:lineChart>
      <c:catAx>
        <c:axId val="155786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712048"/>
        <c:crosses val="autoZero"/>
        <c:auto val="1"/>
        <c:lblAlgn val="ctr"/>
        <c:lblOffset val="100"/>
        <c:noMultiLvlLbl val="0"/>
      </c:catAx>
      <c:valAx>
        <c:axId val="10827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86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2068113312007877"/>
          <c:y val="3.3596837944664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BA4F-B954-A992DF266C60}"/>
            </c:ext>
          </c:extLst>
        </c:ser>
        <c:ser>
          <c:idx val="1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3-BA4F-B954-A992DF266C60}"/>
            </c:ext>
          </c:extLst>
        </c:ser>
        <c:ser>
          <c:idx val="2"/>
          <c:order val="2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3-BA4F-B954-A992DF266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1536"/>
        <c:axId val="523334912"/>
      </c:lineChart>
      <c:catAx>
        <c:axId val="52746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34912"/>
        <c:crosses val="autoZero"/>
        <c:auto val="1"/>
        <c:lblAlgn val="ctr"/>
        <c:lblOffset val="100"/>
        <c:noMultiLvlLbl val="0"/>
      </c:catAx>
      <c:valAx>
        <c:axId val="5233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2</xdr:row>
      <xdr:rowOff>25400</xdr:rowOff>
    </xdr:from>
    <xdr:to>
      <xdr:col>21</xdr:col>
      <xdr:colOff>88900</xdr:colOff>
      <xdr:row>42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6C91F-F7BD-4E13-CCB5-35C244D0A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</xdr:row>
      <xdr:rowOff>63500</xdr:rowOff>
    </xdr:from>
    <xdr:to>
      <xdr:col>15</xdr:col>
      <xdr:colOff>990600</xdr:colOff>
      <xdr:row>39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7A1FF-E947-0F88-808A-611DF065D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939800</xdr:colOff>
      <xdr:row>1</xdr:row>
      <xdr:rowOff>127000</xdr:rowOff>
    </xdr:from>
    <xdr:to>
      <xdr:col>14</xdr:col>
      <xdr:colOff>317500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D9256-B2A7-2571-FF60-56716DD2E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15</xdr:row>
      <xdr:rowOff>38100</xdr:rowOff>
    </xdr:from>
    <xdr:to>
      <xdr:col>15</xdr:col>
      <xdr:colOff>635000</xdr:colOff>
      <xdr:row>46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680957-DDDC-8D31-C16D-0D6D40244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rowdfunding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CrowdfundingBook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8.659172685184" createdVersion="8" refreshedVersion="8" minRefreshableVersion="3" recordCount="1000" xr:uid="{CA9DDD1D-EF90-3047-9827-294017E27CD0}">
  <cacheSource type="worksheet">
    <worksheetSource ref="A1:R1001" sheet="Crowdfunding" r:id="rId2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0" maxValue="337300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8.677341435185" createdVersion="8" refreshedVersion="8" minRefreshableVersion="3" recordCount="1000" xr:uid="{2C754DD2-64E2-2141-BCA1-0EEF8E86AC13}">
  <cacheSource type="worksheet">
    <worksheetSource ref="A1:T1001" sheet="Crowdfunding" r:id="rId2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0" maxValue="337300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2632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68246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1190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20482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17276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12190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18682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00490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32272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33180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20884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23714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12808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3670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210130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0910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1470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27893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9450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26256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802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6478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13970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2156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12648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12382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55034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17882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094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11258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191124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2906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7112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0292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6986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6686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686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4902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83594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24904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16610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90584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17616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60778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968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844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15706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752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9812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18072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11824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42114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27946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20328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3060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0010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15432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10376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63550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11814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234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163626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21494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4702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6586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13444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02846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6058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20212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6054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14858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24506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15870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18274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23832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7246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902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1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74344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108122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13924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6350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0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0650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2832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068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18970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0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5824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13548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2046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13004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3844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5238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68256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2074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3910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14864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26814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5080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44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9970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606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10728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510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39758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7278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16408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151022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0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21870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9536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24558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229370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233472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337300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13900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156368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3232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82714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16836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0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24410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99026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0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8628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6514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4420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8400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6729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25848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0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34042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13218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193594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0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3646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281170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17196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15998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83702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54904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6039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15368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4846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4400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362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1044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15476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187448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6458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4658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15880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6576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23742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20298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32971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13806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13190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10526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7810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32470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5244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168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17910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7270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7256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15712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239550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226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164620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2416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10684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0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208498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5808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11038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3530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12198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131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24072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352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10914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13826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25348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1283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4876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3074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22404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18738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10428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0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21146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13024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248490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12994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545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0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5695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9096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66252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57260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22686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41392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4600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14676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4965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43128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10484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23414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41062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208722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2896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3906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15896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150864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8092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20110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6260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2729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20270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17716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18388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18686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33330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26848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283582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17750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3016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8898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1579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64758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35918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36704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4154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0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16197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5910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4276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61824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1966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21004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25744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210842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64566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17400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5858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72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23892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53338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4750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10134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1702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45036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9434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51440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24756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373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3054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145000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26908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066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9476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17278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15606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6780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42808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2076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169812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3438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81108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21930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47640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8258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5568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13306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9456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13378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13578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7814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21212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206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187606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19820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12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94842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3448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12726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278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4392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233274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11228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22368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20128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11178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40966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297748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42240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297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7156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416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0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6204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5212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692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1080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9288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12892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36972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19866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9794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29070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17594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0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9884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5340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22594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25948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108686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9816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15578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14534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1920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4332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2042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277664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16182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2814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198532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16130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24576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55210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128328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592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1453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38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211556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84068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33710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8330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11908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1252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33376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0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152590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14995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3473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0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13436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4015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2084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25476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5756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6010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86134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14350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4084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273112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4890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628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29410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1976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1458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419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14450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266138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0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13012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1829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13610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19016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968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249112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39180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3754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836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36172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5368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6866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285872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2624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0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14238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0510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252440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119510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4305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4458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11828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26222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5418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11888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12400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3762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24960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19098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96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9116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6244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36120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291914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7802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268656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3964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60372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855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20640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8308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411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27850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8548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287072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16706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16536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34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7314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0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54812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16700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572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1570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9594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18009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13493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18408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188608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2656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0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25900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24626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24480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125560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12628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9854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9526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14730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9640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5992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17474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8592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274810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24440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5408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476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13820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8450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12576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14684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3997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96170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3550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17886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642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11762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6102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27270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2478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18892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23890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3352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464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6016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4734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203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854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8774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5124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296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1920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149880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8922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5442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23700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275784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39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21018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18746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269964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21080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45032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20700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19994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7668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0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7434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18591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7846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7856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266520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4980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3888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566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7782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13894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36374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8170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12948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15262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4434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12936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18880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4661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11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12316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4226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6066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34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6120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8030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20754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39030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5994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1878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46824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6584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74336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198536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8876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17202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432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9378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658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12748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7816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42898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9516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15670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4740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30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0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267076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19040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6292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4268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0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0110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692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167500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13642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1478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25020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40072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10442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8752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78080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468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305784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7444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57972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12904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860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516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04030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0160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7824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0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786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893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0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7240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289112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22756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4126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5268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13962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0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2200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14114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1892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1260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23536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65476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11434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300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10964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4382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593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17772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15282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5208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0482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18608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6820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14482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19180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2582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20246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11832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2632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68246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1190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20482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17276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12190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18682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00490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32272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33180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20884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23714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12808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3670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210130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0910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1470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27893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9450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26256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802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6478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13970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2156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12648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12382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55034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17882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094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11258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191124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2906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7112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0292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6986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6686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686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4902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83594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24904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16610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90584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17616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60778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968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844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15706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752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9812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18072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11824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42114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27946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20328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3060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0010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15432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10376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63550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11814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234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163626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21494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4702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6586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13444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02846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6058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20212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6054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14858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24506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15870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18274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23832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7246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902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1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74344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108122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13924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6350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0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0650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2832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068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18970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0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5824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13548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2046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13004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3844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5238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68256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2074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3910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14864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26814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5080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44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9970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606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10728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510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39758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7278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16408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151022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0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21870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9536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24558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229370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233472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337300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13900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156368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3232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82714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16836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0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24410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99026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0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8628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6514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4420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8400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6729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25848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0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34042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13218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193594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0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3646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281170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17196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15998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83702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54904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6039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15368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4846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4400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362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1044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15476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187448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6458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4658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15880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6576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23742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20298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32971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13806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13190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10526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7810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32470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5244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168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17910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7270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7256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15712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239550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226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164620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2416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10684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0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208498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5808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11038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3530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12198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131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24072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352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10914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13826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25348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1283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0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4876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3074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22404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18738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10428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0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21146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13024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248490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12994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545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0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5695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9096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66252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57260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22686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41392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4600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14676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4965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43128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10484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23414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41062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208722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2896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3906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15896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150864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8092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20110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6260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2729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20270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17716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18388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18686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33330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26848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283582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17750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3016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8898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1579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64758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35918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36704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4154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0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16197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5910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4276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61824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1966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21004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25744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210842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64566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17400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5858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72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23892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53338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4750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10134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1702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45036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9434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51440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24756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373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3054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145000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26908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066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9476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17278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15606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6780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42808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2076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169812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3438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81108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21930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47640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8258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5568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13306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9456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13378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13578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7814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21212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206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187606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19820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12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94842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3448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12726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278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4392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233274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11228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22368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20128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11178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40966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297748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42240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297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7156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416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0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6204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5212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692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1080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9288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12892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36972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19866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9794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29070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17594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0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9884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5340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22594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25948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108686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9816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15578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14534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1920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4332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2042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277664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16182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2814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198532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16130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24576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55210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128328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592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1453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38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211556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84068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33710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8330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11908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1252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33376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0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152590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14995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3473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0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13436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4015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2084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25476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5756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6010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86134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14350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4084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273112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4890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628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29410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1976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1458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419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14450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266138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0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13012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1829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13610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19016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968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249112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39180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3754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836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36172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5368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6866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285872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2624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0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14238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0510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252440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119510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4305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4458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11828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26222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5418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11888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12400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3762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24960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19098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96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9116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6244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36120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291914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7802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268656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3964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60372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8558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20640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8308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411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27850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8548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287072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16706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16536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34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7314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0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54812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16700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572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1570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9594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18009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13493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18408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188608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2656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0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25900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24626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24480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125560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12628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9854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9526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14730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9640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5992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17474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8592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274810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24440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5408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476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13820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8450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12576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14684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3997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96170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3550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17886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642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11762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6102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27270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2478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18892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23890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3352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464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6016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4734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203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854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8774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5124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296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1920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149880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8922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5442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23700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275784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39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21018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18746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269964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21080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45032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20700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19994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7668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0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7434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18591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7846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7856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266520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4980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3888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566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7782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13894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36374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8170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12948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15262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4434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12936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18880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4661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112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12316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4226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6066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34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6120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8030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20754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39030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5994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1878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46824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6584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74336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198536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8876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17202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432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9378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658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12748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7816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42898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9516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15670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4740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30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0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267076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19040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6292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4268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0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0110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692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167500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13642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1478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25020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40072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10442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8752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78080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468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305784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7444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57972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12904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860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516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04030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0160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7824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0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786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893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0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7240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289112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22756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4126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5268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13962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0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2200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14114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1892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1260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23536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65476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11434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300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10964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4382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593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17772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15282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5208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0482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18608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6820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14482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19180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2582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20246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11832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99C52-5320-4E41-A395-9B338343AAE8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74C06-B27F-DA4B-B637-5A513ADBCB28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1A401-C51C-F64A-91F5-C9EF7CF7F25F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 countASubtotal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countA"/>
      </items>
    </pivotField>
    <pivotField numFmtId="165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08E-8EB3-8641-9525-54B51425E0F3}">
  <sheetPr codeName="Sheet1"/>
  <dimension ref="A3:F14"/>
  <sheetViews>
    <sheetView workbookViewId="0">
      <selection activeCell="B6" sqref="B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5.83203125" bestFit="1" customWidth="1"/>
    <col min="8" max="8" width="4.1640625" bestFit="1" customWidth="1"/>
    <col min="9" max="9" width="9.5" bestFit="1" customWidth="1"/>
    <col min="10" max="10" width="24.33203125" bestFit="1" customWidth="1"/>
    <col min="11" max="11" width="20.5" bestFit="1" customWidth="1"/>
    <col min="12" max="12" width="16.83203125" bestFit="1" customWidth="1"/>
    <col min="13" max="16" width="9.5" bestFit="1" customWidth="1"/>
    <col min="17" max="17" width="11.1640625" bestFit="1" customWidth="1"/>
    <col min="18" max="19" width="14.6640625" bestFit="1" customWidth="1"/>
    <col min="20" max="20" width="17.33203125" bestFit="1" customWidth="1"/>
    <col min="21" max="23" width="9.5" bestFit="1" customWidth="1"/>
    <col min="24" max="24" width="11" bestFit="1" customWidth="1"/>
    <col min="25" max="27" width="12.5" bestFit="1" customWidth="1"/>
    <col min="28" max="28" width="15" bestFit="1" customWidth="1"/>
    <col min="29" max="31" width="11.33203125" bestFit="1" customWidth="1"/>
    <col min="32" max="32" width="13.83203125" bestFit="1" customWidth="1"/>
    <col min="33" max="35" width="9.5" bestFit="1" customWidth="1"/>
    <col min="36" max="36" width="9" bestFit="1" customWidth="1"/>
    <col min="37" max="38" width="9.5" bestFit="1" customWidth="1"/>
    <col min="39" max="39" width="10.6640625" bestFit="1" customWidth="1"/>
    <col min="40" max="42" width="15" bestFit="1" customWidth="1"/>
    <col min="43" max="43" width="17.6640625" bestFit="1" customWidth="1"/>
    <col min="44" max="47" width="11.5" bestFit="1" customWidth="1"/>
    <col min="48" max="48" width="14" bestFit="1" customWidth="1"/>
    <col min="49" max="52" width="19.1640625" bestFit="1" customWidth="1"/>
    <col min="53" max="53" width="21.83203125" bestFit="1" customWidth="1"/>
    <col min="54" max="57" width="9.5" bestFit="1" customWidth="1"/>
    <col min="58" max="58" width="10.1640625" bestFit="1" customWidth="1"/>
    <col min="59" max="60" width="17" bestFit="1" customWidth="1"/>
    <col min="61" max="61" width="19.6640625" bestFit="1" customWidth="1"/>
    <col min="62" max="64" width="9.5" bestFit="1" customWidth="1"/>
    <col min="65" max="65" width="9.33203125" bestFit="1" customWidth="1"/>
    <col min="66" max="67" width="15" bestFit="1" customWidth="1"/>
    <col min="68" max="68" width="17.6640625" bestFit="1" customWidth="1"/>
    <col min="69" max="72" width="9.5" bestFit="1" customWidth="1"/>
    <col min="74" max="76" width="11.33203125" bestFit="1" customWidth="1"/>
    <col min="77" max="77" width="13.83203125" bestFit="1" customWidth="1"/>
    <col min="78" max="79" width="13" bestFit="1" customWidth="1"/>
    <col min="80" max="80" width="15.5" bestFit="1" customWidth="1"/>
    <col min="81" max="84" width="13.83203125" bestFit="1" customWidth="1"/>
    <col min="85" max="85" width="16.5" bestFit="1" customWidth="1"/>
    <col min="86" max="88" width="11.83203125" bestFit="1" customWidth="1"/>
    <col min="89" max="89" width="14.33203125" bestFit="1" customWidth="1"/>
    <col min="90" max="93" width="9.5" bestFit="1" customWidth="1"/>
    <col min="94" max="94" width="9.33203125" bestFit="1" customWidth="1"/>
    <col min="95" max="95" width="13.33203125" bestFit="1" customWidth="1"/>
    <col min="96" max="96" width="15.83203125" bestFit="1" customWidth="1"/>
  </cols>
  <sheetData>
    <row r="3" spans="1:6" x14ac:dyDescent="0.2">
      <c r="A3" s="5" t="s">
        <v>2033</v>
      </c>
      <c r="B3" s="5" t="s">
        <v>2060</v>
      </c>
    </row>
    <row r="4" spans="1:6" x14ac:dyDescent="0.2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2059</v>
      </c>
    </row>
    <row r="5" spans="1:6" x14ac:dyDescent="0.2">
      <c r="A5" s="6" t="s">
        <v>2061</v>
      </c>
      <c r="B5" s="4">
        <v>11</v>
      </c>
      <c r="C5" s="4">
        <v>60</v>
      </c>
      <c r="D5" s="4">
        <v>5</v>
      </c>
      <c r="E5" s="4">
        <v>102</v>
      </c>
      <c r="F5" s="4">
        <v>178</v>
      </c>
    </row>
    <row r="6" spans="1:6" x14ac:dyDescent="0.2">
      <c r="A6" s="6" t="s">
        <v>2062</v>
      </c>
      <c r="B6" s="4">
        <v>4</v>
      </c>
      <c r="C6" s="4">
        <v>20</v>
      </c>
      <c r="D6" s="4"/>
      <c r="E6" s="4">
        <v>22</v>
      </c>
      <c r="F6" s="4">
        <v>46</v>
      </c>
    </row>
    <row r="7" spans="1:6" x14ac:dyDescent="0.2">
      <c r="A7" s="6" t="s">
        <v>2063</v>
      </c>
      <c r="B7" s="4">
        <v>1</v>
      </c>
      <c r="C7" s="4">
        <v>23</v>
      </c>
      <c r="D7" s="4">
        <v>3</v>
      </c>
      <c r="E7" s="4">
        <v>21</v>
      </c>
      <c r="F7" s="4">
        <v>48</v>
      </c>
    </row>
    <row r="8" spans="1:6" x14ac:dyDescent="0.2">
      <c r="A8" s="6" t="s">
        <v>2069</v>
      </c>
      <c r="B8" s="4"/>
      <c r="C8" s="4"/>
      <c r="D8" s="4"/>
      <c r="E8" s="4">
        <v>4</v>
      </c>
      <c r="F8" s="4">
        <v>4</v>
      </c>
    </row>
    <row r="9" spans="1:6" x14ac:dyDescent="0.2">
      <c r="A9" s="6" t="s">
        <v>2064</v>
      </c>
      <c r="B9" s="4">
        <v>10</v>
      </c>
      <c r="C9" s="4">
        <v>66</v>
      </c>
      <c r="D9" s="4"/>
      <c r="E9" s="4">
        <v>99</v>
      </c>
      <c r="F9" s="4">
        <v>175</v>
      </c>
    </row>
    <row r="10" spans="1:6" x14ac:dyDescent="0.2">
      <c r="A10" s="6" t="s">
        <v>2065</v>
      </c>
      <c r="B10" s="4">
        <v>4</v>
      </c>
      <c r="C10" s="4">
        <v>11</v>
      </c>
      <c r="D10" s="4">
        <v>1</v>
      </c>
      <c r="E10" s="4">
        <v>26</v>
      </c>
      <c r="F10" s="4">
        <v>42</v>
      </c>
    </row>
    <row r="11" spans="1:6" x14ac:dyDescent="0.2">
      <c r="A11" s="6" t="s">
        <v>2066</v>
      </c>
      <c r="B11" s="4">
        <v>2</v>
      </c>
      <c r="C11" s="4">
        <v>24</v>
      </c>
      <c r="D11" s="4">
        <v>1</v>
      </c>
      <c r="E11" s="4">
        <v>40</v>
      </c>
      <c r="F11" s="4">
        <v>67</v>
      </c>
    </row>
    <row r="12" spans="1:6" x14ac:dyDescent="0.2">
      <c r="A12" s="6" t="s">
        <v>2067</v>
      </c>
      <c r="B12" s="4">
        <v>2</v>
      </c>
      <c r="C12" s="4">
        <v>28</v>
      </c>
      <c r="D12" s="4">
        <v>2</v>
      </c>
      <c r="E12" s="4">
        <v>64</v>
      </c>
      <c r="F12" s="4">
        <v>96</v>
      </c>
    </row>
    <row r="13" spans="1:6" x14ac:dyDescent="0.2">
      <c r="A13" s="6" t="s">
        <v>2068</v>
      </c>
      <c r="B13" s="4">
        <v>23</v>
      </c>
      <c r="C13" s="4">
        <v>132</v>
      </c>
      <c r="D13" s="4">
        <v>2</v>
      </c>
      <c r="E13" s="4">
        <v>187</v>
      </c>
      <c r="F13" s="4">
        <v>344</v>
      </c>
    </row>
    <row r="14" spans="1:6" x14ac:dyDescent="0.2">
      <c r="A14" s="6" t="s">
        <v>2059</v>
      </c>
      <c r="B14" s="4">
        <v>57</v>
      </c>
      <c r="C14" s="4">
        <v>364</v>
      </c>
      <c r="D14" s="4">
        <v>14</v>
      </c>
      <c r="E14" s="4">
        <v>565</v>
      </c>
      <c r="F14" s="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B449-4A25-0D4F-A5DB-A3BFAD57B581}">
  <sheetPr codeName="Sheet2"/>
  <dimension ref="A1:F30"/>
  <sheetViews>
    <sheetView workbookViewId="0">
      <selection activeCell="Y19" sqref="Y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5" bestFit="1" customWidth="1"/>
    <col min="8" max="8" width="15.6640625" bestFit="1" customWidth="1"/>
    <col min="9" max="9" width="19.5" bestFit="1" customWidth="1"/>
    <col min="10" max="10" width="20.5" bestFit="1" customWidth="1"/>
    <col min="11" max="11" width="24.33203125" bestFit="1" customWidth="1"/>
    <col min="12" max="12" width="4.1640625" bestFit="1" customWidth="1"/>
    <col min="13" max="13" width="9.5" bestFit="1" customWidth="1"/>
    <col min="14" max="14" width="19.5" bestFit="1" customWidth="1"/>
    <col min="15" max="15" width="26.83203125" bestFit="1" customWidth="1"/>
    <col min="16" max="16" width="20.5" bestFit="1" customWidth="1"/>
    <col min="17" max="17" width="10.5" bestFit="1" customWidth="1"/>
    <col min="18" max="18" width="6.33203125" bestFit="1" customWidth="1"/>
    <col min="19" max="19" width="3.33203125" bestFit="1" customWidth="1"/>
    <col min="20" max="20" width="3.5" bestFit="1" customWidth="1"/>
    <col min="21" max="22" width="3.6640625" bestFit="1" customWidth="1"/>
    <col min="23" max="23" width="3.5" bestFit="1" customWidth="1"/>
    <col min="24" max="24" width="8.83203125" bestFit="1" customWidth="1"/>
    <col min="25" max="25" width="11.6640625" bestFit="1" customWidth="1"/>
    <col min="26" max="26" width="3.33203125" bestFit="1" customWidth="1"/>
    <col min="27" max="27" width="3.5" bestFit="1" customWidth="1"/>
    <col min="28" max="29" width="3.6640625" bestFit="1" customWidth="1"/>
    <col min="30" max="30" width="3.1640625" bestFit="1" customWidth="1"/>
    <col min="31" max="31" width="4.1640625" bestFit="1" customWidth="1"/>
    <col min="32" max="32" width="14.1640625" bestFit="1" customWidth="1"/>
    <col min="33" max="33" width="22" bestFit="1" customWidth="1"/>
    <col min="34" max="34" width="3.33203125" bestFit="1" customWidth="1"/>
    <col min="35" max="35" width="3.5" bestFit="1" customWidth="1"/>
    <col min="36" max="37" width="3.6640625" bestFit="1" customWidth="1"/>
    <col min="38" max="38" width="2.6640625" bestFit="1" customWidth="1"/>
    <col min="39" max="39" width="3.5" bestFit="1" customWidth="1"/>
    <col min="40" max="40" width="13" bestFit="1" customWidth="1"/>
    <col min="41" max="41" width="8" bestFit="1" customWidth="1"/>
    <col min="42" max="42" width="3.33203125" bestFit="1" customWidth="1"/>
    <col min="43" max="43" width="3.5" bestFit="1" customWidth="1"/>
    <col min="44" max="45" width="3.6640625" bestFit="1" customWidth="1"/>
    <col min="46" max="46" width="3.1640625" bestFit="1" customWidth="1"/>
    <col min="47" max="47" width="4.1640625" bestFit="1" customWidth="1"/>
    <col min="48" max="48" width="10.5" bestFit="1" customWidth="1"/>
    <col min="49" max="49" width="6.33203125" bestFit="1" customWidth="1"/>
    <col min="50" max="50" width="3.33203125" bestFit="1" customWidth="1"/>
    <col min="51" max="51" width="3.5" bestFit="1" customWidth="1"/>
    <col min="52" max="53" width="3.6640625" bestFit="1" customWidth="1"/>
    <col min="54" max="54" width="3.5" bestFit="1" customWidth="1"/>
    <col min="55" max="55" width="8.83203125" bestFit="1" customWidth="1"/>
    <col min="56" max="56" width="11.6640625" bestFit="1" customWidth="1"/>
    <col min="57" max="57" width="3.33203125" bestFit="1" customWidth="1"/>
    <col min="58" max="58" width="3.5" bestFit="1" customWidth="1"/>
    <col min="59" max="60" width="3.6640625" bestFit="1" customWidth="1"/>
    <col min="61" max="61" width="3.1640625" bestFit="1" customWidth="1"/>
    <col min="62" max="62" width="4.1640625" bestFit="1" customWidth="1"/>
    <col min="63" max="63" width="14.1640625" bestFit="1" customWidth="1"/>
    <col min="64" max="64" width="15.6640625" bestFit="1" customWidth="1"/>
    <col min="65" max="65" width="3.33203125" bestFit="1" customWidth="1"/>
    <col min="66" max="66" width="3.5" bestFit="1" customWidth="1"/>
    <col min="67" max="68" width="3.6640625" bestFit="1" customWidth="1"/>
    <col min="69" max="69" width="2.6640625" bestFit="1" customWidth="1"/>
    <col min="70" max="70" width="3.5" bestFit="1" customWidth="1"/>
    <col min="71" max="71" width="13" bestFit="1" customWidth="1"/>
    <col min="72" max="72" width="8" bestFit="1" customWidth="1"/>
    <col min="73" max="73" width="3.33203125" bestFit="1" customWidth="1"/>
    <col min="74" max="74" width="3.5" bestFit="1" customWidth="1"/>
    <col min="75" max="76" width="3.6640625" bestFit="1" customWidth="1"/>
    <col min="77" max="77" width="3.1640625" bestFit="1" customWidth="1"/>
    <col min="78" max="78" width="4.1640625" bestFit="1" customWidth="1"/>
    <col min="79" max="79" width="10.5" bestFit="1" customWidth="1"/>
    <col min="80" max="80" width="6.33203125" bestFit="1" customWidth="1"/>
    <col min="81" max="81" width="3.33203125" bestFit="1" customWidth="1"/>
    <col min="82" max="82" width="3.5" bestFit="1" customWidth="1"/>
    <col min="83" max="84" width="3.6640625" bestFit="1" customWidth="1"/>
    <col min="85" max="85" width="3.5" bestFit="1" customWidth="1"/>
    <col min="86" max="86" width="8.83203125" bestFit="1" customWidth="1"/>
    <col min="87" max="87" width="11.6640625" bestFit="1" customWidth="1"/>
    <col min="88" max="88" width="3.33203125" bestFit="1" customWidth="1"/>
    <col min="89" max="89" width="3.5" bestFit="1" customWidth="1"/>
    <col min="90" max="91" width="3.6640625" bestFit="1" customWidth="1"/>
    <col min="92" max="92" width="3.1640625" bestFit="1" customWidth="1"/>
    <col min="93" max="93" width="4.1640625" bestFit="1" customWidth="1"/>
    <col min="94" max="94" width="14.1640625" bestFit="1" customWidth="1"/>
    <col min="95" max="95" width="19.5" bestFit="1" customWidth="1"/>
    <col min="96" max="96" width="26.83203125" bestFit="1" customWidth="1"/>
    <col min="97" max="97" width="20.5" bestFit="1" customWidth="1"/>
    <col min="98" max="101" width="11.6640625" bestFit="1" customWidth="1"/>
    <col min="102" max="102" width="8.33203125" bestFit="1" customWidth="1"/>
    <col min="103" max="107" width="11.33203125" bestFit="1" customWidth="1"/>
    <col min="108" max="108" width="8" bestFit="1" customWidth="1"/>
    <col min="109" max="114" width="11.33203125" bestFit="1" customWidth="1"/>
    <col min="115" max="115" width="8.1640625" bestFit="1" customWidth="1"/>
    <col min="116" max="120" width="11.33203125" bestFit="1" customWidth="1"/>
    <col min="121" max="121" width="8.33203125" bestFit="1" customWidth="1"/>
    <col min="122" max="127" width="11.33203125" bestFit="1" customWidth="1"/>
    <col min="128" max="128" width="8.33203125" bestFit="1" customWidth="1"/>
    <col min="129" max="135" width="11.5" bestFit="1" customWidth="1"/>
    <col min="136" max="136" width="7.33203125" bestFit="1" customWidth="1"/>
    <col min="137" max="145" width="11.5" bestFit="1" customWidth="1"/>
    <col min="146" max="146" width="8.1640625" bestFit="1" customWidth="1"/>
    <col min="147" max="147" width="14.1640625" bestFit="1" customWidth="1"/>
    <col min="148" max="149" width="22" bestFit="1" customWidth="1"/>
    <col min="150" max="150" width="8.33203125" bestFit="1" customWidth="1"/>
    <col min="151" max="151" width="7.1640625" bestFit="1" customWidth="1"/>
    <col min="152" max="152" width="8" bestFit="1" customWidth="1"/>
    <col min="153" max="154" width="7.1640625" bestFit="1" customWidth="1"/>
    <col min="155" max="155" width="8.1640625" bestFit="1" customWidth="1"/>
    <col min="156" max="156" width="7.1640625" bestFit="1" customWidth="1"/>
    <col min="157" max="157" width="8.33203125" bestFit="1" customWidth="1"/>
    <col min="158" max="158" width="11.33203125" bestFit="1" customWidth="1"/>
    <col min="159" max="159" width="8.33203125" bestFit="1" customWidth="1"/>
    <col min="160" max="161" width="11.5" bestFit="1" customWidth="1"/>
    <col min="162" max="162" width="7.33203125" bestFit="1" customWidth="1"/>
    <col min="163" max="170" width="11.5" bestFit="1" customWidth="1"/>
    <col min="171" max="171" width="8.1640625" bestFit="1" customWidth="1"/>
    <col min="172" max="172" width="13" bestFit="1" customWidth="1"/>
    <col min="173" max="180" width="11.5" bestFit="1" customWidth="1"/>
    <col min="181" max="181" width="8.33203125" bestFit="1" customWidth="1"/>
    <col min="182" max="186" width="11.5" bestFit="1" customWidth="1"/>
    <col min="187" max="187" width="8" bestFit="1" customWidth="1"/>
    <col min="188" max="190" width="11.33203125" bestFit="1" customWidth="1"/>
    <col min="191" max="191" width="8.1640625" bestFit="1" customWidth="1"/>
    <col min="192" max="196" width="11.33203125" bestFit="1" customWidth="1"/>
    <col min="197" max="197" width="8.33203125" bestFit="1" customWidth="1"/>
    <col min="198" max="203" width="11.33203125" bestFit="1" customWidth="1"/>
    <col min="204" max="204" width="8.33203125" bestFit="1" customWidth="1"/>
    <col min="205" max="211" width="11.5" bestFit="1" customWidth="1"/>
    <col min="212" max="212" width="7.33203125" bestFit="1" customWidth="1"/>
    <col min="213" max="220" width="11.5" bestFit="1" customWidth="1"/>
    <col min="221" max="221" width="8.1640625" bestFit="1" customWidth="1"/>
    <col min="222" max="222" width="10.5" bestFit="1" customWidth="1"/>
    <col min="223" max="223" width="11.33203125" bestFit="1" customWidth="1"/>
    <col min="224" max="224" width="8.33203125" bestFit="1" customWidth="1"/>
    <col min="225" max="225" width="10.1640625" bestFit="1" customWidth="1"/>
    <col min="226" max="226" width="8" bestFit="1" customWidth="1"/>
    <col min="227" max="227" width="6.6640625" bestFit="1" customWidth="1"/>
    <col min="228" max="228" width="8.1640625" bestFit="1" customWidth="1"/>
    <col min="229" max="229" width="7.1640625" bestFit="1" customWidth="1"/>
    <col min="230" max="230" width="8.33203125" bestFit="1" customWidth="1"/>
    <col min="231" max="231" width="11.33203125" bestFit="1" customWidth="1"/>
    <col min="232" max="232" width="8.33203125" bestFit="1" customWidth="1"/>
    <col min="233" max="238" width="11.5" bestFit="1" customWidth="1"/>
    <col min="239" max="239" width="8.1640625" bestFit="1" customWidth="1"/>
    <col min="240" max="240" width="8.83203125" bestFit="1" customWidth="1"/>
    <col min="241" max="248" width="11.6640625" bestFit="1" customWidth="1"/>
    <col min="249" max="249" width="8.33203125" bestFit="1" customWidth="1"/>
    <col min="250" max="254" width="11.33203125" bestFit="1" customWidth="1"/>
    <col min="255" max="255" width="8" bestFit="1" customWidth="1"/>
    <col min="256" max="261" width="11.33203125" bestFit="1" customWidth="1"/>
    <col min="262" max="262" width="8.1640625" bestFit="1" customWidth="1"/>
    <col min="263" max="267" width="11.33203125" bestFit="1" customWidth="1"/>
    <col min="268" max="268" width="8.33203125" bestFit="1" customWidth="1"/>
    <col min="269" max="274" width="11.33203125" bestFit="1" customWidth="1"/>
    <col min="275" max="275" width="8.33203125" bestFit="1" customWidth="1"/>
    <col min="276" max="282" width="11.5" bestFit="1" customWidth="1"/>
    <col min="283" max="283" width="7.33203125" bestFit="1" customWidth="1"/>
    <col min="284" max="292" width="11.5" bestFit="1" customWidth="1"/>
    <col min="293" max="293" width="8.1640625" bestFit="1" customWidth="1"/>
    <col min="294" max="294" width="14.1640625" bestFit="1" customWidth="1"/>
    <col min="295" max="296" width="15.6640625" bestFit="1" customWidth="1"/>
    <col min="297" max="297" width="8.33203125" bestFit="1" customWidth="1"/>
    <col min="298" max="298" width="7.1640625" bestFit="1" customWidth="1"/>
    <col min="299" max="299" width="8" bestFit="1" customWidth="1"/>
    <col min="300" max="301" width="7.1640625" bestFit="1" customWidth="1"/>
    <col min="302" max="302" width="8.1640625" bestFit="1" customWidth="1"/>
    <col min="303" max="303" width="7.1640625" bestFit="1" customWidth="1"/>
    <col min="304" max="304" width="8.33203125" bestFit="1" customWidth="1"/>
    <col min="305" max="305" width="11.33203125" bestFit="1" customWidth="1"/>
    <col min="306" max="306" width="8.33203125" bestFit="1" customWidth="1"/>
    <col min="307" max="308" width="11.5" bestFit="1" customWidth="1"/>
    <col min="309" max="309" width="7.33203125" bestFit="1" customWidth="1"/>
    <col min="310" max="317" width="11.5" bestFit="1" customWidth="1"/>
    <col min="318" max="318" width="8.1640625" bestFit="1" customWidth="1"/>
    <col min="319" max="319" width="13" bestFit="1" customWidth="1"/>
    <col min="320" max="327" width="11.5" bestFit="1" customWidth="1"/>
    <col min="328" max="328" width="8.33203125" bestFit="1" customWidth="1"/>
    <col min="329" max="333" width="11.5" bestFit="1" customWidth="1"/>
    <col min="334" max="334" width="8" bestFit="1" customWidth="1"/>
    <col min="335" max="337" width="11.33203125" bestFit="1" customWidth="1"/>
    <col min="338" max="338" width="8.1640625" bestFit="1" customWidth="1"/>
    <col min="339" max="343" width="11.33203125" bestFit="1" customWidth="1"/>
    <col min="344" max="344" width="8.33203125" bestFit="1" customWidth="1"/>
    <col min="345" max="350" width="11.33203125" bestFit="1" customWidth="1"/>
    <col min="351" max="351" width="8.33203125" bestFit="1" customWidth="1"/>
    <col min="352" max="358" width="11.5" bestFit="1" customWidth="1"/>
    <col min="359" max="359" width="7.33203125" bestFit="1" customWidth="1"/>
    <col min="360" max="367" width="11.5" bestFit="1" customWidth="1"/>
    <col min="368" max="368" width="8.1640625" bestFit="1" customWidth="1"/>
    <col min="369" max="369" width="10.5" bestFit="1" customWidth="1"/>
    <col min="370" max="370" width="11.33203125" bestFit="1" customWidth="1"/>
    <col min="371" max="371" width="8.33203125" bestFit="1" customWidth="1"/>
    <col min="372" max="372" width="10.1640625" bestFit="1" customWidth="1"/>
    <col min="373" max="373" width="8" bestFit="1" customWidth="1"/>
    <col min="374" max="374" width="6.6640625" bestFit="1" customWidth="1"/>
    <col min="375" max="375" width="8.1640625" bestFit="1" customWidth="1"/>
    <col min="376" max="376" width="7.1640625" bestFit="1" customWidth="1"/>
    <col min="377" max="377" width="8.33203125" bestFit="1" customWidth="1"/>
    <col min="378" max="378" width="11.33203125" bestFit="1" customWidth="1"/>
    <col min="379" max="379" width="8.33203125" bestFit="1" customWidth="1"/>
    <col min="380" max="385" width="11.5" bestFit="1" customWidth="1"/>
    <col min="386" max="386" width="8.1640625" bestFit="1" customWidth="1"/>
    <col min="387" max="387" width="8.83203125" bestFit="1" customWidth="1"/>
    <col min="388" max="395" width="11.6640625" bestFit="1" customWidth="1"/>
    <col min="396" max="396" width="8.33203125" bestFit="1" customWidth="1"/>
    <col min="397" max="401" width="11.33203125" bestFit="1" customWidth="1"/>
    <col min="402" max="402" width="8" bestFit="1" customWidth="1"/>
    <col min="403" max="408" width="11.33203125" bestFit="1" customWidth="1"/>
    <col min="409" max="409" width="8.1640625" bestFit="1" customWidth="1"/>
    <col min="410" max="414" width="11.33203125" bestFit="1" customWidth="1"/>
    <col min="415" max="415" width="8.33203125" bestFit="1" customWidth="1"/>
    <col min="416" max="421" width="11.33203125" bestFit="1" customWidth="1"/>
    <col min="422" max="422" width="8.33203125" bestFit="1" customWidth="1"/>
    <col min="423" max="429" width="11.5" bestFit="1" customWidth="1"/>
    <col min="430" max="430" width="7.33203125" bestFit="1" customWidth="1"/>
    <col min="431" max="439" width="11.5" bestFit="1" customWidth="1"/>
    <col min="440" max="440" width="8.1640625" bestFit="1" customWidth="1"/>
    <col min="441" max="441" width="14.1640625" bestFit="1" customWidth="1"/>
    <col min="442" max="442" width="19.5" bestFit="1" customWidth="1"/>
    <col min="443" max="443" width="26.83203125" bestFit="1" customWidth="1"/>
    <col min="444" max="444" width="20.5" bestFit="1" customWidth="1"/>
  </cols>
  <sheetData>
    <row r="1" spans="1:6" x14ac:dyDescent="0.2">
      <c r="A1" s="5" t="s">
        <v>6</v>
      </c>
      <c r="B1" t="s">
        <v>2084</v>
      </c>
    </row>
    <row r="2" spans="1:6" x14ac:dyDescent="0.2">
      <c r="A2" s="5" t="s">
        <v>2031</v>
      </c>
      <c r="B2" t="s">
        <v>2084</v>
      </c>
    </row>
    <row r="4" spans="1:6" x14ac:dyDescent="0.2">
      <c r="A4" s="5" t="s">
        <v>2033</v>
      </c>
      <c r="B4" s="5" t="s">
        <v>2060</v>
      </c>
    </row>
    <row r="5" spans="1:6" x14ac:dyDescent="0.2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6" t="s">
        <v>2035</v>
      </c>
      <c r="B6" s="4">
        <v>1</v>
      </c>
      <c r="C6" s="4">
        <v>10</v>
      </c>
      <c r="D6" s="4">
        <v>2</v>
      </c>
      <c r="E6" s="4">
        <v>21</v>
      </c>
      <c r="F6" s="4">
        <v>34</v>
      </c>
    </row>
    <row r="7" spans="1:6" x14ac:dyDescent="0.2">
      <c r="A7" s="6" t="s">
        <v>2036</v>
      </c>
      <c r="B7" s="4"/>
      <c r="C7" s="4"/>
      <c r="D7" s="4"/>
      <c r="E7" s="4">
        <v>4</v>
      </c>
      <c r="F7" s="4">
        <v>4</v>
      </c>
    </row>
    <row r="8" spans="1:6" x14ac:dyDescent="0.2">
      <c r="A8" s="6" t="s">
        <v>2037</v>
      </c>
      <c r="B8" s="4">
        <v>4</v>
      </c>
      <c r="C8" s="4">
        <v>21</v>
      </c>
      <c r="D8" s="4">
        <v>1</v>
      </c>
      <c r="E8" s="4">
        <v>34</v>
      </c>
      <c r="F8" s="4">
        <v>60</v>
      </c>
    </row>
    <row r="9" spans="1:6" x14ac:dyDescent="0.2">
      <c r="A9" s="6" t="s">
        <v>2038</v>
      </c>
      <c r="B9" s="4">
        <v>2</v>
      </c>
      <c r="C9" s="4">
        <v>12</v>
      </c>
      <c r="D9" s="4">
        <v>1</v>
      </c>
      <c r="E9" s="4">
        <v>22</v>
      </c>
      <c r="F9" s="4">
        <v>37</v>
      </c>
    </row>
    <row r="10" spans="1:6" x14ac:dyDescent="0.2">
      <c r="A10" s="6" t="s">
        <v>2039</v>
      </c>
      <c r="B10" s="4"/>
      <c r="C10" s="4">
        <v>8</v>
      </c>
      <c r="D10" s="4"/>
      <c r="E10" s="4">
        <v>10</v>
      </c>
      <c r="F10" s="4">
        <v>18</v>
      </c>
    </row>
    <row r="11" spans="1:6" x14ac:dyDescent="0.2">
      <c r="A11" s="6" t="s">
        <v>2040</v>
      </c>
      <c r="B11" s="4">
        <v>1</v>
      </c>
      <c r="C11" s="4">
        <v>7</v>
      </c>
      <c r="D11" s="4"/>
      <c r="E11" s="4">
        <v>9</v>
      </c>
      <c r="F11" s="4">
        <v>17</v>
      </c>
    </row>
    <row r="12" spans="1:6" x14ac:dyDescent="0.2">
      <c r="A12" s="6" t="s">
        <v>2041</v>
      </c>
      <c r="B12" s="4">
        <v>4</v>
      </c>
      <c r="C12" s="4">
        <v>20</v>
      </c>
      <c r="D12" s="4"/>
      <c r="E12" s="4">
        <v>22</v>
      </c>
      <c r="F12" s="4">
        <v>46</v>
      </c>
    </row>
    <row r="13" spans="1:6" x14ac:dyDescent="0.2">
      <c r="A13" s="6" t="s">
        <v>2042</v>
      </c>
      <c r="B13" s="4">
        <v>3</v>
      </c>
      <c r="C13" s="4">
        <v>19</v>
      </c>
      <c r="D13" s="4"/>
      <c r="E13" s="4">
        <v>23</v>
      </c>
      <c r="F13" s="4">
        <v>45</v>
      </c>
    </row>
    <row r="14" spans="1:6" x14ac:dyDescent="0.2">
      <c r="A14" s="6" t="s">
        <v>2043</v>
      </c>
      <c r="B14" s="4">
        <v>1</v>
      </c>
      <c r="C14" s="4">
        <v>6</v>
      </c>
      <c r="D14" s="4"/>
      <c r="E14" s="4">
        <v>10</v>
      </c>
      <c r="F14" s="4">
        <v>17</v>
      </c>
    </row>
    <row r="15" spans="1:6" x14ac:dyDescent="0.2">
      <c r="A15" s="6" t="s">
        <v>2044</v>
      </c>
      <c r="B15" s="4"/>
      <c r="C15" s="4">
        <v>3</v>
      </c>
      <c r="D15" s="4"/>
      <c r="E15" s="4">
        <v>4</v>
      </c>
      <c r="F15" s="4">
        <v>7</v>
      </c>
    </row>
    <row r="16" spans="1:6" x14ac:dyDescent="0.2">
      <c r="A16" s="6" t="s">
        <v>2045</v>
      </c>
      <c r="B16" s="4"/>
      <c r="C16" s="4">
        <v>8</v>
      </c>
      <c r="D16" s="4">
        <v>1</v>
      </c>
      <c r="E16" s="4">
        <v>4</v>
      </c>
      <c r="F16" s="4">
        <v>13</v>
      </c>
    </row>
    <row r="17" spans="1:6" x14ac:dyDescent="0.2">
      <c r="A17" s="6" t="s">
        <v>2046</v>
      </c>
      <c r="B17" s="4">
        <v>1</v>
      </c>
      <c r="C17" s="4">
        <v>6</v>
      </c>
      <c r="D17" s="4">
        <v>1</v>
      </c>
      <c r="E17" s="4">
        <v>13</v>
      </c>
      <c r="F17" s="4">
        <v>21</v>
      </c>
    </row>
    <row r="18" spans="1:6" x14ac:dyDescent="0.2">
      <c r="A18" s="6" t="s">
        <v>2047</v>
      </c>
      <c r="B18" s="4">
        <v>4</v>
      </c>
      <c r="C18" s="4">
        <v>11</v>
      </c>
      <c r="D18" s="4">
        <v>1</v>
      </c>
      <c r="E18" s="4">
        <v>26</v>
      </c>
      <c r="F18" s="4">
        <v>42</v>
      </c>
    </row>
    <row r="19" spans="1:6" x14ac:dyDescent="0.2">
      <c r="A19" s="6" t="s">
        <v>2048</v>
      </c>
      <c r="B19" s="4">
        <v>23</v>
      </c>
      <c r="C19" s="4">
        <v>132</v>
      </c>
      <c r="D19" s="4">
        <v>2</v>
      </c>
      <c r="E19" s="4">
        <v>187</v>
      </c>
      <c r="F19" s="4">
        <v>344</v>
      </c>
    </row>
    <row r="20" spans="1:6" x14ac:dyDescent="0.2">
      <c r="A20" s="6" t="s">
        <v>2049</v>
      </c>
      <c r="B20" s="4"/>
      <c r="C20" s="4">
        <v>4</v>
      </c>
      <c r="D20" s="4"/>
      <c r="E20" s="4">
        <v>4</v>
      </c>
      <c r="F20" s="4">
        <v>8</v>
      </c>
    </row>
    <row r="21" spans="1:6" x14ac:dyDescent="0.2">
      <c r="A21" s="6" t="s">
        <v>2050</v>
      </c>
      <c r="B21" s="4">
        <v>6</v>
      </c>
      <c r="C21" s="4">
        <v>30</v>
      </c>
      <c r="D21" s="4"/>
      <c r="E21" s="4">
        <v>49</v>
      </c>
      <c r="F21" s="4">
        <v>85</v>
      </c>
    </row>
    <row r="22" spans="1:6" x14ac:dyDescent="0.2">
      <c r="A22" s="6" t="s">
        <v>2051</v>
      </c>
      <c r="B22" s="4"/>
      <c r="C22" s="4">
        <v>9</v>
      </c>
      <c r="D22" s="4"/>
      <c r="E22" s="4">
        <v>5</v>
      </c>
      <c r="F22" s="4">
        <v>14</v>
      </c>
    </row>
    <row r="23" spans="1:6" x14ac:dyDescent="0.2">
      <c r="A23" s="6" t="s">
        <v>2052</v>
      </c>
      <c r="B23" s="4">
        <v>1</v>
      </c>
      <c r="C23" s="4">
        <v>5</v>
      </c>
      <c r="D23" s="4">
        <v>1</v>
      </c>
      <c r="E23" s="4">
        <v>9</v>
      </c>
      <c r="F23" s="4">
        <v>16</v>
      </c>
    </row>
    <row r="24" spans="1:6" x14ac:dyDescent="0.2">
      <c r="A24" s="6" t="s">
        <v>2053</v>
      </c>
      <c r="B24" s="4">
        <v>3</v>
      </c>
      <c r="C24" s="4">
        <v>3</v>
      </c>
      <c r="D24" s="4"/>
      <c r="E24" s="4">
        <v>11</v>
      </c>
      <c r="F24" s="4">
        <v>17</v>
      </c>
    </row>
    <row r="25" spans="1:6" x14ac:dyDescent="0.2">
      <c r="A25" s="6" t="s">
        <v>2054</v>
      </c>
      <c r="B25" s="4"/>
      <c r="C25" s="4">
        <v>7</v>
      </c>
      <c r="D25" s="4"/>
      <c r="E25" s="4">
        <v>14</v>
      </c>
      <c r="F25" s="4">
        <v>21</v>
      </c>
    </row>
    <row r="26" spans="1:6" x14ac:dyDescent="0.2">
      <c r="A26" s="6" t="s">
        <v>2055</v>
      </c>
      <c r="B26" s="4">
        <v>1</v>
      </c>
      <c r="C26" s="4">
        <v>15</v>
      </c>
      <c r="D26" s="4">
        <v>2</v>
      </c>
      <c r="E26" s="4">
        <v>17</v>
      </c>
      <c r="F26" s="4">
        <v>35</v>
      </c>
    </row>
    <row r="27" spans="1:6" x14ac:dyDescent="0.2">
      <c r="A27" s="6" t="s">
        <v>2056</v>
      </c>
      <c r="B27" s="4"/>
      <c r="C27" s="4">
        <v>16</v>
      </c>
      <c r="D27" s="4">
        <v>1</v>
      </c>
      <c r="E27" s="4">
        <v>28</v>
      </c>
      <c r="F27" s="4">
        <v>45</v>
      </c>
    </row>
    <row r="28" spans="1:6" x14ac:dyDescent="0.2">
      <c r="A28" s="6" t="s">
        <v>2057</v>
      </c>
      <c r="B28" s="4">
        <v>2</v>
      </c>
      <c r="C28" s="4">
        <v>12</v>
      </c>
      <c r="D28" s="4">
        <v>1</v>
      </c>
      <c r="E28" s="4">
        <v>36</v>
      </c>
      <c r="F28" s="4">
        <v>51</v>
      </c>
    </row>
    <row r="29" spans="1:6" x14ac:dyDescent="0.2">
      <c r="A29" s="6" t="s">
        <v>2058</v>
      </c>
      <c r="B29" s="4"/>
      <c r="C29" s="4"/>
      <c r="D29" s="4"/>
      <c r="E29" s="4">
        <v>3</v>
      </c>
      <c r="F29" s="4">
        <v>3</v>
      </c>
    </row>
    <row r="30" spans="1:6" x14ac:dyDescent="0.2">
      <c r="A30" s="6" t="s">
        <v>2059</v>
      </c>
      <c r="B30" s="4">
        <v>57</v>
      </c>
      <c r="C30" s="4">
        <v>364</v>
      </c>
      <c r="D30" s="4">
        <v>14</v>
      </c>
      <c r="E30" s="4">
        <v>565</v>
      </c>
      <c r="F30" s="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D0CD-8B6C-1748-86F2-7AA92899D0DF}">
  <sheetPr codeName="Sheet3"/>
  <dimension ref="A1:F18"/>
  <sheetViews>
    <sheetView workbookViewId="0">
      <selection activeCell="F25" sqref="F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9.33203125" bestFit="1" customWidth="1"/>
    <col min="8" max="8" width="15.6640625" bestFit="1" customWidth="1"/>
    <col min="9" max="9" width="29.33203125" bestFit="1" customWidth="1"/>
    <col min="10" max="10" width="20.5" bestFit="1" customWidth="1"/>
    <col min="11" max="11" width="34.1640625" bestFit="1" customWidth="1"/>
  </cols>
  <sheetData>
    <row r="1" spans="1:6" x14ac:dyDescent="0.2">
      <c r="A1" s="5" t="s">
        <v>2031</v>
      </c>
      <c r="B1" t="s">
        <v>2084</v>
      </c>
    </row>
    <row r="2" spans="1:6" x14ac:dyDescent="0.2">
      <c r="A2" s="5" t="s">
        <v>2085</v>
      </c>
      <c r="B2" t="s">
        <v>2084</v>
      </c>
    </row>
    <row r="4" spans="1:6" x14ac:dyDescent="0.2">
      <c r="A4" s="5" t="s">
        <v>2033</v>
      </c>
      <c r="B4" s="5" t="s">
        <v>2060</v>
      </c>
    </row>
    <row r="5" spans="1:6" x14ac:dyDescent="0.2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8" t="s">
        <v>2072</v>
      </c>
      <c r="B6" s="4">
        <v>6</v>
      </c>
      <c r="C6" s="4">
        <v>36</v>
      </c>
      <c r="D6" s="4">
        <v>1</v>
      </c>
      <c r="E6" s="4">
        <v>49</v>
      </c>
      <c r="F6" s="4">
        <v>92</v>
      </c>
    </row>
    <row r="7" spans="1:6" x14ac:dyDescent="0.2">
      <c r="A7" s="8" t="s">
        <v>2073</v>
      </c>
      <c r="B7" s="4">
        <v>7</v>
      </c>
      <c r="C7" s="4">
        <v>28</v>
      </c>
      <c r="D7" s="4"/>
      <c r="E7" s="4">
        <v>44</v>
      </c>
      <c r="F7" s="4">
        <v>79</v>
      </c>
    </row>
    <row r="8" spans="1:6" x14ac:dyDescent="0.2">
      <c r="A8" s="8" t="s">
        <v>2074</v>
      </c>
      <c r="B8" s="4">
        <v>4</v>
      </c>
      <c r="C8" s="4">
        <v>33</v>
      </c>
      <c r="D8" s="4"/>
      <c r="E8" s="4">
        <v>49</v>
      </c>
      <c r="F8" s="4">
        <v>86</v>
      </c>
    </row>
    <row r="9" spans="1:6" x14ac:dyDescent="0.2">
      <c r="A9" s="8" t="s">
        <v>2075</v>
      </c>
      <c r="B9" s="4">
        <v>1</v>
      </c>
      <c r="C9" s="4">
        <v>30</v>
      </c>
      <c r="D9" s="4">
        <v>1</v>
      </c>
      <c r="E9" s="4">
        <v>46</v>
      </c>
      <c r="F9" s="4">
        <v>78</v>
      </c>
    </row>
    <row r="10" spans="1:6" x14ac:dyDescent="0.2">
      <c r="A10" s="8" t="s">
        <v>2076</v>
      </c>
      <c r="B10" s="4">
        <v>3</v>
      </c>
      <c r="C10" s="4">
        <v>35</v>
      </c>
      <c r="D10" s="4">
        <v>2</v>
      </c>
      <c r="E10" s="4">
        <v>46</v>
      </c>
      <c r="F10" s="4">
        <v>86</v>
      </c>
    </row>
    <row r="11" spans="1:6" x14ac:dyDescent="0.2">
      <c r="A11" s="8" t="s">
        <v>2077</v>
      </c>
      <c r="B11" s="4">
        <v>3</v>
      </c>
      <c r="C11" s="4">
        <v>28</v>
      </c>
      <c r="D11" s="4">
        <v>1</v>
      </c>
      <c r="E11" s="4">
        <v>55</v>
      </c>
      <c r="F11" s="4">
        <v>87</v>
      </c>
    </row>
    <row r="12" spans="1:6" x14ac:dyDescent="0.2">
      <c r="A12" s="8" t="s">
        <v>2078</v>
      </c>
      <c r="B12" s="4">
        <v>4</v>
      </c>
      <c r="C12" s="4">
        <v>31</v>
      </c>
      <c r="D12" s="4">
        <v>1</v>
      </c>
      <c r="E12" s="4">
        <v>58</v>
      </c>
      <c r="F12" s="4">
        <v>94</v>
      </c>
    </row>
    <row r="13" spans="1:6" x14ac:dyDescent="0.2">
      <c r="A13" s="8" t="s">
        <v>2079</v>
      </c>
      <c r="B13" s="4">
        <v>8</v>
      </c>
      <c r="C13" s="4">
        <v>35</v>
      </c>
      <c r="D13" s="4">
        <v>1</v>
      </c>
      <c r="E13" s="4">
        <v>41</v>
      </c>
      <c r="F13" s="4">
        <v>85</v>
      </c>
    </row>
    <row r="14" spans="1:6" x14ac:dyDescent="0.2">
      <c r="A14" s="8" t="s">
        <v>2080</v>
      </c>
      <c r="B14" s="4">
        <v>5</v>
      </c>
      <c r="C14" s="4">
        <v>23</v>
      </c>
      <c r="D14" s="4"/>
      <c r="E14" s="4">
        <v>45</v>
      </c>
      <c r="F14" s="4">
        <v>73</v>
      </c>
    </row>
    <row r="15" spans="1:6" x14ac:dyDescent="0.2">
      <c r="A15" s="8" t="s">
        <v>2081</v>
      </c>
      <c r="B15" s="4">
        <v>6</v>
      </c>
      <c r="C15" s="4">
        <v>26</v>
      </c>
      <c r="D15" s="4">
        <v>1</v>
      </c>
      <c r="E15" s="4">
        <v>45</v>
      </c>
      <c r="F15" s="4">
        <v>78</v>
      </c>
    </row>
    <row r="16" spans="1:6" x14ac:dyDescent="0.2">
      <c r="A16" s="8" t="s">
        <v>2082</v>
      </c>
      <c r="B16" s="4">
        <v>3</v>
      </c>
      <c r="C16" s="4">
        <v>27</v>
      </c>
      <c r="D16" s="4">
        <v>3</v>
      </c>
      <c r="E16" s="4">
        <v>45</v>
      </c>
      <c r="F16" s="4">
        <v>78</v>
      </c>
    </row>
    <row r="17" spans="1:6" x14ac:dyDescent="0.2">
      <c r="A17" s="8" t="s">
        <v>2083</v>
      </c>
      <c r="B17" s="4">
        <v>7</v>
      </c>
      <c r="C17" s="4">
        <v>32</v>
      </c>
      <c r="D17" s="4">
        <v>3</v>
      </c>
      <c r="E17" s="4">
        <v>42</v>
      </c>
      <c r="F17" s="4">
        <v>84</v>
      </c>
    </row>
    <row r="18" spans="1:6" x14ac:dyDescent="0.2">
      <c r="A18" s="8" t="s">
        <v>2059</v>
      </c>
      <c r="B18" s="4">
        <v>57</v>
      </c>
      <c r="C18" s="4">
        <v>364</v>
      </c>
      <c r="D18" s="4">
        <v>14</v>
      </c>
      <c r="E18" s="4">
        <v>565</v>
      </c>
      <c r="F18" s="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3487-8BDF-B74F-ADE1-FF019B382F51}">
  <sheetPr codeName="Sheet4"/>
  <dimension ref="A1:P19"/>
  <sheetViews>
    <sheetView workbookViewId="0">
      <selection activeCell="J58" sqref="J58"/>
    </sheetView>
  </sheetViews>
  <sheetFormatPr baseColWidth="10" defaultRowHeight="16" x14ac:dyDescent="0.2"/>
  <cols>
    <col min="1" max="1" width="26.1640625" customWidth="1"/>
    <col min="2" max="2" width="17.33203125" customWidth="1"/>
    <col min="3" max="3" width="14.6640625" customWidth="1"/>
    <col min="4" max="4" width="16" customWidth="1"/>
    <col min="5" max="5" width="13.33203125" customWidth="1"/>
    <col min="6" max="6" width="20" customWidth="1"/>
    <col min="7" max="7" width="16.5" customWidth="1"/>
    <col min="8" max="8" width="18.5" customWidth="1"/>
    <col min="9" max="9" width="14.5" customWidth="1"/>
    <col min="10" max="10" width="14.83203125" customWidth="1"/>
    <col min="11" max="11" width="16.33203125" customWidth="1"/>
    <col min="12" max="12" width="15.33203125" customWidth="1"/>
    <col min="13" max="13" width="16.6640625" customWidth="1"/>
    <col min="14" max="14" width="17.33203125" customWidth="1"/>
    <col min="15" max="15" width="8.1640625" customWidth="1"/>
    <col min="16" max="16" width="8.6640625" customWidth="1"/>
  </cols>
  <sheetData>
    <row r="1" spans="1:16" ht="17" thickTop="1" x14ac:dyDescent="0.2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  <c r="K1" s="15" t="s">
        <v>2105</v>
      </c>
      <c r="L1" s="15" t="s">
        <v>2109</v>
      </c>
      <c r="M1" s="15" t="s">
        <v>2110</v>
      </c>
    </row>
    <row r="2" spans="1:16" x14ac:dyDescent="0.2">
      <c r="A2" s="13" t="s">
        <v>2094</v>
      </c>
      <c r="B2" s="13" cm="1">
        <f t="array" ref="B2:B13">COUNTIFS(Crowdfunding!$G$2:$G$1001,Sheet6!K1,Crowdfunding!$D$2:$D$1001,Sheet6!O2:O13,Crowdfunding!$D$2:$D$1001,Sheet6!P2:P13)</f>
        <v>30</v>
      </c>
      <c r="C2" s="13" cm="1">
        <f t="array" ref="C2:C13">COUNTIFS(Crowdfunding!$G$2:$G$1001,Sheet6!L1,Crowdfunding!$D$2:$D$1001,Sheet6!O2:O13,Crowdfunding!$D$2:$D$1001,Sheet6!P2:P13)</f>
        <v>20</v>
      </c>
      <c r="D2" s="13" cm="1">
        <f t="array" ref="D2:D13">COUNTIFS(Crowdfunding!$G$2:$G$1001,M1,Crowdfunding!$D$2:$D$1001,Sheet6!O2:O13,Crowdfunding!$D$2:$D$1001,Sheet6!P2:P13)</f>
        <v>1</v>
      </c>
      <c r="E2" s="13">
        <f>SUM(B2:D2)</f>
        <v>51</v>
      </c>
      <c r="F2" s="18">
        <f>B2/E2</f>
        <v>0.58823529411764708</v>
      </c>
      <c r="G2" s="14">
        <f>C2/E2</f>
        <v>0.39215686274509803</v>
      </c>
      <c r="H2" s="14">
        <f>D2/E2</f>
        <v>1.9607843137254902E-2</v>
      </c>
      <c r="K2" s="16"/>
      <c r="L2" s="16"/>
      <c r="M2" s="16"/>
      <c r="O2" s="13" t="s">
        <v>2106</v>
      </c>
      <c r="P2" s="17" t="s">
        <v>2106</v>
      </c>
    </row>
    <row r="3" spans="1:16" x14ac:dyDescent="0.2">
      <c r="A3" s="13" t="s">
        <v>2095</v>
      </c>
      <c r="B3" s="13">
        <v>191</v>
      </c>
      <c r="C3" s="13">
        <v>38</v>
      </c>
      <c r="D3" s="13">
        <v>2</v>
      </c>
      <c r="E3" s="13">
        <f t="shared" ref="E3:E13" si="0">SUM(B3:D3)</f>
        <v>231</v>
      </c>
      <c r="F3" s="18">
        <f>B3/E3</f>
        <v>0.82683982683982682</v>
      </c>
      <c r="G3" s="14">
        <f t="shared" ref="G3:G13" si="1">C3/E3</f>
        <v>0.16450216450216451</v>
      </c>
      <c r="H3" s="14">
        <f t="shared" ref="H3:H13" si="2">D3/E3</f>
        <v>8.658008658008658E-3</v>
      </c>
      <c r="K3" s="16"/>
      <c r="L3" s="16"/>
      <c r="M3" s="16"/>
      <c r="O3" s="13" t="s">
        <v>2111</v>
      </c>
      <c r="P3" s="17" t="s">
        <v>2112</v>
      </c>
    </row>
    <row r="4" spans="1:16" x14ac:dyDescent="0.2">
      <c r="A4" s="13" t="s">
        <v>2096</v>
      </c>
      <c r="B4" s="13">
        <v>164</v>
      </c>
      <c r="C4" s="13">
        <v>126</v>
      </c>
      <c r="D4" s="13">
        <v>25</v>
      </c>
      <c r="E4" s="13">
        <f t="shared" si="0"/>
        <v>315</v>
      </c>
      <c r="F4" s="18">
        <f t="shared" ref="F3:F13" si="3">B4/E4</f>
        <v>0.52063492063492067</v>
      </c>
      <c r="G4" s="14">
        <f t="shared" si="1"/>
        <v>0.4</v>
      </c>
      <c r="H4" s="14">
        <f t="shared" si="2"/>
        <v>7.9365079365079361E-2</v>
      </c>
      <c r="K4" s="16"/>
      <c r="L4" s="16"/>
      <c r="M4" s="16"/>
      <c r="O4" s="13" t="s">
        <v>2122</v>
      </c>
      <c r="P4" s="17" t="s">
        <v>2113</v>
      </c>
    </row>
    <row r="5" spans="1:16" x14ac:dyDescent="0.2">
      <c r="A5" s="13" t="s">
        <v>2097</v>
      </c>
      <c r="B5" s="13">
        <v>4</v>
      </c>
      <c r="C5" s="13">
        <v>5</v>
      </c>
      <c r="D5" s="13">
        <v>0</v>
      </c>
      <c r="E5" s="13">
        <f t="shared" si="0"/>
        <v>9</v>
      </c>
      <c r="F5" s="18">
        <f t="shared" si="3"/>
        <v>0.44444444444444442</v>
      </c>
      <c r="G5" s="14">
        <f t="shared" si="1"/>
        <v>0.55555555555555558</v>
      </c>
      <c r="H5" s="14">
        <f t="shared" si="2"/>
        <v>0</v>
      </c>
      <c r="K5" s="16"/>
      <c r="L5" s="16"/>
      <c r="M5" s="16"/>
      <c r="O5" s="13" t="s">
        <v>2123</v>
      </c>
      <c r="P5" s="17" t="s">
        <v>2114</v>
      </c>
    </row>
    <row r="6" spans="1:16" x14ac:dyDescent="0.2">
      <c r="A6" s="13" t="s">
        <v>2098</v>
      </c>
      <c r="B6" s="13">
        <v>10</v>
      </c>
      <c r="C6" s="13">
        <v>0</v>
      </c>
      <c r="D6" s="13">
        <v>0</v>
      </c>
      <c r="E6" s="13">
        <f t="shared" si="0"/>
        <v>10</v>
      </c>
      <c r="F6" s="18">
        <f t="shared" si="3"/>
        <v>1</v>
      </c>
      <c r="G6" s="14">
        <f t="shared" si="1"/>
        <v>0</v>
      </c>
      <c r="H6" s="14">
        <f t="shared" si="2"/>
        <v>0</v>
      </c>
      <c r="K6" s="16"/>
      <c r="L6" s="16"/>
      <c r="M6" s="16"/>
      <c r="O6" s="13" t="s">
        <v>2124</v>
      </c>
      <c r="P6" s="17" t="s">
        <v>2115</v>
      </c>
    </row>
    <row r="7" spans="1:16" x14ac:dyDescent="0.2">
      <c r="A7" s="13" t="s">
        <v>2099</v>
      </c>
      <c r="B7" s="13">
        <v>7</v>
      </c>
      <c r="C7" s="13">
        <v>0</v>
      </c>
      <c r="D7" s="13">
        <v>0</v>
      </c>
      <c r="E7" s="13">
        <f t="shared" si="0"/>
        <v>7</v>
      </c>
      <c r="F7" s="18">
        <f t="shared" si="3"/>
        <v>1</v>
      </c>
      <c r="G7" s="14">
        <f t="shared" si="1"/>
        <v>0</v>
      </c>
      <c r="H7" s="14">
        <f t="shared" si="2"/>
        <v>0</v>
      </c>
      <c r="K7" s="16"/>
      <c r="L7" s="16"/>
      <c r="M7" s="16"/>
      <c r="O7" s="13" t="s">
        <v>2125</v>
      </c>
      <c r="P7" s="17" t="s">
        <v>2116</v>
      </c>
    </row>
    <row r="8" spans="1:16" x14ac:dyDescent="0.2">
      <c r="A8" s="13" t="s">
        <v>2100</v>
      </c>
      <c r="B8" s="13">
        <v>11</v>
      </c>
      <c r="C8" s="13">
        <v>3</v>
      </c>
      <c r="D8" s="13">
        <v>0</v>
      </c>
      <c r="E8" s="13">
        <f t="shared" si="0"/>
        <v>14</v>
      </c>
      <c r="F8" s="18">
        <f t="shared" si="3"/>
        <v>0.7857142857142857</v>
      </c>
      <c r="G8" s="14">
        <f t="shared" si="1"/>
        <v>0.21428571428571427</v>
      </c>
      <c r="H8" s="14">
        <f t="shared" si="2"/>
        <v>0</v>
      </c>
      <c r="K8" s="16"/>
      <c r="L8" s="16"/>
      <c r="M8" s="16"/>
      <c r="O8" s="13" t="s">
        <v>2126</v>
      </c>
      <c r="P8" s="17" t="s">
        <v>2117</v>
      </c>
    </row>
    <row r="9" spans="1:16" x14ac:dyDescent="0.2">
      <c r="A9" s="13" t="s">
        <v>2101</v>
      </c>
      <c r="B9" s="13">
        <v>7</v>
      </c>
      <c r="C9" s="13">
        <v>0</v>
      </c>
      <c r="D9" s="13">
        <v>0</v>
      </c>
      <c r="E9" s="13">
        <f t="shared" si="0"/>
        <v>7</v>
      </c>
      <c r="F9" s="18">
        <f t="shared" si="3"/>
        <v>1</v>
      </c>
      <c r="G9" s="14">
        <f t="shared" si="1"/>
        <v>0</v>
      </c>
      <c r="H9" s="14">
        <f t="shared" si="2"/>
        <v>0</v>
      </c>
      <c r="K9" s="16"/>
      <c r="L9" s="16"/>
      <c r="M9" s="16"/>
      <c r="O9" s="13" t="s">
        <v>2127</v>
      </c>
      <c r="P9" s="17" t="s">
        <v>2118</v>
      </c>
    </row>
    <row r="10" spans="1:16" x14ac:dyDescent="0.2">
      <c r="A10" s="13" t="s">
        <v>2107</v>
      </c>
      <c r="B10" s="13">
        <v>8</v>
      </c>
      <c r="C10" s="13">
        <v>3</v>
      </c>
      <c r="D10" s="13">
        <v>1</v>
      </c>
      <c r="E10" s="13">
        <f t="shared" si="0"/>
        <v>12</v>
      </c>
      <c r="F10" s="18">
        <f t="shared" si="3"/>
        <v>0.66666666666666663</v>
      </c>
      <c r="G10" s="14">
        <f t="shared" si="1"/>
        <v>0.25</v>
      </c>
      <c r="H10" s="14">
        <f t="shared" si="2"/>
        <v>8.3333333333333329E-2</v>
      </c>
      <c r="K10" s="16"/>
      <c r="L10" s="16"/>
      <c r="M10" s="16"/>
      <c r="O10" s="13" t="s">
        <v>2128</v>
      </c>
      <c r="P10" s="17" t="s">
        <v>2119</v>
      </c>
    </row>
    <row r="11" spans="1:16" x14ac:dyDescent="0.2">
      <c r="A11" s="13" t="s">
        <v>2102</v>
      </c>
      <c r="B11" s="13">
        <v>11</v>
      </c>
      <c r="C11" s="13">
        <v>3</v>
      </c>
      <c r="D11" s="13">
        <v>0</v>
      </c>
      <c r="E11" s="13">
        <f t="shared" si="0"/>
        <v>14</v>
      </c>
      <c r="F11" s="18">
        <f t="shared" si="3"/>
        <v>0.7857142857142857</v>
      </c>
      <c r="G11" s="14">
        <f t="shared" si="1"/>
        <v>0.21428571428571427</v>
      </c>
      <c r="H11" s="14">
        <f t="shared" si="2"/>
        <v>0</v>
      </c>
      <c r="K11" s="16"/>
      <c r="L11" s="16"/>
      <c r="M11" s="16"/>
      <c r="O11" s="13" t="s">
        <v>2129</v>
      </c>
      <c r="P11" s="17" t="s">
        <v>2120</v>
      </c>
    </row>
    <row r="12" spans="1:16" x14ac:dyDescent="0.2">
      <c r="A12" s="13" t="s">
        <v>2103</v>
      </c>
      <c r="B12" s="13">
        <v>8</v>
      </c>
      <c r="C12" s="13">
        <v>3</v>
      </c>
      <c r="D12" s="13">
        <v>0</v>
      </c>
      <c r="E12" s="13">
        <f t="shared" si="0"/>
        <v>11</v>
      </c>
      <c r="F12" s="18">
        <f t="shared" si="3"/>
        <v>0.72727272727272729</v>
      </c>
      <c r="G12" s="14">
        <f t="shared" si="1"/>
        <v>0.27272727272727271</v>
      </c>
      <c r="H12" s="14">
        <f t="shared" si="2"/>
        <v>0</v>
      </c>
      <c r="K12" s="16"/>
      <c r="L12" s="16"/>
      <c r="M12" s="16"/>
      <c r="O12" s="13" t="s">
        <v>2130</v>
      </c>
      <c r="P12" s="17" t="s">
        <v>2121</v>
      </c>
    </row>
    <row r="13" spans="1:16" x14ac:dyDescent="0.2">
      <c r="A13" s="13" t="s">
        <v>2104</v>
      </c>
      <c r="B13" s="13">
        <v>114</v>
      </c>
      <c r="C13" s="13">
        <v>163</v>
      </c>
      <c r="D13" s="13">
        <v>28</v>
      </c>
      <c r="E13" s="13">
        <f t="shared" si="0"/>
        <v>305</v>
      </c>
      <c r="F13" s="18">
        <f t="shared" si="3"/>
        <v>0.3737704918032787</v>
      </c>
      <c r="G13" s="14">
        <f t="shared" si="1"/>
        <v>0.53442622950819674</v>
      </c>
      <c r="H13" s="14">
        <f t="shared" si="2"/>
        <v>9.1803278688524587E-2</v>
      </c>
      <c r="K13" s="16"/>
      <c r="L13" s="16"/>
      <c r="M13" s="16"/>
      <c r="O13" s="13" t="s">
        <v>2108</v>
      </c>
      <c r="P13" s="17" t="s">
        <v>2108</v>
      </c>
    </row>
    <row r="15" spans="1:16" x14ac:dyDescent="0.2">
      <c r="F15" s="9"/>
    </row>
    <row r="17" spans="1:13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4F60-453F-6049-8FBE-D960DC06B60D}">
  <sheetPr codeName="Sheet6"/>
  <dimension ref="A1:T566"/>
  <sheetViews>
    <sheetView tabSelected="1" workbookViewId="0">
      <selection activeCell="I33" sqref="I32:I33"/>
    </sheetView>
  </sheetViews>
  <sheetFormatPr baseColWidth="10" defaultRowHeight="16" x14ac:dyDescent="0.2"/>
  <cols>
    <col min="2" max="2" width="12.6640625" customWidth="1"/>
    <col min="5" max="5" width="11.83203125" customWidth="1"/>
  </cols>
  <sheetData>
    <row r="1" spans="1:11" x14ac:dyDescent="0.2">
      <c r="A1" t="s">
        <v>4</v>
      </c>
      <c r="B1" t="s">
        <v>2131</v>
      </c>
      <c r="D1" t="s">
        <v>4</v>
      </c>
      <c r="E1" t="s">
        <v>2131</v>
      </c>
    </row>
    <row r="2" spans="1:11" x14ac:dyDescent="0.2">
      <c r="A2" t="s">
        <v>20</v>
      </c>
      <c r="B2">
        <v>16</v>
      </c>
      <c r="D2" t="s">
        <v>14</v>
      </c>
      <c r="E2">
        <v>5</v>
      </c>
    </row>
    <row r="3" spans="1:11" x14ac:dyDescent="0.2">
      <c r="A3" t="s">
        <v>20</v>
      </c>
      <c r="B3">
        <v>26</v>
      </c>
      <c r="D3" t="s">
        <v>14</v>
      </c>
      <c r="E3">
        <v>1</v>
      </c>
    </row>
    <row r="4" spans="1:11" x14ac:dyDescent="0.2">
      <c r="A4" t="s">
        <v>20</v>
      </c>
      <c r="B4">
        <v>27</v>
      </c>
      <c r="D4" t="s">
        <v>14</v>
      </c>
      <c r="E4">
        <v>86</v>
      </c>
    </row>
    <row r="5" spans="1:11" x14ac:dyDescent="0.2">
      <c r="A5" t="s">
        <v>20</v>
      </c>
      <c r="B5">
        <v>32</v>
      </c>
      <c r="D5" t="s">
        <v>14</v>
      </c>
      <c r="E5">
        <v>7</v>
      </c>
    </row>
    <row r="6" spans="1:11" x14ac:dyDescent="0.2">
      <c r="A6" t="s">
        <v>20</v>
      </c>
      <c r="B6">
        <v>32</v>
      </c>
      <c r="J6" t="s">
        <v>20</v>
      </c>
      <c r="K6" t="s">
        <v>14</v>
      </c>
    </row>
    <row r="7" spans="1:11" x14ac:dyDescent="0.2">
      <c r="A7" t="s">
        <v>20</v>
      </c>
      <c r="B7">
        <v>34</v>
      </c>
      <c r="D7" t="s">
        <v>14</v>
      </c>
      <c r="E7">
        <v>183</v>
      </c>
      <c r="I7" t="s">
        <v>2132</v>
      </c>
      <c r="J7" s="20" cm="1">
        <f t="array" ref="J7">SUM(B2:B566/565)</f>
        <v>851.14690265486706</v>
      </c>
      <c r="K7" s="20">
        <f>AVERAGE(E2:E365)</f>
        <v>559.90178571428567</v>
      </c>
    </row>
    <row r="8" spans="1:11" x14ac:dyDescent="0.2">
      <c r="A8" t="s">
        <v>20</v>
      </c>
      <c r="B8">
        <v>40</v>
      </c>
      <c r="I8" t="s">
        <v>2133</v>
      </c>
      <c r="J8">
        <f>MEDIAN(B2:B566)</f>
        <v>201</v>
      </c>
      <c r="K8" s="20">
        <f>MEDIAN(E2:E365)</f>
        <v>120.5</v>
      </c>
    </row>
    <row r="9" spans="1:11" x14ac:dyDescent="0.2">
      <c r="A9" t="s">
        <v>20</v>
      </c>
      <c r="B9">
        <v>41</v>
      </c>
      <c r="D9" t="s">
        <v>14</v>
      </c>
      <c r="E9">
        <v>77</v>
      </c>
      <c r="I9" t="s">
        <v>2134</v>
      </c>
      <c r="J9" s="19" t="s">
        <v>2138</v>
      </c>
      <c r="K9">
        <v>1</v>
      </c>
    </row>
    <row r="10" spans="1:11" x14ac:dyDescent="0.2">
      <c r="A10" t="s">
        <v>20</v>
      </c>
      <c r="B10">
        <v>41</v>
      </c>
      <c r="D10" t="s">
        <v>14</v>
      </c>
      <c r="E10">
        <v>1910</v>
      </c>
      <c r="I10" t="s">
        <v>2135</v>
      </c>
      <c r="J10">
        <v>7295</v>
      </c>
      <c r="K10">
        <v>6080</v>
      </c>
    </row>
    <row r="11" spans="1:11" x14ac:dyDescent="0.2">
      <c r="A11" t="s">
        <v>20</v>
      </c>
      <c r="B11">
        <v>42</v>
      </c>
      <c r="D11" t="s">
        <v>14</v>
      </c>
      <c r="E11">
        <v>889</v>
      </c>
      <c r="I11" t="s">
        <v>2136</v>
      </c>
      <c r="J11" s="20">
        <f>_xlfn.VAR.P(B2:B566)</f>
        <v>1603373.7324019109</v>
      </c>
      <c r="K11" s="20">
        <f>_xlfn.VAR.P(E2:E365)</f>
        <v>782816.1867825255</v>
      </c>
    </row>
    <row r="12" spans="1:11" x14ac:dyDescent="0.2">
      <c r="A12" t="s">
        <v>20</v>
      </c>
      <c r="B12">
        <v>43</v>
      </c>
      <c r="D12" t="s">
        <v>14</v>
      </c>
      <c r="E12">
        <v>147</v>
      </c>
      <c r="I12" t="s">
        <v>2137</v>
      </c>
      <c r="J12" s="20">
        <f>_xlfn.STDEV.P(B2:B566)</f>
        <v>1266.2439466397898</v>
      </c>
      <c r="K12" s="20">
        <f>_xlfn.STDEV.P(E2:E365)</f>
        <v>884.76900193356994</v>
      </c>
    </row>
    <row r="13" spans="1:11" x14ac:dyDescent="0.2">
      <c r="A13" t="s">
        <v>20</v>
      </c>
      <c r="B13">
        <v>43</v>
      </c>
    </row>
    <row r="14" spans="1:11" x14ac:dyDescent="0.2">
      <c r="A14" t="s">
        <v>20</v>
      </c>
      <c r="B14">
        <v>48</v>
      </c>
      <c r="D14" t="s">
        <v>14</v>
      </c>
      <c r="E14">
        <v>1</v>
      </c>
    </row>
    <row r="15" spans="1:11" x14ac:dyDescent="0.2">
      <c r="A15" t="s">
        <v>20</v>
      </c>
      <c r="B15">
        <v>48</v>
      </c>
      <c r="D15" t="s">
        <v>14</v>
      </c>
      <c r="E15">
        <v>108</v>
      </c>
    </row>
    <row r="16" spans="1:11" x14ac:dyDescent="0.2">
      <c r="A16" t="s">
        <v>20</v>
      </c>
      <c r="B16">
        <v>48</v>
      </c>
    </row>
    <row r="17" spans="1:20" x14ac:dyDescent="0.2">
      <c r="A17" t="s">
        <v>20</v>
      </c>
      <c r="B17">
        <v>50</v>
      </c>
      <c r="D17" t="s">
        <v>14</v>
      </c>
      <c r="E17">
        <v>15</v>
      </c>
    </row>
    <row r="18" spans="1:20" x14ac:dyDescent="0.2">
      <c r="A18" t="s">
        <v>20</v>
      </c>
      <c r="B18">
        <v>50</v>
      </c>
      <c r="D18" t="s">
        <v>14</v>
      </c>
      <c r="E18">
        <v>253</v>
      </c>
    </row>
    <row r="19" spans="1:20" ht="25" x14ac:dyDescent="0.25">
      <c r="A19" t="s">
        <v>20</v>
      </c>
      <c r="B19">
        <v>50</v>
      </c>
      <c r="D19" t="s">
        <v>14</v>
      </c>
      <c r="E19">
        <v>1657</v>
      </c>
      <c r="I19" s="21"/>
    </row>
    <row r="20" spans="1:20" ht="25" x14ac:dyDescent="0.25">
      <c r="A20" t="s">
        <v>20</v>
      </c>
      <c r="B20">
        <v>52</v>
      </c>
      <c r="I20" s="21" t="s">
        <v>2139</v>
      </c>
    </row>
    <row r="21" spans="1:20" ht="29" x14ac:dyDescent="0.35">
      <c r="A21" t="s">
        <v>20</v>
      </c>
      <c r="B21">
        <v>53</v>
      </c>
      <c r="D21" t="s">
        <v>14</v>
      </c>
      <c r="E21">
        <v>3015</v>
      </c>
      <c r="I21" s="22"/>
      <c r="J21" s="22" t="s">
        <v>2140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2">
      <c r="A22" t="s">
        <v>20</v>
      </c>
      <c r="B22">
        <v>53</v>
      </c>
    </row>
    <row r="23" spans="1:20" x14ac:dyDescent="0.2">
      <c r="A23" t="s">
        <v>20</v>
      </c>
      <c r="B23">
        <v>54</v>
      </c>
      <c r="D23" t="s">
        <v>14</v>
      </c>
      <c r="E23">
        <v>1</v>
      </c>
    </row>
    <row r="24" spans="1:20" x14ac:dyDescent="0.2">
      <c r="A24" t="s">
        <v>20</v>
      </c>
      <c r="B24">
        <v>55</v>
      </c>
      <c r="D24" t="s">
        <v>14</v>
      </c>
      <c r="E24">
        <v>55</v>
      </c>
    </row>
    <row r="25" spans="1:20" x14ac:dyDescent="0.2">
      <c r="A25" t="s">
        <v>20</v>
      </c>
      <c r="B25">
        <v>56</v>
      </c>
    </row>
    <row r="26" spans="1:20" x14ac:dyDescent="0.2">
      <c r="A26" t="s">
        <v>20</v>
      </c>
      <c r="B26">
        <v>59</v>
      </c>
      <c r="D26" t="s">
        <v>14</v>
      </c>
      <c r="E26">
        <v>15</v>
      </c>
    </row>
    <row r="27" spans="1:20" x14ac:dyDescent="0.2">
      <c r="A27" t="s">
        <v>20</v>
      </c>
      <c r="B27">
        <v>62</v>
      </c>
      <c r="D27" t="s">
        <v>14</v>
      </c>
      <c r="E27">
        <v>67</v>
      </c>
    </row>
    <row r="28" spans="1:20" x14ac:dyDescent="0.2">
      <c r="A28" t="s">
        <v>20</v>
      </c>
      <c r="B28">
        <v>64</v>
      </c>
      <c r="D28" t="s">
        <v>14</v>
      </c>
      <c r="E28">
        <v>210</v>
      </c>
    </row>
    <row r="29" spans="1:20" x14ac:dyDescent="0.2">
      <c r="A29" t="s">
        <v>20</v>
      </c>
      <c r="B29">
        <v>65</v>
      </c>
    </row>
    <row r="30" spans="1:20" x14ac:dyDescent="0.2">
      <c r="A30" t="s">
        <v>20</v>
      </c>
      <c r="B30">
        <v>65</v>
      </c>
    </row>
    <row r="31" spans="1:20" x14ac:dyDescent="0.2">
      <c r="A31" t="s">
        <v>20</v>
      </c>
      <c r="B31">
        <v>67</v>
      </c>
      <c r="D31" t="s">
        <v>14</v>
      </c>
      <c r="E31">
        <v>934</v>
      </c>
    </row>
    <row r="32" spans="1:20" x14ac:dyDescent="0.2">
      <c r="A32" t="s">
        <v>20</v>
      </c>
      <c r="B32">
        <v>68</v>
      </c>
    </row>
    <row r="33" spans="1:5" x14ac:dyDescent="0.2">
      <c r="A33" t="s">
        <v>20</v>
      </c>
      <c r="B33">
        <v>69</v>
      </c>
    </row>
    <row r="34" spans="1:5" x14ac:dyDescent="0.2">
      <c r="A34" t="s">
        <v>20</v>
      </c>
      <c r="B34">
        <v>69</v>
      </c>
    </row>
    <row r="35" spans="1:5" x14ac:dyDescent="0.2">
      <c r="A35" t="s">
        <v>20</v>
      </c>
      <c r="B35">
        <v>70</v>
      </c>
      <c r="D35" t="s">
        <v>14</v>
      </c>
      <c r="E35">
        <v>133</v>
      </c>
    </row>
    <row r="36" spans="1:5" x14ac:dyDescent="0.2">
      <c r="A36" t="s">
        <v>20</v>
      </c>
      <c r="B36">
        <v>71</v>
      </c>
      <c r="D36" t="s">
        <v>14</v>
      </c>
      <c r="E36">
        <v>5</v>
      </c>
    </row>
    <row r="37" spans="1:5" x14ac:dyDescent="0.2">
      <c r="A37" t="s">
        <v>20</v>
      </c>
      <c r="B37">
        <v>72</v>
      </c>
      <c r="D37" t="s">
        <v>14</v>
      </c>
      <c r="E37">
        <v>21</v>
      </c>
    </row>
    <row r="38" spans="1:5" x14ac:dyDescent="0.2">
      <c r="A38" t="s">
        <v>20</v>
      </c>
      <c r="B38">
        <v>76</v>
      </c>
      <c r="D38" t="s">
        <v>14</v>
      </c>
      <c r="E38">
        <v>326</v>
      </c>
    </row>
    <row r="39" spans="1:5" x14ac:dyDescent="0.2">
      <c r="A39" t="s">
        <v>20</v>
      </c>
      <c r="B39">
        <v>76</v>
      </c>
    </row>
    <row r="40" spans="1:5" x14ac:dyDescent="0.2">
      <c r="A40" t="s">
        <v>20</v>
      </c>
      <c r="B40">
        <v>78</v>
      </c>
      <c r="D40" t="s">
        <v>14</v>
      </c>
      <c r="E40">
        <v>45</v>
      </c>
    </row>
    <row r="41" spans="1:5" x14ac:dyDescent="0.2">
      <c r="A41" t="s">
        <v>20</v>
      </c>
      <c r="B41">
        <v>78</v>
      </c>
    </row>
    <row r="42" spans="1:5" x14ac:dyDescent="0.2">
      <c r="A42" t="s">
        <v>20</v>
      </c>
      <c r="B42">
        <v>80</v>
      </c>
      <c r="D42" t="s">
        <v>14</v>
      </c>
      <c r="E42">
        <v>79</v>
      </c>
    </row>
    <row r="43" spans="1:5" x14ac:dyDescent="0.2">
      <c r="A43" t="s">
        <v>20</v>
      </c>
      <c r="B43">
        <v>80</v>
      </c>
      <c r="D43" t="s">
        <v>14</v>
      </c>
      <c r="E43">
        <v>328</v>
      </c>
    </row>
    <row r="44" spans="1:5" x14ac:dyDescent="0.2">
      <c r="A44" t="s">
        <v>20</v>
      </c>
      <c r="B44">
        <v>80</v>
      </c>
      <c r="D44" t="s">
        <v>14</v>
      </c>
      <c r="E44">
        <v>1296</v>
      </c>
    </row>
    <row r="45" spans="1:5" x14ac:dyDescent="0.2">
      <c r="A45" t="s">
        <v>20</v>
      </c>
      <c r="B45">
        <v>80</v>
      </c>
    </row>
    <row r="46" spans="1:5" x14ac:dyDescent="0.2">
      <c r="A46" t="s">
        <v>20</v>
      </c>
      <c r="B46">
        <v>80</v>
      </c>
    </row>
    <row r="47" spans="1:5" x14ac:dyDescent="0.2">
      <c r="A47" t="s">
        <v>20</v>
      </c>
      <c r="B47">
        <v>80</v>
      </c>
    </row>
    <row r="48" spans="1:5" x14ac:dyDescent="0.2">
      <c r="A48" t="s">
        <v>20</v>
      </c>
      <c r="B48">
        <v>81</v>
      </c>
    </row>
    <row r="49" spans="1:5" x14ac:dyDescent="0.2">
      <c r="A49" t="s">
        <v>20</v>
      </c>
      <c r="B49">
        <v>82</v>
      </c>
      <c r="D49" t="s">
        <v>14</v>
      </c>
      <c r="E49">
        <v>65</v>
      </c>
    </row>
    <row r="50" spans="1:5" x14ac:dyDescent="0.2">
      <c r="A50" t="s">
        <v>20</v>
      </c>
      <c r="B50">
        <v>82</v>
      </c>
    </row>
    <row r="51" spans="1:5" x14ac:dyDescent="0.2">
      <c r="A51" t="s">
        <v>20</v>
      </c>
      <c r="B51">
        <v>83</v>
      </c>
      <c r="D51" t="s">
        <v>14</v>
      </c>
      <c r="E51">
        <v>13</v>
      </c>
    </row>
    <row r="52" spans="1:5" x14ac:dyDescent="0.2">
      <c r="A52" t="s">
        <v>20</v>
      </c>
      <c r="B52">
        <v>83</v>
      </c>
      <c r="D52" t="s">
        <v>14</v>
      </c>
      <c r="E52">
        <v>105</v>
      </c>
    </row>
    <row r="53" spans="1:5" x14ac:dyDescent="0.2">
      <c r="A53" t="s">
        <v>20</v>
      </c>
      <c r="B53">
        <v>84</v>
      </c>
      <c r="D53" t="s">
        <v>14</v>
      </c>
      <c r="E53">
        <v>47</v>
      </c>
    </row>
    <row r="54" spans="1:5" x14ac:dyDescent="0.2">
      <c r="A54" t="s">
        <v>20</v>
      </c>
      <c r="B54">
        <v>84</v>
      </c>
      <c r="D54" t="s">
        <v>14</v>
      </c>
      <c r="E54">
        <v>71</v>
      </c>
    </row>
    <row r="55" spans="1:5" x14ac:dyDescent="0.2">
      <c r="A55" t="s">
        <v>20</v>
      </c>
      <c r="B55">
        <v>85</v>
      </c>
      <c r="D55" t="s">
        <v>14</v>
      </c>
      <c r="E55">
        <v>34</v>
      </c>
    </row>
    <row r="56" spans="1:5" x14ac:dyDescent="0.2">
      <c r="A56" t="s">
        <v>20</v>
      </c>
      <c r="B56">
        <v>85</v>
      </c>
      <c r="D56" t="s">
        <v>14</v>
      </c>
      <c r="E56">
        <v>67</v>
      </c>
    </row>
    <row r="57" spans="1:5" x14ac:dyDescent="0.2">
      <c r="A57" t="s">
        <v>20</v>
      </c>
      <c r="B57">
        <v>85</v>
      </c>
      <c r="D57" t="s">
        <v>14</v>
      </c>
      <c r="E57">
        <v>579</v>
      </c>
    </row>
    <row r="58" spans="1:5" x14ac:dyDescent="0.2">
      <c r="A58" t="s">
        <v>20</v>
      </c>
      <c r="B58">
        <v>85</v>
      </c>
      <c r="D58" t="s">
        <v>14</v>
      </c>
      <c r="E58">
        <v>5681</v>
      </c>
    </row>
    <row r="59" spans="1:5" x14ac:dyDescent="0.2">
      <c r="A59" t="s">
        <v>20</v>
      </c>
      <c r="B59">
        <v>85</v>
      </c>
    </row>
    <row r="60" spans="1:5" x14ac:dyDescent="0.2">
      <c r="A60" t="s">
        <v>20</v>
      </c>
      <c r="B60">
        <v>85</v>
      </c>
    </row>
    <row r="61" spans="1:5" x14ac:dyDescent="0.2">
      <c r="A61" t="s">
        <v>20</v>
      </c>
      <c r="B61">
        <v>86</v>
      </c>
      <c r="D61" t="s">
        <v>14</v>
      </c>
      <c r="E61">
        <v>76</v>
      </c>
    </row>
    <row r="62" spans="1:5" x14ac:dyDescent="0.2">
      <c r="A62" t="s">
        <v>20</v>
      </c>
      <c r="B62">
        <v>86</v>
      </c>
      <c r="D62" t="s">
        <v>14</v>
      </c>
      <c r="E62">
        <v>168</v>
      </c>
    </row>
    <row r="63" spans="1:5" x14ac:dyDescent="0.2">
      <c r="A63" t="s">
        <v>20</v>
      </c>
      <c r="B63">
        <v>86</v>
      </c>
      <c r="D63" t="s">
        <v>14</v>
      </c>
      <c r="E63">
        <v>186</v>
      </c>
    </row>
    <row r="64" spans="1:5" x14ac:dyDescent="0.2">
      <c r="A64" t="s">
        <v>20</v>
      </c>
      <c r="B64">
        <v>87</v>
      </c>
      <c r="D64" t="s">
        <v>14</v>
      </c>
      <c r="E64">
        <v>15</v>
      </c>
    </row>
    <row r="65" spans="1:5" x14ac:dyDescent="0.2">
      <c r="A65" t="s">
        <v>20</v>
      </c>
      <c r="B65">
        <v>87</v>
      </c>
      <c r="D65" t="s">
        <v>14</v>
      </c>
      <c r="E65">
        <v>31</v>
      </c>
    </row>
    <row r="66" spans="1:5" x14ac:dyDescent="0.2">
      <c r="A66" t="s">
        <v>20</v>
      </c>
      <c r="B66">
        <v>87</v>
      </c>
      <c r="D66" t="s">
        <v>14</v>
      </c>
      <c r="E66">
        <v>107</v>
      </c>
    </row>
    <row r="67" spans="1:5" x14ac:dyDescent="0.2">
      <c r="A67" t="s">
        <v>20</v>
      </c>
      <c r="B67">
        <v>88</v>
      </c>
      <c r="D67" t="s">
        <v>14</v>
      </c>
      <c r="E67">
        <v>70</v>
      </c>
    </row>
    <row r="68" spans="1:5" x14ac:dyDescent="0.2">
      <c r="A68" t="s">
        <v>20</v>
      </c>
      <c r="B68">
        <v>88</v>
      </c>
      <c r="D68" t="s">
        <v>14</v>
      </c>
      <c r="E68">
        <v>180</v>
      </c>
    </row>
    <row r="69" spans="1:5" x14ac:dyDescent="0.2">
      <c r="A69" t="s">
        <v>20</v>
      </c>
      <c r="B69">
        <v>88</v>
      </c>
      <c r="D69" t="s">
        <v>14</v>
      </c>
      <c r="E69">
        <v>1467</v>
      </c>
    </row>
    <row r="70" spans="1:5" x14ac:dyDescent="0.2">
      <c r="A70" t="s">
        <v>20</v>
      </c>
      <c r="B70">
        <v>88</v>
      </c>
      <c r="D70" t="s">
        <v>14</v>
      </c>
      <c r="E70">
        <v>1999</v>
      </c>
    </row>
    <row r="71" spans="1:5" x14ac:dyDescent="0.2">
      <c r="A71" t="s">
        <v>20</v>
      </c>
      <c r="B71">
        <v>89</v>
      </c>
      <c r="D71" t="s">
        <v>14</v>
      </c>
      <c r="E71">
        <v>78</v>
      </c>
    </row>
    <row r="72" spans="1:5" x14ac:dyDescent="0.2">
      <c r="A72" t="s">
        <v>20</v>
      </c>
      <c r="B72">
        <v>89</v>
      </c>
      <c r="D72" t="s">
        <v>14</v>
      </c>
      <c r="E72">
        <v>101</v>
      </c>
    </row>
    <row r="73" spans="1:5" x14ac:dyDescent="0.2">
      <c r="A73" t="s">
        <v>20</v>
      </c>
      <c r="B73">
        <v>91</v>
      </c>
      <c r="D73" t="s">
        <v>14</v>
      </c>
      <c r="E73">
        <v>535</v>
      </c>
    </row>
    <row r="74" spans="1:5" x14ac:dyDescent="0.2">
      <c r="A74" t="s">
        <v>20</v>
      </c>
      <c r="B74">
        <v>92</v>
      </c>
      <c r="D74" t="s">
        <v>14</v>
      </c>
      <c r="E74">
        <v>44</v>
      </c>
    </row>
    <row r="75" spans="1:5" x14ac:dyDescent="0.2">
      <c r="A75" t="s">
        <v>20</v>
      </c>
      <c r="B75">
        <v>92</v>
      </c>
      <c r="D75" t="s">
        <v>14</v>
      </c>
      <c r="E75">
        <v>106</v>
      </c>
    </row>
    <row r="76" spans="1:5" x14ac:dyDescent="0.2">
      <c r="A76" t="s">
        <v>20</v>
      </c>
      <c r="B76">
        <v>92</v>
      </c>
      <c r="D76" t="s">
        <v>14</v>
      </c>
      <c r="E76">
        <v>162</v>
      </c>
    </row>
    <row r="77" spans="1:5" x14ac:dyDescent="0.2">
      <c r="A77" t="s">
        <v>20</v>
      </c>
      <c r="B77">
        <v>92</v>
      </c>
      <c r="D77" t="s">
        <v>14</v>
      </c>
      <c r="E77">
        <v>2915</v>
      </c>
    </row>
    <row r="78" spans="1:5" x14ac:dyDescent="0.2">
      <c r="A78" t="s">
        <v>20</v>
      </c>
      <c r="B78">
        <v>92</v>
      </c>
    </row>
    <row r="79" spans="1:5" x14ac:dyDescent="0.2">
      <c r="A79" t="s">
        <v>20</v>
      </c>
      <c r="B79">
        <v>93</v>
      </c>
    </row>
    <row r="80" spans="1:5" x14ac:dyDescent="0.2">
      <c r="A80" t="s">
        <v>20</v>
      </c>
      <c r="B80">
        <v>94</v>
      </c>
      <c r="D80" t="s">
        <v>14</v>
      </c>
      <c r="E80">
        <v>1</v>
      </c>
    </row>
    <row r="81" spans="1:5" x14ac:dyDescent="0.2">
      <c r="A81" t="s">
        <v>20</v>
      </c>
      <c r="B81">
        <v>94</v>
      </c>
      <c r="D81" t="s">
        <v>14</v>
      </c>
      <c r="E81">
        <v>92</v>
      </c>
    </row>
    <row r="82" spans="1:5" x14ac:dyDescent="0.2">
      <c r="A82" t="s">
        <v>20</v>
      </c>
      <c r="B82">
        <v>94</v>
      </c>
      <c r="D82" t="s">
        <v>14</v>
      </c>
      <c r="E82">
        <v>2928</v>
      </c>
    </row>
    <row r="83" spans="1:5" x14ac:dyDescent="0.2">
      <c r="A83" t="s">
        <v>20</v>
      </c>
      <c r="B83">
        <v>95</v>
      </c>
      <c r="D83" t="s">
        <v>14</v>
      </c>
      <c r="E83">
        <v>65</v>
      </c>
    </row>
    <row r="84" spans="1:5" x14ac:dyDescent="0.2">
      <c r="A84" t="s">
        <v>20</v>
      </c>
      <c r="B84">
        <v>96</v>
      </c>
      <c r="D84" t="s">
        <v>14</v>
      </c>
      <c r="E84">
        <v>75</v>
      </c>
    </row>
    <row r="85" spans="1:5" x14ac:dyDescent="0.2">
      <c r="A85" t="s">
        <v>20</v>
      </c>
      <c r="B85">
        <v>96</v>
      </c>
      <c r="D85" t="s">
        <v>14</v>
      </c>
      <c r="E85">
        <v>782</v>
      </c>
    </row>
    <row r="86" spans="1:5" x14ac:dyDescent="0.2">
      <c r="A86" t="s">
        <v>20</v>
      </c>
      <c r="B86">
        <v>96</v>
      </c>
    </row>
    <row r="87" spans="1:5" x14ac:dyDescent="0.2">
      <c r="A87" t="s">
        <v>20</v>
      </c>
      <c r="B87">
        <v>97</v>
      </c>
      <c r="D87" t="s">
        <v>14</v>
      </c>
      <c r="E87">
        <v>151</v>
      </c>
    </row>
    <row r="88" spans="1:5" x14ac:dyDescent="0.2">
      <c r="A88" t="s">
        <v>20</v>
      </c>
      <c r="B88">
        <v>98</v>
      </c>
      <c r="D88" t="s">
        <v>14</v>
      </c>
      <c r="E88">
        <v>27</v>
      </c>
    </row>
    <row r="89" spans="1:5" x14ac:dyDescent="0.2">
      <c r="A89" t="s">
        <v>20</v>
      </c>
      <c r="B89">
        <v>98</v>
      </c>
      <c r="D89" t="s">
        <v>14</v>
      </c>
      <c r="E89">
        <v>1482</v>
      </c>
    </row>
    <row r="90" spans="1:5" x14ac:dyDescent="0.2">
      <c r="A90" t="s">
        <v>20</v>
      </c>
      <c r="B90">
        <v>100</v>
      </c>
      <c r="D90" t="s">
        <v>14</v>
      </c>
      <c r="E90">
        <v>55</v>
      </c>
    </row>
    <row r="91" spans="1:5" x14ac:dyDescent="0.2">
      <c r="A91" t="s">
        <v>20</v>
      </c>
      <c r="B91">
        <v>100</v>
      </c>
    </row>
    <row r="92" spans="1:5" x14ac:dyDescent="0.2">
      <c r="A92" t="s">
        <v>20</v>
      </c>
      <c r="B92">
        <v>101</v>
      </c>
      <c r="D92" t="s">
        <v>14</v>
      </c>
      <c r="E92">
        <v>26</v>
      </c>
    </row>
    <row r="93" spans="1:5" x14ac:dyDescent="0.2">
      <c r="A93" t="s">
        <v>20</v>
      </c>
      <c r="B93">
        <v>101</v>
      </c>
      <c r="D93" t="s">
        <v>14</v>
      </c>
      <c r="E93">
        <v>355</v>
      </c>
    </row>
    <row r="94" spans="1:5" x14ac:dyDescent="0.2">
      <c r="A94" t="s">
        <v>20</v>
      </c>
      <c r="B94">
        <v>102</v>
      </c>
      <c r="D94" t="s">
        <v>14</v>
      </c>
      <c r="E94">
        <v>112</v>
      </c>
    </row>
    <row r="95" spans="1:5" x14ac:dyDescent="0.2">
      <c r="A95" t="s">
        <v>20</v>
      </c>
      <c r="B95">
        <v>102</v>
      </c>
      <c r="D95" t="s">
        <v>14</v>
      </c>
      <c r="E95">
        <v>523</v>
      </c>
    </row>
    <row r="96" spans="1:5" x14ac:dyDescent="0.2">
      <c r="A96" t="s">
        <v>20</v>
      </c>
      <c r="B96">
        <v>103</v>
      </c>
    </row>
    <row r="97" spans="1:5" x14ac:dyDescent="0.2">
      <c r="A97" t="s">
        <v>20</v>
      </c>
      <c r="B97">
        <v>103</v>
      </c>
    </row>
    <row r="98" spans="1:5" x14ac:dyDescent="0.2">
      <c r="A98" t="s">
        <v>20</v>
      </c>
      <c r="B98">
        <v>105</v>
      </c>
    </row>
    <row r="99" spans="1:5" x14ac:dyDescent="0.2">
      <c r="A99" t="s">
        <v>20</v>
      </c>
      <c r="B99">
        <v>106</v>
      </c>
      <c r="D99" t="s">
        <v>14</v>
      </c>
      <c r="E99">
        <v>14</v>
      </c>
    </row>
    <row r="100" spans="1:5" x14ac:dyDescent="0.2">
      <c r="A100" t="s">
        <v>20</v>
      </c>
      <c r="B100">
        <v>106</v>
      </c>
    </row>
    <row r="101" spans="1:5" x14ac:dyDescent="0.2">
      <c r="A101" t="s">
        <v>20</v>
      </c>
      <c r="B101">
        <v>107</v>
      </c>
      <c r="D101" t="s">
        <v>14</v>
      </c>
      <c r="E101">
        <v>38</v>
      </c>
    </row>
    <row r="102" spans="1:5" x14ac:dyDescent="0.2">
      <c r="A102" t="s">
        <v>20</v>
      </c>
      <c r="B102">
        <v>107</v>
      </c>
      <c r="D102" t="s">
        <v>14</v>
      </c>
      <c r="E102">
        <v>67</v>
      </c>
    </row>
    <row r="103" spans="1:5" x14ac:dyDescent="0.2">
      <c r="A103" t="s">
        <v>20</v>
      </c>
      <c r="B103">
        <v>107</v>
      </c>
      <c r="D103" t="s">
        <v>14</v>
      </c>
      <c r="E103">
        <v>91</v>
      </c>
    </row>
    <row r="104" spans="1:5" x14ac:dyDescent="0.2">
      <c r="A104" t="s">
        <v>20</v>
      </c>
      <c r="B104">
        <v>107</v>
      </c>
      <c r="D104" t="s">
        <v>14</v>
      </c>
      <c r="E104">
        <v>137</v>
      </c>
    </row>
    <row r="105" spans="1:5" x14ac:dyDescent="0.2">
      <c r="A105" t="s">
        <v>20</v>
      </c>
      <c r="B105">
        <v>107</v>
      </c>
      <c r="D105" t="s">
        <v>14</v>
      </c>
      <c r="E105">
        <v>554</v>
      </c>
    </row>
    <row r="106" spans="1:5" x14ac:dyDescent="0.2">
      <c r="A106" t="s">
        <v>20</v>
      </c>
      <c r="B106">
        <v>110</v>
      </c>
    </row>
    <row r="107" spans="1:5" x14ac:dyDescent="0.2">
      <c r="A107" t="s">
        <v>20</v>
      </c>
      <c r="B107">
        <v>110</v>
      </c>
    </row>
    <row r="108" spans="1:5" x14ac:dyDescent="0.2">
      <c r="A108" t="s">
        <v>20</v>
      </c>
      <c r="B108">
        <v>110</v>
      </c>
    </row>
    <row r="109" spans="1:5" x14ac:dyDescent="0.2">
      <c r="A109" t="s">
        <v>20</v>
      </c>
      <c r="B109">
        <v>110</v>
      </c>
    </row>
    <row r="110" spans="1:5" x14ac:dyDescent="0.2">
      <c r="A110" t="s">
        <v>20</v>
      </c>
      <c r="B110">
        <v>111</v>
      </c>
      <c r="D110" t="s">
        <v>14</v>
      </c>
      <c r="E110">
        <v>56</v>
      </c>
    </row>
    <row r="111" spans="1:5" x14ac:dyDescent="0.2">
      <c r="A111" t="s">
        <v>20</v>
      </c>
      <c r="B111">
        <v>112</v>
      </c>
      <c r="D111" t="s">
        <v>14</v>
      </c>
      <c r="E111">
        <v>1028</v>
      </c>
    </row>
    <row r="112" spans="1:5" x14ac:dyDescent="0.2">
      <c r="A112" t="s">
        <v>20</v>
      </c>
      <c r="B112">
        <v>112</v>
      </c>
      <c r="D112" t="s">
        <v>14</v>
      </c>
      <c r="E112">
        <v>2176</v>
      </c>
    </row>
    <row r="113" spans="1:5" x14ac:dyDescent="0.2">
      <c r="A113" t="s">
        <v>20</v>
      </c>
      <c r="B113">
        <v>112</v>
      </c>
    </row>
    <row r="114" spans="1:5" x14ac:dyDescent="0.2">
      <c r="A114" t="s">
        <v>20</v>
      </c>
      <c r="B114">
        <v>113</v>
      </c>
      <c r="D114" t="s">
        <v>14</v>
      </c>
      <c r="E114">
        <v>886</v>
      </c>
    </row>
    <row r="115" spans="1:5" x14ac:dyDescent="0.2">
      <c r="A115" t="s">
        <v>20</v>
      </c>
      <c r="B115">
        <v>113</v>
      </c>
      <c r="D115" t="s">
        <v>14</v>
      </c>
      <c r="E115">
        <v>1130</v>
      </c>
    </row>
    <row r="116" spans="1:5" x14ac:dyDescent="0.2">
      <c r="A116" t="s">
        <v>20</v>
      </c>
      <c r="B116">
        <v>114</v>
      </c>
    </row>
    <row r="117" spans="1:5" x14ac:dyDescent="0.2">
      <c r="A117" t="s">
        <v>20</v>
      </c>
      <c r="B117">
        <v>114</v>
      </c>
    </row>
    <row r="118" spans="1:5" x14ac:dyDescent="0.2">
      <c r="A118" t="s">
        <v>20</v>
      </c>
      <c r="B118">
        <v>114</v>
      </c>
    </row>
    <row r="119" spans="1:5" x14ac:dyDescent="0.2">
      <c r="A119" t="s">
        <v>20</v>
      </c>
      <c r="B119">
        <v>115</v>
      </c>
      <c r="D119" t="s">
        <v>14</v>
      </c>
      <c r="E119">
        <v>17</v>
      </c>
    </row>
    <row r="120" spans="1:5" x14ac:dyDescent="0.2">
      <c r="A120" t="s">
        <v>20</v>
      </c>
      <c r="B120">
        <v>116</v>
      </c>
      <c r="D120" t="s">
        <v>14</v>
      </c>
      <c r="E120">
        <v>46</v>
      </c>
    </row>
    <row r="121" spans="1:5" x14ac:dyDescent="0.2">
      <c r="A121" t="s">
        <v>20</v>
      </c>
      <c r="B121">
        <v>116</v>
      </c>
    </row>
    <row r="122" spans="1:5" x14ac:dyDescent="0.2">
      <c r="A122" t="s">
        <v>20</v>
      </c>
      <c r="B122">
        <v>117</v>
      </c>
      <c r="D122" t="s">
        <v>14</v>
      </c>
      <c r="E122">
        <v>15</v>
      </c>
    </row>
    <row r="123" spans="1:5" x14ac:dyDescent="0.2">
      <c r="A123" t="s">
        <v>20</v>
      </c>
      <c r="B123">
        <v>117</v>
      </c>
      <c r="D123" t="s">
        <v>14</v>
      </c>
      <c r="E123">
        <v>1691</v>
      </c>
    </row>
    <row r="124" spans="1:5" x14ac:dyDescent="0.2">
      <c r="A124" t="s">
        <v>20</v>
      </c>
      <c r="B124">
        <v>119</v>
      </c>
    </row>
    <row r="125" spans="1:5" x14ac:dyDescent="0.2">
      <c r="A125" t="s">
        <v>20</v>
      </c>
      <c r="B125">
        <v>121</v>
      </c>
      <c r="D125" t="s">
        <v>14</v>
      </c>
      <c r="E125">
        <v>0</v>
      </c>
    </row>
    <row r="126" spans="1:5" x14ac:dyDescent="0.2">
      <c r="A126" t="s">
        <v>20</v>
      </c>
      <c r="B126">
        <v>121</v>
      </c>
    </row>
    <row r="127" spans="1:5" x14ac:dyDescent="0.2">
      <c r="A127" t="s">
        <v>20</v>
      </c>
      <c r="B127">
        <v>121</v>
      </c>
    </row>
    <row r="128" spans="1:5" x14ac:dyDescent="0.2">
      <c r="A128" t="s">
        <v>20</v>
      </c>
      <c r="B128">
        <v>122</v>
      </c>
      <c r="D128" t="s">
        <v>14</v>
      </c>
      <c r="E128">
        <v>1</v>
      </c>
    </row>
    <row r="129" spans="1:5" x14ac:dyDescent="0.2">
      <c r="A129" t="s">
        <v>20</v>
      </c>
      <c r="B129">
        <v>122</v>
      </c>
    </row>
    <row r="130" spans="1:5" x14ac:dyDescent="0.2">
      <c r="A130" t="s">
        <v>20</v>
      </c>
      <c r="B130">
        <v>122</v>
      </c>
    </row>
    <row r="131" spans="1:5" x14ac:dyDescent="0.2">
      <c r="A131" t="s">
        <v>20</v>
      </c>
      <c r="B131">
        <v>122</v>
      </c>
    </row>
    <row r="132" spans="1:5" x14ac:dyDescent="0.2">
      <c r="A132" t="s">
        <v>20</v>
      </c>
      <c r="B132">
        <v>123</v>
      </c>
      <c r="D132" t="s">
        <v>14</v>
      </c>
      <c r="E132">
        <v>648</v>
      </c>
    </row>
    <row r="133" spans="1:5" x14ac:dyDescent="0.2">
      <c r="A133" t="s">
        <v>20</v>
      </c>
      <c r="B133">
        <v>123</v>
      </c>
    </row>
    <row r="134" spans="1:5" x14ac:dyDescent="0.2">
      <c r="A134" t="s">
        <v>20</v>
      </c>
      <c r="B134">
        <v>123</v>
      </c>
    </row>
    <row r="135" spans="1:5" x14ac:dyDescent="0.2">
      <c r="A135" t="s">
        <v>20</v>
      </c>
      <c r="B135">
        <v>125</v>
      </c>
    </row>
    <row r="136" spans="1:5" x14ac:dyDescent="0.2">
      <c r="A136" t="s">
        <v>20</v>
      </c>
      <c r="B136">
        <v>126</v>
      </c>
      <c r="D136" t="s">
        <v>14</v>
      </c>
      <c r="E136">
        <v>1</v>
      </c>
    </row>
    <row r="137" spans="1:5" x14ac:dyDescent="0.2">
      <c r="A137" t="s">
        <v>20</v>
      </c>
      <c r="B137">
        <v>126</v>
      </c>
      <c r="D137" t="s">
        <v>14</v>
      </c>
      <c r="E137">
        <v>35</v>
      </c>
    </row>
    <row r="138" spans="1:5" x14ac:dyDescent="0.2">
      <c r="A138" t="s">
        <v>20</v>
      </c>
      <c r="B138">
        <v>126</v>
      </c>
      <c r="D138" t="s">
        <v>14</v>
      </c>
      <c r="E138">
        <v>128</v>
      </c>
    </row>
    <row r="139" spans="1:5" x14ac:dyDescent="0.2">
      <c r="A139" t="s">
        <v>20</v>
      </c>
      <c r="B139">
        <v>126</v>
      </c>
      <c r="D139" t="s">
        <v>14</v>
      </c>
      <c r="E139">
        <v>1625</v>
      </c>
    </row>
    <row r="140" spans="1:5" x14ac:dyDescent="0.2">
      <c r="A140" t="s">
        <v>20</v>
      </c>
      <c r="B140">
        <v>126</v>
      </c>
    </row>
    <row r="141" spans="1:5" x14ac:dyDescent="0.2">
      <c r="A141" t="s">
        <v>20</v>
      </c>
      <c r="B141">
        <v>127</v>
      </c>
      <c r="D141" t="s">
        <v>14</v>
      </c>
      <c r="E141">
        <v>30</v>
      </c>
    </row>
    <row r="142" spans="1:5" x14ac:dyDescent="0.2">
      <c r="A142" t="s">
        <v>20</v>
      </c>
      <c r="B142">
        <v>127</v>
      </c>
    </row>
    <row r="143" spans="1:5" x14ac:dyDescent="0.2">
      <c r="A143" t="s">
        <v>20</v>
      </c>
      <c r="B143">
        <v>128</v>
      </c>
      <c r="D143" t="s">
        <v>14</v>
      </c>
      <c r="E143">
        <v>114</v>
      </c>
    </row>
    <row r="144" spans="1:5" x14ac:dyDescent="0.2">
      <c r="A144" t="s">
        <v>20</v>
      </c>
      <c r="B144">
        <v>128</v>
      </c>
      <c r="D144" t="s">
        <v>14</v>
      </c>
      <c r="E144">
        <v>3387</v>
      </c>
    </row>
    <row r="145" spans="1:5" x14ac:dyDescent="0.2">
      <c r="A145" t="s">
        <v>20</v>
      </c>
      <c r="B145">
        <v>129</v>
      </c>
      <c r="D145" t="s">
        <v>14</v>
      </c>
      <c r="E145">
        <v>1</v>
      </c>
    </row>
    <row r="146" spans="1:5" x14ac:dyDescent="0.2">
      <c r="A146" t="s">
        <v>20</v>
      </c>
      <c r="B146">
        <v>129</v>
      </c>
      <c r="D146" t="s">
        <v>14</v>
      </c>
      <c r="E146">
        <v>64</v>
      </c>
    </row>
    <row r="147" spans="1:5" x14ac:dyDescent="0.2">
      <c r="A147" t="s">
        <v>20</v>
      </c>
      <c r="B147">
        <v>130</v>
      </c>
      <c r="D147" t="s">
        <v>14</v>
      </c>
      <c r="E147">
        <v>41</v>
      </c>
    </row>
    <row r="148" spans="1:5" x14ac:dyDescent="0.2">
      <c r="A148" t="s">
        <v>20</v>
      </c>
      <c r="B148">
        <v>130</v>
      </c>
    </row>
    <row r="149" spans="1:5" x14ac:dyDescent="0.2">
      <c r="A149" t="s">
        <v>20</v>
      </c>
      <c r="B149">
        <v>131</v>
      </c>
      <c r="D149" t="s">
        <v>14</v>
      </c>
      <c r="E149">
        <v>60</v>
      </c>
    </row>
    <row r="150" spans="1:5" x14ac:dyDescent="0.2">
      <c r="A150" t="s">
        <v>20</v>
      </c>
      <c r="B150">
        <v>131</v>
      </c>
      <c r="D150" t="s">
        <v>14</v>
      </c>
      <c r="E150">
        <v>226</v>
      </c>
    </row>
    <row r="151" spans="1:5" x14ac:dyDescent="0.2">
      <c r="A151" t="s">
        <v>20</v>
      </c>
      <c r="B151">
        <v>131</v>
      </c>
      <c r="D151" t="s">
        <v>14</v>
      </c>
      <c r="E151">
        <v>245</v>
      </c>
    </row>
    <row r="152" spans="1:5" x14ac:dyDescent="0.2">
      <c r="A152" t="s">
        <v>20</v>
      </c>
      <c r="B152">
        <v>131</v>
      </c>
      <c r="D152" t="s">
        <v>14</v>
      </c>
      <c r="E152">
        <v>831</v>
      </c>
    </row>
    <row r="153" spans="1:5" x14ac:dyDescent="0.2">
      <c r="A153" t="s">
        <v>20</v>
      </c>
      <c r="B153">
        <v>131</v>
      </c>
    </row>
    <row r="154" spans="1:5" x14ac:dyDescent="0.2">
      <c r="A154" t="s">
        <v>20</v>
      </c>
      <c r="B154">
        <v>132</v>
      </c>
    </row>
    <row r="155" spans="1:5" x14ac:dyDescent="0.2">
      <c r="A155" t="s">
        <v>20</v>
      </c>
      <c r="B155">
        <v>132</v>
      </c>
    </row>
    <row r="156" spans="1:5" x14ac:dyDescent="0.2">
      <c r="A156" t="s">
        <v>20</v>
      </c>
      <c r="B156">
        <v>132</v>
      </c>
    </row>
    <row r="157" spans="1:5" x14ac:dyDescent="0.2">
      <c r="A157" t="s">
        <v>20</v>
      </c>
      <c r="B157">
        <v>133</v>
      </c>
      <c r="D157" t="s">
        <v>14</v>
      </c>
      <c r="E157">
        <v>347</v>
      </c>
    </row>
    <row r="158" spans="1:5" x14ac:dyDescent="0.2">
      <c r="A158" t="s">
        <v>20</v>
      </c>
      <c r="B158">
        <v>133</v>
      </c>
      <c r="D158" t="s">
        <v>14</v>
      </c>
      <c r="E158">
        <v>1120</v>
      </c>
    </row>
    <row r="159" spans="1:5" x14ac:dyDescent="0.2">
      <c r="A159" t="s">
        <v>20</v>
      </c>
      <c r="B159">
        <v>133</v>
      </c>
    </row>
    <row r="160" spans="1:5" x14ac:dyDescent="0.2">
      <c r="A160" t="s">
        <v>20</v>
      </c>
      <c r="B160">
        <v>134</v>
      </c>
      <c r="D160" t="s">
        <v>14</v>
      </c>
      <c r="E160">
        <v>12</v>
      </c>
    </row>
    <row r="161" spans="1:5" x14ac:dyDescent="0.2">
      <c r="A161" t="s">
        <v>20</v>
      </c>
      <c r="B161">
        <v>134</v>
      </c>
      <c r="D161" t="s">
        <v>14</v>
      </c>
      <c r="E161">
        <v>94</v>
      </c>
    </row>
    <row r="162" spans="1:5" x14ac:dyDescent="0.2">
      <c r="A162" t="s">
        <v>20</v>
      </c>
      <c r="B162">
        <v>134</v>
      </c>
    </row>
    <row r="163" spans="1:5" x14ac:dyDescent="0.2">
      <c r="A163" t="s">
        <v>20</v>
      </c>
      <c r="B163">
        <v>135</v>
      </c>
      <c r="D163" t="s">
        <v>14</v>
      </c>
      <c r="E163">
        <v>33</v>
      </c>
    </row>
    <row r="164" spans="1:5" x14ac:dyDescent="0.2">
      <c r="A164" t="s">
        <v>20</v>
      </c>
      <c r="B164">
        <v>135</v>
      </c>
      <c r="D164" t="s">
        <v>14</v>
      </c>
      <c r="E164">
        <v>2062</v>
      </c>
    </row>
    <row r="165" spans="1:5" x14ac:dyDescent="0.2">
      <c r="A165" t="s">
        <v>20</v>
      </c>
      <c r="B165">
        <v>135</v>
      </c>
    </row>
    <row r="166" spans="1:5" x14ac:dyDescent="0.2">
      <c r="A166" t="s">
        <v>20</v>
      </c>
      <c r="B166">
        <v>136</v>
      </c>
      <c r="D166" t="s">
        <v>14</v>
      </c>
      <c r="E166">
        <v>16</v>
      </c>
    </row>
    <row r="167" spans="1:5" x14ac:dyDescent="0.2">
      <c r="A167" t="s">
        <v>20</v>
      </c>
      <c r="B167">
        <v>137</v>
      </c>
    </row>
    <row r="168" spans="1:5" x14ac:dyDescent="0.2">
      <c r="A168" t="s">
        <v>20</v>
      </c>
      <c r="B168">
        <v>137</v>
      </c>
    </row>
    <row r="169" spans="1:5" x14ac:dyDescent="0.2">
      <c r="A169" t="s">
        <v>20</v>
      </c>
      <c r="B169">
        <v>138</v>
      </c>
      <c r="D169" t="s">
        <v>14</v>
      </c>
      <c r="E169">
        <v>40</v>
      </c>
    </row>
    <row r="170" spans="1:5" x14ac:dyDescent="0.2">
      <c r="A170" t="s">
        <v>20</v>
      </c>
      <c r="B170">
        <v>138</v>
      </c>
      <c r="D170" t="s">
        <v>14</v>
      </c>
      <c r="E170">
        <v>747</v>
      </c>
    </row>
    <row r="171" spans="1:5" x14ac:dyDescent="0.2">
      <c r="A171" t="s">
        <v>20</v>
      </c>
      <c r="B171">
        <v>138</v>
      </c>
    </row>
    <row r="172" spans="1:5" x14ac:dyDescent="0.2">
      <c r="A172" t="s">
        <v>20</v>
      </c>
      <c r="B172">
        <v>139</v>
      </c>
      <c r="D172" t="s">
        <v>14</v>
      </c>
      <c r="E172">
        <v>56</v>
      </c>
    </row>
    <row r="173" spans="1:5" x14ac:dyDescent="0.2">
      <c r="A173" t="s">
        <v>20</v>
      </c>
      <c r="B173">
        <v>139</v>
      </c>
      <c r="D173" t="s">
        <v>14</v>
      </c>
      <c r="E173">
        <v>2779</v>
      </c>
    </row>
    <row r="174" spans="1:5" x14ac:dyDescent="0.2">
      <c r="A174" t="s">
        <v>20</v>
      </c>
      <c r="B174">
        <v>140</v>
      </c>
      <c r="D174" t="s">
        <v>14</v>
      </c>
      <c r="E174">
        <v>2108</v>
      </c>
    </row>
    <row r="175" spans="1:5" x14ac:dyDescent="0.2">
      <c r="A175" t="s">
        <v>20</v>
      </c>
      <c r="B175">
        <v>140</v>
      </c>
    </row>
    <row r="176" spans="1:5" x14ac:dyDescent="0.2">
      <c r="A176" t="s">
        <v>20</v>
      </c>
      <c r="B176">
        <v>140</v>
      </c>
    </row>
    <row r="177" spans="1:5" x14ac:dyDescent="0.2">
      <c r="A177" t="s">
        <v>20</v>
      </c>
      <c r="B177">
        <v>142</v>
      </c>
      <c r="D177" t="s">
        <v>14</v>
      </c>
      <c r="E177">
        <v>120</v>
      </c>
    </row>
    <row r="178" spans="1:5" x14ac:dyDescent="0.2">
      <c r="A178" t="s">
        <v>20</v>
      </c>
      <c r="B178">
        <v>142</v>
      </c>
      <c r="D178" t="s">
        <v>14</v>
      </c>
      <c r="E178">
        <v>558</v>
      </c>
    </row>
    <row r="179" spans="1:5" x14ac:dyDescent="0.2">
      <c r="A179" t="s">
        <v>20</v>
      </c>
      <c r="B179">
        <v>142</v>
      </c>
      <c r="D179" t="s">
        <v>14</v>
      </c>
      <c r="E179">
        <v>656</v>
      </c>
    </row>
    <row r="180" spans="1:5" x14ac:dyDescent="0.2">
      <c r="A180" t="s">
        <v>20</v>
      </c>
      <c r="B180">
        <v>142</v>
      </c>
    </row>
    <row r="181" spans="1:5" x14ac:dyDescent="0.2">
      <c r="A181" t="s">
        <v>20</v>
      </c>
      <c r="B181">
        <v>143</v>
      </c>
      <c r="D181" t="s">
        <v>14</v>
      </c>
      <c r="E181">
        <v>131</v>
      </c>
    </row>
    <row r="182" spans="1:5" x14ac:dyDescent="0.2">
      <c r="A182" t="s">
        <v>20</v>
      </c>
      <c r="B182">
        <v>144</v>
      </c>
      <c r="D182" t="s">
        <v>14</v>
      </c>
      <c r="E182">
        <v>1</v>
      </c>
    </row>
    <row r="183" spans="1:5" x14ac:dyDescent="0.2">
      <c r="A183" t="s">
        <v>20</v>
      </c>
      <c r="B183">
        <v>144</v>
      </c>
      <c r="D183" t="s">
        <v>14</v>
      </c>
      <c r="E183">
        <v>31</v>
      </c>
    </row>
    <row r="184" spans="1:5" x14ac:dyDescent="0.2">
      <c r="A184" t="s">
        <v>20</v>
      </c>
      <c r="B184">
        <v>144</v>
      </c>
    </row>
    <row r="185" spans="1:5" x14ac:dyDescent="0.2">
      <c r="A185" t="s">
        <v>20</v>
      </c>
      <c r="B185">
        <v>144</v>
      </c>
    </row>
    <row r="186" spans="1:5" x14ac:dyDescent="0.2">
      <c r="A186" t="s">
        <v>20</v>
      </c>
      <c r="B186">
        <v>146</v>
      </c>
      <c r="D186" t="s">
        <v>14</v>
      </c>
      <c r="E186">
        <v>803</v>
      </c>
    </row>
    <row r="187" spans="1:5" x14ac:dyDescent="0.2">
      <c r="A187" t="s">
        <v>20</v>
      </c>
      <c r="B187">
        <v>147</v>
      </c>
      <c r="D187" t="s">
        <v>14</v>
      </c>
      <c r="E187">
        <v>100</v>
      </c>
    </row>
    <row r="188" spans="1:5" x14ac:dyDescent="0.2">
      <c r="A188" t="s">
        <v>20</v>
      </c>
      <c r="B188">
        <v>147</v>
      </c>
      <c r="D188" t="s">
        <v>14</v>
      </c>
      <c r="E188">
        <v>1225</v>
      </c>
    </row>
    <row r="189" spans="1:5" x14ac:dyDescent="0.2">
      <c r="A189" t="s">
        <v>20</v>
      </c>
      <c r="B189">
        <v>147</v>
      </c>
    </row>
    <row r="190" spans="1:5" x14ac:dyDescent="0.2">
      <c r="A190" t="s">
        <v>20</v>
      </c>
      <c r="B190">
        <v>148</v>
      </c>
    </row>
    <row r="191" spans="1:5" x14ac:dyDescent="0.2">
      <c r="A191" t="s">
        <v>20</v>
      </c>
      <c r="B191">
        <v>148</v>
      </c>
    </row>
    <row r="192" spans="1:5" x14ac:dyDescent="0.2">
      <c r="A192" t="s">
        <v>20</v>
      </c>
      <c r="B192">
        <v>149</v>
      </c>
      <c r="D192" t="s">
        <v>14</v>
      </c>
      <c r="E192">
        <v>679</v>
      </c>
    </row>
    <row r="193" spans="1:5" x14ac:dyDescent="0.2">
      <c r="A193" t="s">
        <v>20</v>
      </c>
      <c r="B193">
        <v>149</v>
      </c>
      <c r="D193" t="s">
        <v>14</v>
      </c>
      <c r="E193">
        <v>1068</v>
      </c>
    </row>
    <row r="194" spans="1:5" x14ac:dyDescent="0.2">
      <c r="A194" t="s">
        <v>20</v>
      </c>
      <c r="B194">
        <v>150</v>
      </c>
    </row>
    <row r="195" spans="1:5" x14ac:dyDescent="0.2">
      <c r="A195" t="s">
        <v>20</v>
      </c>
      <c r="B195">
        <v>150</v>
      </c>
    </row>
    <row r="196" spans="1:5" x14ac:dyDescent="0.2">
      <c r="A196" t="s">
        <v>20</v>
      </c>
      <c r="B196">
        <v>154</v>
      </c>
      <c r="D196" t="s">
        <v>14</v>
      </c>
      <c r="E196">
        <v>17</v>
      </c>
    </row>
    <row r="197" spans="1:5" x14ac:dyDescent="0.2">
      <c r="A197" t="s">
        <v>20</v>
      </c>
      <c r="B197">
        <v>154</v>
      </c>
      <c r="D197" t="s">
        <v>14</v>
      </c>
      <c r="E197">
        <v>37</v>
      </c>
    </row>
    <row r="198" spans="1:5" x14ac:dyDescent="0.2">
      <c r="A198" t="s">
        <v>20</v>
      </c>
      <c r="B198">
        <v>154</v>
      </c>
      <c r="D198" t="s">
        <v>14</v>
      </c>
      <c r="E198">
        <v>742</v>
      </c>
    </row>
    <row r="199" spans="1:5" x14ac:dyDescent="0.2">
      <c r="A199" t="s">
        <v>20</v>
      </c>
      <c r="B199">
        <v>154</v>
      </c>
      <c r="D199" t="s">
        <v>14</v>
      </c>
      <c r="E199">
        <v>2604</v>
      </c>
    </row>
    <row r="200" spans="1:5" x14ac:dyDescent="0.2">
      <c r="A200" t="s">
        <v>20</v>
      </c>
      <c r="B200">
        <v>155</v>
      </c>
      <c r="D200" t="s">
        <v>14</v>
      </c>
      <c r="E200">
        <v>42</v>
      </c>
    </row>
    <row r="201" spans="1:5" x14ac:dyDescent="0.2">
      <c r="A201" t="s">
        <v>20</v>
      </c>
      <c r="B201">
        <v>155</v>
      </c>
    </row>
    <row r="202" spans="1:5" x14ac:dyDescent="0.2">
      <c r="A202" t="s">
        <v>20</v>
      </c>
      <c r="B202">
        <v>155</v>
      </c>
    </row>
    <row r="203" spans="1:5" x14ac:dyDescent="0.2">
      <c r="A203" t="s">
        <v>20</v>
      </c>
      <c r="B203">
        <v>155</v>
      </c>
    </row>
    <row r="204" spans="1:5" x14ac:dyDescent="0.2">
      <c r="A204" t="s">
        <v>20</v>
      </c>
      <c r="B204">
        <v>156</v>
      </c>
      <c r="D204" t="s">
        <v>14</v>
      </c>
      <c r="E204">
        <v>154</v>
      </c>
    </row>
    <row r="205" spans="1:5" x14ac:dyDescent="0.2">
      <c r="A205" t="s">
        <v>20</v>
      </c>
      <c r="B205">
        <v>156</v>
      </c>
    </row>
    <row r="206" spans="1:5" x14ac:dyDescent="0.2">
      <c r="A206" t="s">
        <v>20</v>
      </c>
      <c r="B206">
        <v>157</v>
      </c>
      <c r="D206" t="s">
        <v>14</v>
      </c>
      <c r="E206">
        <v>49</v>
      </c>
    </row>
    <row r="207" spans="1:5" x14ac:dyDescent="0.2">
      <c r="A207" t="s">
        <v>20</v>
      </c>
      <c r="B207">
        <v>157</v>
      </c>
      <c r="D207" t="s">
        <v>14</v>
      </c>
      <c r="E207">
        <v>393</v>
      </c>
    </row>
    <row r="208" spans="1:5" x14ac:dyDescent="0.2">
      <c r="A208" t="s">
        <v>20</v>
      </c>
      <c r="B208">
        <v>157</v>
      </c>
    </row>
    <row r="209" spans="1:5" x14ac:dyDescent="0.2">
      <c r="A209" t="s">
        <v>20</v>
      </c>
      <c r="B209">
        <v>157</v>
      </c>
    </row>
    <row r="210" spans="1:5" x14ac:dyDescent="0.2">
      <c r="A210" t="s">
        <v>20</v>
      </c>
      <c r="B210">
        <v>157</v>
      </c>
    </row>
    <row r="211" spans="1:5" x14ac:dyDescent="0.2">
      <c r="A211" t="s">
        <v>20</v>
      </c>
      <c r="B211">
        <v>158</v>
      </c>
      <c r="D211" t="s">
        <v>14</v>
      </c>
      <c r="E211">
        <v>0</v>
      </c>
    </row>
    <row r="212" spans="1:5" x14ac:dyDescent="0.2">
      <c r="A212" t="s">
        <v>20</v>
      </c>
      <c r="B212">
        <v>158</v>
      </c>
    </row>
    <row r="213" spans="1:5" x14ac:dyDescent="0.2">
      <c r="A213" t="s">
        <v>20</v>
      </c>
      <c r="B213">
        <v>159</v>
      </c>
      <c r="D213" t="s">
        <v>14</v>
      </c>
      <c r="E213">
        <v>1</v>
      </c>
    </row>
    <row r="214" spans="1:5" x14ac:dyDescent="0.2">
      <c r="A214" t="s">
        <v>20</v>
      </c>
      <c r="B214">
        <v>159</v>
      </c>
      <c r="D214" t="s">
        <v>14</v>
      </c>
      <c r="E214">
        <v>1335</v>
      </c>
    </row>
    <row r="215" spans="1:5" x14ac:dyDescent="0.2">
      <c r="A215" t="s">
        <v>20</v>
      </c>
      <c r="B215">
        <v>159</v>
      </c>
    </row>
    <row r="216" spans="1:5" x14ac:dyDescent="0.2">
      <c r="A216" t="s">
        <v>20</v>
      </c>
      <c r="B216">
        <v>160</v>
      </c>
      <c r="D216" t="s">
        <v>14</v>
      </c>
      <c r="E216">
        <v>78</v>
      </c>
    </row>
    <row r="217" spans="1:5" x14ac:dyDescent="0.2">
      <c r="A217" t="s">
        <v>20</v>
      </c>
      <c r="B217">
        <v>160</v>
      </c>
    </row>
    <row r="218" spans="1:5" x14ac:dyDescent="0.2">
      <c r="A218" t="s">
        <v>20</v>
      </c>
      <c r="B218">
        <v>161</v>
      </c>
    </row>
    <row r="219" spans="1:5" x14ac:dyDescent="0.2">
      <c r="A219" t="s">
        <v>20</v>
      </c>
      <c r="B219">
        <v>163</v>
      </c>
      <c r="D219" t="s">
        <v>14</v>
      </c>
      <c r="E219">
        <v>2307</v>
      </c>
    </row>
    <row r="220" spans="1:5" x14ac:dyDescent="0.2">
      <c r="A220" t="s">
        <v>20</v>
      </c>
      <c r="B220">
        <v>163</v>
      </c>
    </row>
    <row r="221" spans="1:5" x14ac:dyDescent="0.2">
      <c r="A221" t="s">
        <v>20</v>
      </c>
      <c r="B221">
        <v>164</v>
      </c>
      <c r="D221" t="s">
        <v>14</v>
      </c>
      <c r="E221">
        <v>24</v>
      </c>
    </row>
    <row r="222" spans="1:5" x14ac:dyDescent="0.2">
      <c r="A222" t="s">
        <v>20</v>
      </c>
      <c r="B222">
        <v>164</v>
      </c>
      <c r="D222" t="s">
        <v>14</v>
      </c>
      <c r="E222">
        <v>35</v>
      </c>
    </row>
    <row r="223" spans="1:5" x14ac:dyDescent="0.2">
      <c r="A223" t="s">
        <v>20</v>
      </c>
      <c r="B223">
        <v>164</v>
      </c>
      <c r="D223" t="s">
        <v>14</v>
      </c>
      <c r="E223">
        <v>104</v>
      </c>
    </row>
    <row r="224" spans="1:5" x14ac:dyDescent="0.2">
      <c r="A224" t="s">
        <v>20</v>
      </c>
      <c r="B224">
        <v>164</v>
      </c>
      <c r="D224" t="s">
        <v>14</v>
      </c>
      <c r="E224">
        <v>296</v>
      </c>
    </row>
    <row r="225" spans="1:5" x14ac:dyDescent="0.2">
      <c r="A225" t="s">
        <v>20</v>
      </c>
      <c r="B225">
        <v>164</v>
      </c>
    </row>
    <row r="226" spans="1:5" x14ac:dyDescent="0.2">
      <c r="A226" t="s">
        <v>20</v>
      </c>
      <c r="B226">
        <v>165</v>
      </c>
      <c r="D226" t="s">
        <v>14</v>
      </c>
      <c r="E226">
        <v>120</v>
      </c>
    </row>
    <row r="227" spans="1:5" x14ac:dyDescent="0.2">
      <c r="A227" t="s">
        <v>20</v>
      </c>
      <c r="B227">
        <v>165</v>
      </c>
      <c r="D227" t="s">
        <v>14</v>
      </c>
      <c r="E227">
        <v>3483</v>
      </c>
    </row>
    <row r="228" spans="1:5" x14ac:dyDescent="0.2">
      <c r="A228" t="s">
        <v>20</v>
      </c>
      <c r="B228">
        <v>165</v>
      </c>
    </row>
    <row r="229" spans="1:5" x14ac:dyDescent="0.2">
      <c r="A229" t="s">
        <v>20</v>
      </c>
      <c r="B229">
        <v>165</v>
      </c>
    </row>
    <row r="230" spans="1:5" x14ac:dyDescent="0.2">
      <c r="A230" t="s">
        <v>20</v>
      </c>
      <c r="B230">
        <v>166</v>
      </c>
    </row>
    <row r="231" spans="1:5" x14ac:dyDescent="0.2">
      <c r="A231" t="s">
        <v>20</v>
      </c>
      <c r="B231">
        <v>168</v>
      </c>
      <c r="D231" t="s">
        <v>14</v>
      </c>
      <c r="E231">
        <v>331</v>
      </c>
    </row>
    <row r="232" spans="1:5" x14ac:dyDescent="0.2">
      <c r="A232" t="s">
        <v>20</v>
      </c>
      <c r="B232">
        <v>168</v>
      </c>
    </row>
    <row r="233" spans="1:5" x14ac:dyDescent="0.2">
      <c r="A233" t="s">
        <v>20</v>
      </c>
      <c r="B233">
        <v>169</v>
      </c>
      <c r="D233" t="s">
        <v>14</v>
      </c>
      <c r="E233">
        <v>558</v>
      </c>
    </row>
    <row r="234" spans="1:5" x14ac:dyDescent="0.2">
      <c r="A234" t="s">
        <v>20</v>
      </c>
      <c r="B234">
        <v>170</v>
      </c>
      <c r="D234" t="s">
        <v>14</v>
      </c>
      <c r="E234">
        <v>830</v>
      </c>
    </row>
    <row r="235" spans="1:5" x14ac:dyDescent="0.2">
      <c r="A235" t="s">
        <v>20</v>
      </c>
      <c r="B235">
        <v>170</v>
      </c>
      <c r="D235" t="s">
        <v>14</v>
      </c>
      <c r="E235">
        <v>1059</v>
      </c>
    </row>
    <row r="236" spans="1:5" x14ac:dyDescent="0.2">
      <c r="A236" t="s">
        <v>20</v>
      </c>
      <c r="B236">
        <v>170</v>
      </c>
      <c r="D236" t="s">
        <v>14</v>
      </c>
      <c r="E236">
        <v>1063</v>
      </c>
    </row>
    <row r="237" spans="1:5" x14ac:dyDescent="0.2">
      <c r="A237" t="s">
        <v>20</v>
      </c>
      <c r="B237">
        <v>172</v>
      </c>
    </row>
    <row r="238" spans="1:5" x14ac:dyDescent="0.2">
      <c r="A238" t="s">
        <v>20</v>
      </c>
      <c r="B238">
        <v>173</v>
      </c>
      <c r="D238" t="s">
        <v>14</v>
      </c>
      <c r="E238">
        <v>1121</v>
      </c>
    </row>
    <row r="239" spans="1:5" x14ac:dyDescent="0.2">
      <c r="A239" t="s">
        <v>20</v>
      </c>
      <c r="B239">
        <v>174</v>
      </c>
      <c r="D239" t="s">
        <v>14</v>
      </c>
      <c r="E239">
        <v>53</v>
      </c>
    </row>
    <row r="240" spans="1:5" x14ac:dyDescent="0.2">
      <c r="A240" t="s">
        <v>20</v>
      </c>
      <c r="B240">
        <v>174</v>
      </c>
    </row>
    <row r="241" spans="1:5" x14ac:dyDescent="0.2">
      <c r="A241" t="s">
        <v>20</v>
      </c>
      <c r="B241">
        <v>175</v>
      </c>
    </row>
    <row r="242" spans="1:5" x14ac:dyDescent="0.2">
      <c r="A242" t="s">
        <v>20</v>
      </c>
      <c r="B242">
        <v>176</v>
      </c>
      <c r="D242" t="s">
        <v>14</v>
      </c>
      <c r="E242">
        <v>1538</v>
      </c>
    </row>
    <row r="243" spans="1:5" x14ac:dyDescent="0.2">
      <c r="A243" t="s">
        <v>20</v>
      </c>
      <c r="B243">
        <v>179</v>
      </c>
    </row>
    <row r="244" spans="1:5" x14ac:dyDescent="0.2">
      <c r="A244" t="s">
        <v>20</v>
      </c>
      <c r="B244">
        <v>180</v>
      </c>
      <c r="D244" t="s">
        <v>14</v>
      </c>
      <c r="E244">
        <v>57</v>
      </c>
    </row>
    <row r="245" spans="1:5" x14ac:dyDescent="0.2">
      <c r="A245" t="s">
        <v>20</v>
      </c>
      <c r="B245">
        <v>180</v>
      </c>
      <c r="D245" t="s">
        <v>14</v>
      </c>
      <c r="E245">
        <v>136</v>
      </c>
    </row>
    <row r="246" spans="1:5" x14ac:dyDescent="0.2">
      <c r="A246" t="s">
        <v>20</v>
      </c>
      <c r="B246">
        <v>180</v>
      </c>
      <c r="D246" t="s">
        <v>14</v>
      </c>
      <c r="E246">
        <v>955</v>
      </c>
    </row>
    <row r="247" spans="1:5" x14ac:dyDescent="0.2">
      <c r="A247" t="s">
        <v>20</v>
      </c>
      <c r="B247">
        <v>180</v>
      </c>
    </row>
    <row r="248" spans="1:5" x14ac:dyDescent="0.2">
      <c r="A248" t="s">
        <v>20</v>
      </c>
      <c r="B248">
        <v>181</v>
      </c>
    </row>
    <row r="249" spans="1:5" x14ac:dyDescent="0.2">
      <c r="A249" t="s">
        <v>20</v>
      </c>
      <c r="B249">
        <v>181</v>
      </c>
    </row>
    <row r="250" spans="1:5" x14ac:dyDescent="0.2">
      <c r="A250" t="s">
        <v>20</v>
      </c>
      <c r="B250">
        <v>182</v>
      </c>
    </row>
    <row r="251" spans="1:5" x14ac:dyDescent="0.2">
      <c r="A251" t="s">
        <v>20</v>
      </c>
      <c r="B251">
        <v>183</v>
      </c>
      <c r="D251" t="s">
        <v>14</v>
      </c>
      <c r="E251">
        <v>648</v>
      </c>
    </row>
    <row r="252" spans="1:5" x14ac:dyDescent="0.2">
      <c r="A252" t="s">
        <v>20</v>
      </c>
      <c r="B252">
        <v>183</v>
      </c>
    </row>
    <row r="253" spans="1:5" x14ac:dyDescent="0.2">
      <c r="A253" t="s">
        <v>20</v>
      </c>
      <c r="B253">
        <v>184</v>
      </c>
    </row>
    <row r="254" spans="1:5" x14ac:dyDescent="0.2">
      <c r="A254" t="s">
        <v>20</v>
      </c>
      <c r="B254">
        <v>185</v>
      </c>
    </row>
    <row r="255" spans="1:5" x14ac:dyDescent="0.2">
      <c r="A255" t="s">
        <v>20</v>
      </c>
      <c r="B255">
        <v>186</v>
      </c>
      <c r="D255" t="s">
        <v>14</v>
      </c>
      <c r="E255">
        <v>83</v>
      </c>
    </row>
    <row r="256" spans="1:5" x14ac:dyDescent="0.2">
      <c r="A256" t="s">
        <v>20</v>
      </c>
      <c r="B256">
        <v>186</v>
      </c>
      <c r="D256" t="s">
        <v>14</v>
      </c>
      <c r="E256">
        <v>92</v>
      </c>
    </row>
    <row r="257" spans="1:5" x14ac:dyDescent="0.2">
      <c r="A257" t="s">
        <v>20</v>
      </c>
      <c r="B257">
        <v>186</v>
      </c>
      <c r="D257" t="s">
        <v>14</v>
      </c>
      <c r="E257">
        <v>454</v>
      </c>
    </row>
    <row r="258" spans="1:5" x14ac:dyDescent="0.2">
      <c r="A258" t="s">
        <v>20</v>
      </c>
      <c r="B258">
        <v>186</v>
      </c>
      <c r="D258" t="s">
        <v>14</v>
      </c>
      <c r="E258">
        <v>3410</v>
      </c>
    </row>
    <row r="259" spans="1:5" x14ac:dyDescent="0.2">
      <c r="A259" t="s">
        <v>20</v>
      </c>
      <c r="B259">
        <v>186</v>
      </c>
    </row>
    <row r="260" spans="1:5" x14ac:dyDescent="0.2">
      <c r="A260" t="s">
        <v>20</v>
      </c>
      <c r="B260">
        <v>187</v>
      </c>
      <c r="D260" t="s">
        <v>14</v>
      </c>
      <c r="E260">
        <v>395</v>
      </c>
    </row>
    <row r="261" spans="1:5" x14ac:dyDescent="0.2">
      <c r="A261" t="s">
        <v>20</v>
      </c>
      <c r="B261">
        <v>189</v>
      </c>
      <c r="D261" t="s">
        <v>14</v>
      </c>
      <c r="E261">
        <v>67</v>
      </c>
    </row>
    <row r="262" spans="1:5" x14ac:dyDescent="0.2">
      <c r="A262" t="s">
        <v>20</v>
      </c>
      <c r="B262">
        <v>189</v>
      </c>
      <c r="D262" t="s">
        <v>14</v>
      </c>
      <c r="E262">
        <v>156</v>
      </c>
    </row>
    <row r="263" spans="1:5" x14ac:dyDescent="0.2">
      <c r="A263" t="s">
        <v>20</v>
      </c>
      <c r="B263">
        <v>190</v>
      </c>
      <c r="D263" t="s">
        <v>14</v>
      </c>
      <c r="E263">
        <v>846</v>
      </c>
    </row>
    <row r="264" spans="1:5" x14ac:dyDescent="0.2">
      <c r="A264" t="s">
        <v>20</v>
      </c>
      <c r="B264">
        <v>190</v>
      </c>
    </row>
    <row r="265" spans="1:5" x14ac:dyDescent="0.2">
      <c r="A265" t="s">
        <v>20</v>
      </c>
      <c r="B265">
        <v>191</v>
      </c>
      <c r="D265" t="s">
        <v>14</v>
      </c>
      <c r="E265">
        <v>9</v>
      </c>
    </row>
    <row r="266" spans="1:5" x14ac:dyDescent="0.2">
      <c r="A266" t="s">
        <v>20</v>
      </c>
      <c r="B266">
        <v>191</v>
      </c>
      <c r="D266" t="s">
        <v>14</v>
      </c>
      <c r="E266">
        <v>2690</v>
      </c>
    </row>
    <row r="267" spans="1:5" x14ac:dyDescent="0.2">
      <c r="A267" t="s">
        <v>20</v>
      </c>
      <c r="B267">
        <v>191</v>
      </c>
    </row>
    <row r="268" spans="1:5" x14ac:dyDescent="0.2">
      <c r="A268" t="s">
        <v>20</v>
      </c>
      <c r="B268">
        <v>192</v>
      </c>
      <c r="D268" t="s">
        <v>14</v>
      </c>
      <c r="E268">
        <v>13</v>
      </c>
    </row>
    <row r="269" spans="1:5" x14ac:dyDescent="0.2">
      <c r="A269" t="s">
        <v>20</v>
      </c>
      <c r="B269">
        <v>192</v>
      </c>
      <c r="D269" t="s">
        <v>14</v>
      </c>
      <c r="E269">
        <v>14</v>
      </c>
    </row>
    <row r="270" spans="1:5" x14ac:dyDescent="0.2">
      <c r="A270" t="s">
        <v>20</v>
      </c>
      <c r="B270">
        <v>193</v>
      </c>
    </row>
    <row r="271" spans="1:5" x14ac:dyDescent="0.2">
      <c r="A271" t="s">
        <v>20</v>
      </c>
      <c r="B271">
        <v>194</v>
      </c>
      <c r="D271" t="s">
        <v>14</v>
      </c>
      <c r="E271">
        <v>15</v>
      </c>
    </row>
    <row r="272" spans="1:5" x14ac:dyDescent="0.2">
      <c r="A272" t="s">
        <v>20</v>
      </c>
      <c r="B272">
        <v>194</v>
      </c>
      <c r="D272" t="s">
        <v>14</v>
      </c>
      <c r="E272">
        <v>64</v>
      </c>
    </row>
    <row r="273" spans="1:5" x14ac:dyDescent="0.2">
      <c r="A273" t="s">
        <v>20</v>
      </c>
      <c r="B273">
        <v>194</v>
      </c>
      <c r="D273" t="s">
        <v>14</v>
      </c>
      <c r="E273">
        <v>2025</v>
      </c>
    </row>
    <row r="274" spans="1:5" x14ac:dyDescent="0.2">
      <c r="A274" t="s">
        <v>20</v>
      </c>
      <c r="B274">
        <v>194</v>
      </c>
    </row>
    <row r="275" spans="1:5" x14ac:dyDescent="0.2">
      <c r="A275" t="s">
        <v>20</v>
      </c>
      <c r="B275">
        <v>195</v>
      </c>
      <c r="D275" t="s">
        <v>14</v>
      </c>
      <c r="E275">
        <v>513</v>
      </c>
    </row>
    <row r="276" spans="1:5" x14ac:dyDescent="0.2">
      <c r="A276" t="s">
        <v>20</v>
      </c>
      <c r="B276">
        <v>195</v>
      </c>
      <c r="D276" t="s">
        <v>14</v>
      </c>
      <c r="E276">
        <v>908</v>
      </c>
    </row>
    <row r="277" spans="1:5" x14ac:dyDescent="0.2">
      <c r="A277" t="s">
        <v>20</v>
      </c>
      <c r="B277">
        <v>196</v>
      </c>
    </row>
    <row r="278" spans="1:5" x14ac:dyDescent="0.2">
      <c r="A278" t="s">
        <v>20</v>
      </c>
      <c r="B278">
        <v>198</v>
      </c>
      <c r="D278" t="s">
        <v>14</v>
      </c>
      <c r="E278">
        <v>121</v>
      </c>
    </row>
    <row r="279" spans="1:5" x14ac:dyDescent="0.2">
      <c r="A279" t="s">
        <v>20</v>
      </c>
      <c r="B279">
        <v>198</v>
      </c>
      <c r="D279" t="s">
        <v>14</v>
      </c>
      <c r="E279">
        <v>1684</v>
      </c>
    </row>
    <row r="280" spans="1:5" x14ac:dyDescent="0.2">
      <c r="A280" t="s">
        <v>20</v>
      </c>
      <c r="B280">
        <v>198</v>
      </c>
    </row>
    <row r="281" spans="1:5" x14ac:dyDescent="0.2">
      <c r="A281" t="s">
        <v>20</v>
      </c>
      <c r="B281">
        <v>199</v>
      </c>
      <c r="D281" t="s">
        <v>14</v>
      </c>
      <c r="E281">
        <v>132</v>
      </c>
    </row>
    <row r="282" spans="1:5" x14ac:dyDescent="0.2">
      <c r="A282" t="s">
        <v>20</v>
      </c>
      <c r="B282">
        <v>199</v>
      </c>
      <c r="D282" t="s">
        <v>14</v>
      </c>
      <c r="E282">
        <v>792</v>
      </c>
    </row>
    <row r="283" spans="1:5" x14ac:dyDescent="0.2">
      <c r="A283" t="s">
        <v>20</v>
      </c>
      <c r="B283">
        <v>199</v>
      </c>
    </row>
    <row r="284" spans="1:5" x14ac:dyDescent="0.2">
      <c r="A284" t="s">
        <v>20</v>
      </c>
      <c r="B284">
        <v>201</v>
      </c>
      <c r="D284" t="s">
        <v>14</v>
      </c>
      <c r="E284">
        <v>3304</v>
      </c>
    </row>
    <row r="285" spans="1:5" x14ac:dyDescent="0.2">
      <c r="A285" t="s">
        <v>20</v>
      </c>
      <c r="B285">
        <v>202</v>
      </c>
      <c r="D285" t="s">
        <v>14</v>
      </c>
      <c r="E285">
        <v>19</v>
      </c>
    </row>
    <row r="286" spans="1:5" x14ac:dyDescent="0.2">
      <c r="A286" t="s">
        <v>20</v>
      </c>
      <c r="B286">
        <v>202</v>
      </c>
    </row>
    <row r="287" spans="1:5" x14ac:dyDescent="0.2">
      <c r="A287" t="s">
        <v>20</v>
      </c>
      <c r="B287">
        <v>203</v>
      </c>
      <c r="D287" t="s">
        <v>14</v>
      </c>
      <c r="E287">
        <v>26</v>
      </c>
    </row>
    <row r="288" spans="1:5" x14ac:dyDescent="0.2">
      <c r="A288" t="s">
        <v>20</v>
      </c>
      <c r="B288">
        <v>203</v>
      </c>
    </row>
    <row r="289" spans="1:5" x14ac:dyDescent="0.2">
      <c r="A289" t="s">
        <v>20</v>
      </c>
      <c r="B289">
        <v>205</v>
      </c>
      <c r="D289" t="s">
        <v>14</v>
      </c>
      <c r="E289">
        <v>4697</v>
      </c>
    </row>
    <row r="290" spans="1:5" x14ac:dyDescent="0.2">
      <c r="A290" t="s">
        <v>20</v>
      </c>
      <c r="B290">
        <v>206</v>
      </c>
      <c r="D290" t="s">
        <v>14</v>
      </c>
      <c r="E290">
        <v>1790</v>
      </c>
    </row>
    <row r="291" spans="1:5" x14ac:dyDescent="0.2">
      <c r="A291" t="s">
        <v>20</v>
      </c>
      <c r="B291">
        <v>207</v>
      </c>
    </row>
    <row r="292" spans="1:5" x14ac:dyDescent="0.2">
      <c r="A292" t="s">
        <v>20</v>
      </c>
      <c r="B292">
        <v>207</v>
      </c>
    </row>
    <row r="293" spans="1:5" x14ac:dyDescent="0.2">
      <c r="A293" t="s">
        <v>20</v>
      </c>
      <c r="B293">
        <v>209</v>
      </c>
      <c r="D293" t="s">
        <v>14</v>
      </c>
      <c r="E293">
        <v>37</v>
      </c>
    </row>
    <row r="294" spans="1:5" x14ac:dyDescent="0.2">
      <c r="A294" t="s">
        <v>20</v>
      </c>
      <c r="B294">
        <v>210</v>
      </c>
    </row>
    <row r="295" spans="1:5" x14ac:dyDescent="0.2">
      <c r="A295" t="s">
        <v>20</v>
      </c>
      <c r="B295">
        <v>211</v>
      </c>
      <c r="D295" t="s">
        <v>14</v>
      </c>
      <c r="E295">
        <v>73</v>
      </c>
    </row>
    <row r="296" spans="1:5" x14ac:dyDescent="0.2">
      <c r="A296" t="s">
        <v>20</v>
      </c>
      <c r="B296">
        <v>211</v>
      </c>
      <c r="D296" t="s">
        <v>14</v>
      </c>
      <c r="E296">
        <v>1596</v>
      </c>
    </row>
    <row r="297" spans="1:5" x14ac:dyDescent="0.2">
      <c r="A297" t="s">
        <v>20</v>
      </c>
      <c r="B297">
        <v>214</v>
      </c>
      <c r="D297" t="s">
        <v>14</v>
      </c>
      <c r="E297">
        <v>435</v>
      </c>
    </row>
    <row r="298" spans="1:5" x14ac:dyDescent="0.2">
      <c r="A298" t="s">
        <v>20</v>
      </c>
      <c r="B298">
        <v>216</v>
      </c>
    </row>
    <row r="299" spans="1:5" x14ac:dyDescent="0.2">
      <c r="A299" t="s">
        <v>20</v>
      </c>
      <c r="B299">
        <v>217</v>
      </c>
    </row>
    <row r="300" spans="1:5" x14ac:dyDescent="0.2">
      <c r="A300" t="s">
        <v>20</v>
      </c>
      <c r="B300">
        <v>218</v>
      </c>
      <c r="D300" t="s">
        <v>14</v>
      </c>
      <c r="E300">
        <v>418</v>
      </c>
    </row>
    <row r="301" spans="1:5" x14ac:dyDescent="0.2">
      <c r="A301" t="s">
        <v>20</v>
      </c>
      <c r="B301">
        <v>218</v>
      </c>
    </row>
    <row r="302" spans="1:5" x14ac:dyDescent="0.2">
      <c r="A302" t="s">
        <v>20</v>
      </c>
      <c r="B302">
        <v>219</v>
      </c>
      <c r="D302" t="s">
        <v>14</v>
      </c>
      <c r="E302">
        <v>18</v>
      </c>
    </row>
    <row r="303" spans="1:5" x14ac:dyDescent="0.2">
      <c r="A303" t="s">
        <v>20</v>
      </c>
      <c r="B303">
        <v>220</v>
      </c>
      <c r="D303" t="s">
        <v>14</v>
      </c>
      <c r="E303">
        <v>44</v>
      </c>
    </row>
    <row r="304" spans="1:5" x14ac:dyDescent="0.2">
      <c r="A304" t="s">
        <v>20</v>
      </c>
      <c r="B304">
        <v>220</v>
      </c>
      <c r="D304" t="s">
        <v>14</v>
      </c>
      <c r="E304">
        <v>82</v>
      </c>
    </row>
    <row r="305" spans="1:5" x14ac:dyDescent="0.2">
      <c r="A305" t="s">
        <v>20</v>
      </c>
      <c r="B305">
        <v>221</v>
      </c>
      <c r="D305" t="s">
        <v>14</v>
      </c>
      <c r="E305">
        <v>31</v>
      </c>
    </row>
    <row r="306" spans="1:5" x14ac:dyDescent="0.2">
      <c r="A306" t="s">
        <v>20</v>
      </c>
      <c r="B306">
        <v>221</v>
      </c>
    </row>
    <row r="307" spans="1:5" x14ac:dyDescent="0.2">
      <c r="A307" t="s">
        <v>20</v>
      </c>
      <c r="B307">
        <v>222</v>
      </c>
      <c r="D307" t="s">
        <v>14</v>
      </c>
      <c r="E307">
        <v>714</v>
      </c>
    </row>
    <row r="308" spans="1:5" x14ac:dyDescent="0.2">
      <c r="A308" t="s">
        <v>20</v>
      </c>
      <c r="B308">
        <v>222</v>
      </c>
      <c r="D308" t="s">
        <v>14</v>
      </c>
      <c r="E308">
        <v>838</v>
      </c>
    </row>
    <row r="309" spans="1:5" x14ac:dyDescent="0.2">
      <c r="A309" t="s">
        <v>20</v>
      </c>
      <c r="B309">
        <v>223</v>
      </c>
      <c r="D309" t="s">
        <v>14</v>
      </c>
      <c r="E309">
        <v>62</v>
      </c>
    </row>
    <row r="310" spans="1:5" x14ac:dyDescent="0.2">
      <c r="A310" t="s">
        <v>20</v>
      </c>
      <c r="B310">
        <v>225</v>
      </c>
    </row>
    <row r="311" spans="1:5" x14ac:dyDescent="0.2">
      <c r="A311" t="s">
        <v>20</v>
      </c>
      <c r="B311">
        <v>226</v>
      </c>
      <c r="D311" t="s">
        <v>14</v>
      </c>
      <c r="E311">
        <v>1467</v>
      </c>
    </row>
    <row r="312" spans="1:5" x14ac:dyDescent="0.2">
      <c r="A312" t="s">
        <v>20</v>
      </c>
      <c r="B312">
        <v>226</v>
      </c>
    </row>
    <row r="313" spans="1:5" x14ac:dyDescent="0.2">
      <c r="A313" t="s">
        <v>20</v>
      </c>
      <c r="B313">
        <v>227</v>
      </c>
      <c r="D313" t="s">
        <v>14</v>
      </c>
      <c r="E313">
        <v>18</v>
      </c>
    </row>
    <row r="314" spans="1:5" x14ac:dyDescent="0.2">
      <c r="A314" t="s">
        <v>20</v>
      </c>
      <c r="B314">
        <v>233</v>
      </c>
    </row>
    <row r="315" spans="1:5" x14ac:dyDescent="0.2">
      <c r="A315" t="s">
        <v>20</v>
      </c>
      <c r="B315">
        <v>234</v>
      </c>
      <c r="D315" t="s">
        <v>14</v>
      </c>
      <c r="E315">
        <v>374</v>
      </c>
    </row>
    <row r="316" spans="1:5" x14ac:dyDescent="0.2">
      <c r="A316" t="s">
        <v>20</v>
      </c>
      <c r="B316">
        <v>235</v>
      </c>
    </row>
    <row r="317" spans="1:5" x14ac:dyDescent="0.2">
      <c r="A317" t="s">
        <v>20</v>
      </c>
      <c r="B317">
        <v>236</v>
      </c>
      <c r="D317" t="s">
        <v>14</v>
      </c>
      <c r="E317">
        <v>672</v>
      </c>
    </row>
    <row r="318" spans="1:5" x14ac:dyDescent="0.2">
      <c r="A318" t="s">
        <v>20</v>
      </c>
      <c r="B318">
        <v>236</v>
      </c>
    </row>
    <row r="319" spans="1:5" x14ac:dyDescent="0.2">
      <c r="A319" t="s">
        <v>20</v>
      </c>
      <c r="B319">
        <v>237</v>
      </c>
    </row>
    <row r="320" spans="1:5" x14ac:dyDescent="0.2">
      <c r="A320" t="s">
        <v>20</v>
      </c>
      <c r="B320">
        <v>238</v>
      </c>
      <c r="D320" t="s">
        <v>14</v>
      </c>
      <c r="E320">
        <v>40</v>
      </c>
    </row>
    <row r="321" spans="1:5" x14ac:dyDescent="0.2">
      <c r="A321" t="s">
        <v>20</v>
      </c>
      <c r="B321">
        <v>238</v>
      </c>
      <c r="D321" t="s">
        <v>14</v>
      </c>
      <c r="E321">
        <v>130</v>
      </c>
    </row>
    <row r="322" spans="1:5" x14ac:dyDescent="0.2">
      <c r="A322" t="s">
        <v>20</v>
      </c>
      <c r="B322">
        <v>239</v>
      </c>
      <c r="D322" t="s">
        <v>14</v>
      </c>
      <c r="E322">
        <v>859</v>
      </c>
    </row>
    <row r="323" spans="1:5" x14ac:dyDescent="0.2">
      <c r="A323" t="s">
        <v>20</v>
      </c>
      <c r="B323">
        <v>241</v>
      </c>
    </row>
    <row r="324" spans="1:5" x14ac:dyDescent="0.2">
      <c r="A324" t="s">
        <v>20</v>
      </c>
      <c r="B324">
        <v>244</v>
      </c>
      <c r="D324" t="s">
        <v>14</v>
      </c>
      <c r="E324">
        <v>7</v>
      </c>
    </row>
    <row r="325" spans="1:5" x14ac:dyDescent="0.2">
      <c r="A325" t="s">
        <v>20</v>
      </c>
      <c r="B325">
        <v>244</v>
      </c>
      <c r="D325" t="s">
        <v>14</v>
      </c>
      <c r="E325">
        <v>1229</v>
      </c>
    </row>
    <row r="326" spans="1:5" x14ac:dyDescent="0.2">
      <c r="A326" t="s">
        <v>20</v>
      </c>
      <c r="B326">
        <v>245</v>
      </c>
    </row>
    <row r="327" spans="1:5" x14ac:dyDescent="0.2">
      <c r="A327" t="s">
        <v>20</v>
      </c>
      <c r="B327">
        <v>246</v>
      </c>
      <c r="D327" t="s">
        <v>14</v>
      </c>
      <c r="E327">
        <v>1</v>
      </c>
    </row>
    <row r="328" spans="1:5" x14ac:dyDescent="0.2">
      <c r="A328" t="s">
        <v>20</v>
      </c>
      <c r="B328">
        <v>246</v>
      </c>
      <c r="D328" t="s">
        <v>14</v>
      </c>
      <c r="E328">
        <v>117</v>
      </c>
    </row>
    <row r="329" spans="1:5" x14ac:dyDescent="0.2">
      <c r="A329" t="s">
        <v>20</v>
      </c>
      <c r="B329">
        <v>247</v>
      </c>
      <c r="D329" t="s">
        <v>14</v>
      </c>
      <c r="E329">
        <v>36</v>
      </c>
    </row>
    <row r="330" spans="1:5" x14ac:dyDescent="0.2">
      <c r="A330" t="s">
        <v>20</v>
      </c>
      <c r="B330">
        <v>247</v>
      </c>
      <c r="D330" t="s">
        <v>14</v>
      </c>
      <c r="E330">
        <v>750</v>
      </c>
    </row>
    <row r="331" spans="1:5" x14ac:dyDescent="0.2">
      <c r="A331" t="s">
        <v>20</v>
      </c>
      <c r="B331">
        <v>249</v>
      </c>
      <c r="D331" t="s">
        <v>14</v>
      </c>
      <c r="E331">
        <v>504</v>
      </c>
    </row>
    <row r="332" spans="1:5" x14ac:dyDescent="0.2">
      <c r="A332" t="s">
        <v>20</v>
      </c>
      <c r="B332">
        <v>249</v>
      </c>
      <c r="D332" t="s">
        <v>14</v>
      </c>
      <c r="E332">
        <v>774</v>
      </c>
    </row>
    <row r="333" spans="1:5" x14ac:dyDescent="0.2">
      <c r="A333" t="s">
        <v>20</v>
      </c>
      <c r="B333">
        <v>250</v>
      </c>
      <c r="D333" t="s">
        <v>14</v>
      </c>
      <c r="E333">
        <v>1</v>
      </c>
    </row>
    <row r="334" spans="1:5" x14ac:dyDescent="0.2">
      <c r="A334" t="s">
        <v>20</v>
      </c>
      <c r="B334">
        <v>252</v>
      </c>
    </row>
    <row r="335" spans="1:5" x14ac:dyDescent="0.2">
      <c r="A335" t="s">
        <v>20</v>
      </c>
      <c r="B335">
        <v>253</v>
      </c>
      <c r="D335" t="s">
        <v>14</v>
      </c>
      <c r="E335">
        <v>191</v>
      </c>
    </row>
    <row r="336" spans="1:5" x14ac:dyDescent="0.2">
      <c r="A336" t="s">
        <v>20</v>
      </c>
      <c r="B336">
        <v>254</v>
      </c>
      <c r="D336" t="s">
        <v>14</v>
      </c>
      <c r="E336">
        <v>113</v>
      </c>
    </row>
    <row r="337" spans="1:5" x14ac:dyDescent="0.2">
      <c r="A337" t="s">
        <v>20</v>
      </c>
      <c r="B337">
        <v>255</v>
      </c>
    </row>
    <row r="338" spans="1:5" x14ac:dyDescent="0.2">
      <c r="A338" t="s">
        <v>20</v>
      </c>
      <c r="B338">
        <v>261</v>
      </c>
      <c r="D338" t="s">
        <v>14</v>
      </c>
      <c r="E338">
        <v>84</v>
      </c>
    </row>
    <row r="339" spans="1:5" x14ac:dyDescent="0.2">
      <c r="A339" t="s">
        <v>20</v>
      </c>
      <c r="B339">
        <v>261</v>
      </c>
    </row>
    <row r="340" spans="1:5" x14ac:dyDescent="0.2">
      <c r="A340" t="s">
        <v>20</v>
      </c>
      <c r="B340">
        <v>264</v>
      </c>
    </row>
    <row r="341" spans="1:5" x14ac:dyDescent="0.2">
      <c r="A341" t="s">
        <v>20</v>
      </c>
      <c r="B341">
        <v>266</v>
      </c>
    </row>
    <row r="342" spans="1:5" x14ac:dyDescent="0.2">
      <c r="A342" t="s">
        <v>20</v>
      </c>
      <c r="B342">
        <v>268</v>
      </c>
      <c r="D342" t="s">
        <v>14</v>
      </c>
      <c r="E342">
        <v>248</v>
      </c>
    </row>
    <row r="343" spans="1:5" x14ac:dyDescent="0.2">
      <c r="A343" t="s">
        <v>20</v>
      </c>
      <c r="B343">
        <v>269</v>
      </c>
    </row>
    <row r="344" spans="1:5" x14ac:dyDescent="0.2">
      <c r="A344" t="s">
        <v>20</v>
      </c>
      <c r="B344">
        <v>270</v>
      </c>
    </row>
    <row r="345" spans="1:5" x14ac:dyDescent="0.2">
      <c r="A345" t="s">
        <v>20</v>
      </c>
      <c r="B345">
        <v>272</v>
      </c>
    </row>
    <row r="346" spans="1:5" x14ac:dyDescent="0.2">
      <c r="A346" t="s">
        <v>20</v>
      </c>
      <c r="B346">
        <v>275</v>
      </c>
      <c r="D346" t="s">
        <v>14</v>
      </c>
      <c r="E346">
        <v>143</v>
      </c>
    </row>
    <row r="347" spans="1:5" x14ac:dyDescent="0.2">
      <c r="A347" t="s">
        <v>20</v>
      </c>
      <c r="B347">
        <v>279</v>
      </c>
    </row>
    <row r="348" spans="1:5" x14ac:dyDescent="0.2">
      <c r="A348" t="s">
        <v>20</v>
      </c>
      <c r="B348">
        <v>280</v>
      </c>
    </row>
    <row r="349" spans="1:5" x14ac:dyDescent="0.2">
      <c r="A349" t="s">
        <v>20</v>
      </c>
      <c r="B349">
        <v>282</v>
      </c>
      <c r="D349" t="s">
        <v>14</v>
      </c>
      <c r="E349">
        <v>39</v>
      </c>
    </row>
    <row r="350" spans="1:5" x14ac:dyDescent="0.2">
      <c r="A350" t="s">
        <v>20</v>
      </c>
      <c r="B350">
        <v>288</v>
      </c>
    </row>
    <row r="351" spans="1:5" x14ac:dyDescent="0.2">
      <c r="A351" t="s">
        <v>20</v>
      </c>
      <c r="B351">
        <v>290</v>
      </c>
    </row>
    <row r="352" spans="1:5" x14ac:dyDescent="0.2">
      <c r="A352" t="s">
        <v>20</v>
      </c>
      <c r="B352">
        <v>295</v>
      </c>
      <c r="D352" t="s">
        <v>14</v>
      </c>
      <c r="E352">
        <v>54</v>
      </c>
    </row>
    <row r="353" spans="1:5" x14ac:dyDescent="0.2">
      <c r="A353" t="s">
        <v>20</v>
      </c>
      <c r="B353">
        <v>296</v>
      </c>
      <c r="D353" t="s">
        <v>14</v>
      </c>
      <c r="E353">
        <v>87</v>
      </c>
    </row>
    <row r="354" spans="1:5" x14ac:dyDescent="0.2">
      <c r="A354" t="s">
        <v>20</v>
      </c>
      <c r="B354">
        <v>297</v>
      </c>
    </row>
    <row r="355" spans="1:5" x14ac:dyDescent="0.2">
      <c r="A355" t="s">
        <v>20</v>
      </c>
      <c r="B355">
        <v>299</v>
      </c>
      <c r="D355" t="s">
        <v>14</v>
      </c>
      <c r="E355">
        <v>64</v>
      </c>
    </row>
    <row r="356" spans="1:5" x14ac:dyDescent="0.2">
      <c r="A356" t="s">
        <v>20</v>
      </c>
      <c r="B356">
        <v>300</v>
      </c>
      <c r="D356" t="s">
        <v>14</v>
      </c>
      <c r="E356">
        <v>1825</v>
      </c>
    </row>
    <row r="357" spans="1:5" x14ac:dyDescent="0.2">
      <c r="A357" t="s">
        <v>20</v>
      </c>
      <c r="B357">
        <v>300</v>
      </c>
    </row>
    <row r="358" spans="1:5" x14ac:dyDescent="0.2">
      <c r="A358" t="s">
        <v>20</v>
      </c>
      <c r="B358">
        <v>303</v>
      </c>
      <c r="D358" t="s">
        <v>14</v>
      </c>
      <c r="E358">
        <v>1</v>
      </c>
    </row>
    <row r="359" spans="1:5" x14ac:dyDescent="0.2">
      <c r="A359" t="s">
        <v>20</v>
      </c>
      <c r="B359">
        <v>307</v>
      </c>
      <c r="D359" t="s">
        <v>14</v>
      </c>
      <c r="E359">
        <v>1258</v>
      </c>
    </row>
    <row r="360" spans="1:5" x14ac:dyDescent="0.2">
      <c r="A360" t="s">
        <v>20</v>
      </c>
      <c r="B360">
        <v>307</v>
      </c>
    </row>
    <row r="361" spans="1:5" x14ac:dyDescent="0.2">
      <c r="A361" t="s">
        <v>20</v>
      </c>
      <c r="B361">
        <v>316</v>
      </c>
      <c r="D361" t="s">
        <v>14</v>
      </c>
      <c r="E361">
        <v>263</v>
      </c>
    </row>
    <row r="362" spans="1:5" x14ac:dyDescent="0.2">
      <c r="A362" t="s">
        <v>20</v>
      </c>
      <c r="B362">
        <v>323</v>
      </c>
    </row>
    <row r="363" spans="1:5" x14ac:dyDescent="0.2">
      <c r="A363" t="s">
        <v>20</v>
      </c>
      <c r="B363">
        <v>329</v>
      </c>
      <c r="D363" t="s">
        <v>14</v>
      </c>
      <c r="E363">
        <v>424</v>
      </c>
    </row>
    <row r="364" spans="1:5" x14ac:dyDescent="0.2">
      <c r="A364" t="s">
        <v>20</v>
      </c>
      <c r="B364">
        <v>330</v>
      </c>
      <c r="D364" t="s">
        <v>14</v>
      </c>
      <c r="E364">
        <v>1194</v>
      </c>
    </row>
    <row r="365" spans="1:5" x14ac:dyDescent="0.2">
      <c r="A365" t="s">
        <v>20</v>
      </c>
      <c r="B365">
        <v>331</v>
      </c>
    </row>
    <row r="366" spans="1:5" x14ac:dyDescent="0.2">
      <c r="A366" t="s">
        <v>20</v>
      </c>
      <c r="B366">
        <v>336</v>
      </c>
      <c r="D366" t="s">
        <v>14</v>
      </c>
      <c r="E366">
        <v>86</v>
      </c>
    </row>
    <row r="367" spans="1:5" x14ac:dyDescent="0.2">
      <c r="A367" t="s">
        <v>20</v>
      </c>
      <c r="B367">
        <v>337</v>
      </c>
      <c r="D367" t="s">
        <v>14</v>
      </c>
      <c r="E367">
        <v>9</v>
      </c>
    </row>
    <row r="368" spans="1:5" x14ac:dyDescent="0.2">
      <c r="A368" t="s">
        <v>20</v>
      </c>
      <c r="B368">
        <v>340</v>
      </c>
      <c r="D368" t="s">
        <v>14</v>
      </c>
      <c r="E368">
        <v>26</v>
      </c>
    </row>
    <row r="369" spans="1:5" x14ac:dyDescent="0.2">
      <c r="A369" t="s">
        <v>20</v>
      </c>
      <c r="B369">
        <v>361</v>
      </c>
      <c r="D369" t="s">
        <v>14</v>
      </c>
      <c r="E369">
        <v>40</v>
      </c>
    </row>
    <row r="370" spans="1:5" x14ac:dyDescent="0.2">
      <c r="A370" t="s">
        <v>20</v>
      </c>
      <c r="B370">
        <v>363</v>
      </c>
    </row>
    <row r="371" spans="1:5" x14ac:dyDescent="0.2">
      <c r="A371" t="s">
        <v>20</v>
      </c>
      <c r="B371">
        <v>366</v>
      </c>
    </row>
    <row r="372" spans="1:5" x14ac:dyDescent="0.2">
      <c r="A372" t="s">
        <v>20</v>
      </c>
      <c r="B372">
        <v>369</v>
      </c>
      <c r="D372" t="s">
        <v>14</v>
      </c>
      <c r="E372">
        <v>31</v>
      </c>
    </row>
    <row r="373" spans="1:5" x14ac:dyDescent="0.2">
      <c r="A373" t="s">
        <v>20</v>
      </c>
      <c r="B373">
        <v>374</v>
      </c>
      <c r="D373" t="s">
        <v>14</v>
      </c>
      <c r="E373">
        <v>67</v>
      </c>
    </row>
    <row r="374" spans="1:5" x14ac:dyDescent="0.2">
      <c r="A374" t="s">
        <v>20</v>
      </c>
      <c r="B374">
        <v>375</v>
      </c>
      <c r="D374" t="s">
        <v>14</v>
      </c>
      <c r="E374">
        <v>842</v>
      </c>
    </row>
    <row r="375" spans="1:5" x14ac:dyDescent="0.2">
      <c r="A375" t="s">
        <v>20</v>
      </c>
      <c r="B375">
        <v>381</v>
      </c>
      <c r="D375" t="s">
        <v>14</v>
      </c>
      <c r="E375">
        <v>83</v>
      </c>
    </row>
    <row r="376" spans="1:5" x14ac:dyDescent="0.2">
      <c r="A376" t="s">
        <v>20</v>
      </c>
      <c r="B376">
        <v>381</v>
      </c>
    </row>
    <row r="377" spans="1:5" x14ac:dyDescent="0.2">
      <c r="A377" t="s">
        <v>20</v>
      </c>
      <c r="B377">
        <v>393</v>
      </c>
      <c r="D377" t="s">
        <v>14</v>
      </c>
      <c r="E377">
        <v>575</v>
      </c>
    </row>
    <row r="378" spans="1:5" x14ac:dyDescent="0.2">
      <c r="A378" t="s">
        <v>20</v>
      </c>
      <c r="B378">
        <v>397</v>
      </c>
      <c r="D378" t="s">
        <v>14</v>
      </c>
      <c r="E378">
        <v>1</v>
      </c>
    </row>
    <row r="379" spans="1:5" x14ac:dyDescent="0.2">
      <c r="A379" t="s">
        <v>20</v>
      </c>
      <c r="B379">
        <v>409</v>
      </c>
      <c r="D379" t="s">
        <v>14</v>
      </c>
      <c r="E379">
        <v>112</v>
      </c>
    </row>
    <row r="380" spans="1:5" x14ac:dyDescent="0.2">
      <c r="A380" t="s">
        <v>20</v>
      </c>
      <c r="B380">
        <v>411</v>
      </c>
      <c r="D380" t="s">
        <v>14</v>
      </c>
      <c r="E380">
        <v>75</v>
      </c>
    </row>
    <row r="381" spans="1:5" x14ac:dyDescent="0.2">
      <c r="A381" t="s">
        <v>20</v>
      </c>
      <c r="B381">
        <v>419</v>
      </c>
    </row>
    <row r="382" spans="1:5" x14ac:dyDescent="0.2">
      <c r="A382" t="s">
        <v>20</v>
      </c>
      <c r="B382">
        <v>432</v>
      </c>
      <c r="D382" t="s">
        <v>14</v>
      </c>
      <c r="E382">
        <v>252</v>
      </c>
    </row>
    <row r="383" spans="1:5" x14ac:dyDescent="0.2">
      <c r="A383" t="s">
        <v>20</v>
      </c>
      <c r="B383">
        <v>452</v>
      </c>
    </row>
    <row r="384" spans="1:5" x14ac:dyDescent="0.2">
      <c r="A384" t="s">
        <v>20</v>
      </c>
      <c r="B384">
        <v>454</v>
      </c>
      <c r="D384" t="s">
        <v>14</v>
      </c>
      <c r="E384">
        <v>1198</v>
      </c>
    </row>
    <row r="385" spans="1:5" x14ac:dyDescent="0.2">
      <c r="A385" t="s">
        <v>20</v>
      </c>
      <c r="B385">
        <v>460</v>
      </c>
      <c r="D385" t="s">
        <v>14</v>
      </c>
      <c r="E385">
        <v>10</v>
      </c>
    </row>
    <row r="386" spans="1:5" x14ac:dyDescent="0.2">
      <c r="A386" t="s">
        <v>20</v>
      </c>
      <c r="B386">
        <v>462</v>
      </c>
    </row>
    <row r="387" spans="1:5" x14ac:dyDescent="0.2">
      <c r="A387" t="s">
        <v>20</v>
      </c>
      <c r="B387">
        <v>470</v>
      </c>
      <c r="D387" t="s">
        <v>14</v>
      </c>
      <c r="E387">
        <v>10</v>
      </c>
    </row>
    <row r="388" spans="1:5" x14ac:dyDescent="0.2">
      <c r="A388" t="s">
        <v>20</v>
      </c>
      <c r="B388">
        <v>480</v>
      </c>
    </row>
    <row r="389" spans="1:5" x14ac:dyDescent="0.2">
      <c r="A389" t="s">
        <v>20</v>
      </c>
      <c r="B389">
        <v>484</v>
      </c>
      <c r="D389" t="s">
        <v>14</v>
      </c>
      <c r="E389">
        <v>105</v>
      </c>
    </row>
    <row r="390" spans="1:5" x14ac:dyDescent="0.2">
      <c r="A390" t="s">
        <v>20</v>
      </c>
      <c r="B390">
        <v>498</v>
      </c>
      <c r="D390" t="s">
        <v>14</v>
      </c>
      <c r="E390">
        <v>210</v>
      </c>
    </row>
    <row r="391" spans="1:5" x14ac:dyDescent="0.2">
      <c r="A391" t="s">
        <v>20</v>
      </c>
      <c r="B391">
        <v>524</v>
      </c>
      <c r="D391" t="s">
        <v>14</v>
      </c>
      <c r="E391">
        <v>33</v>
      </c>
    </row>
    <row r="392" spans="1:5" x14ac:dyDescent="0.2">
      <c r="A392" t="s">
        <v>20</v>
      </c>
      <c r="B392">
        <v>533</v>
      </c>
      <c r="D392" t="s">
        <v>14</v>
      </c>
      <c r="E392">
        <v>41</v>
      </c>
    </row>
    <row r="393" spans="1:5" x14ac:dyDescent="0.2">
      <c r="A393" t="s">
        <v>20</v>
      </c>
      <c r="B393">
        <v>536</v>
      </c>
    </row>
    <row r="394" spans="1:5" x14ac:dyDescent="0.2">
      <c r="A394" t="s">
        <v>20</v>
      </c>
      <c r="B394">
        <v>546</v>
      </c>
      <c r="D394" t="s">
        <v>14</v>
      </c>
      <c r="E394">
        <v>16</v>
      </c>
    </row>
    <row r="395" spans="1:5" x14ac:dyDescent="0.2">
      <c r="A395" t="s">
        <v>20</v>
      </c>
      <c r="B395">
        <v>554</v>
      </c>
      <c r="D395" t="s">
        <v>14</v>
      </c>
      <c r="E395">
        <v>94</v>
      </c>
    </row>
    <row r="396" spans="1:5" x14ac:dyDescent="0.2">
      <c r="A396" t="s">
        <v>20</v>
      </c>
      <c r="B396">
        <v>555</v>
      </c>
    </row>
    <row r="397" spans="1:5" x14ac:dyDescent="0.2">
      <c r="A397" t="s">
        <v>20</v>
      </c>
      <c r="B397">
        <v>589</v>
      </c>
      <c r="D397" t="s">
        <v>14</v>
      </c>
      <c r="E397">
        <v>452</v>
      </c>
    </row>
    <row r="398" spans="1:5" x14ac:dyDescent="0.2">
      <c r="A398" t="s">
        <v>20</v>
      </c>
      <c r="B398">
        <v>645</v>
      </c>
      <c r="D398" t="s">
        <v>14</v>
      </c>
      <c r="E398">
        <v>750</v>
      </c>
    </row>
    <row r="399" spans="1:5" x14ac:dyDescent="0.2">
      <c r="A399" t="s">
        <v>20</v>
      </c>
      <c r="B399">
        <v>659</v>
      </c>
      <c r="D399" t="s">
        <v>14</v>
      </c>
      <c r="E399">
        <v>2072</v>
      </c>
    </row>
    <row r="400" spans="1:5" x14ac:dyDescent="0.2">
      <c r="A400" t="s">
        <v>20</v>
      </c>
      <c r="B400">
        <v>676</v>
      </c>
      <c r="D400" t="s">
        <v>14</v>
      </c>
      <c r="E400">
        <v>1</v>
      </c>
    </row>
    <row r="401" spans="1:5" x14ac:dyDescent="0.2">
      <c r="A401" t="s">
        <v>20</v>
      </c>
      <c r="B401">
        <v>723</v>
      </c>
      <c r="D401" t="s">
        <v>14</v>
      </c>
      <c r="E401">
        <v>21</v>
      </c>
    </row>
    <row r="402" spans="1:5" x14ac:dyDescent="0.2">
      <c r="A402" t="s">
        <v>20</v>
      </c>
      <c r="B402">
        <v>762</v>
      </c>
      <c r="D402" t="s">
        <v>14</v>
      </c>
      <c r="E402">
        <v>1758</v>
      </c>
    </row>
    <row r="403" spans="1:5" x14ac:dyDescent="0.2">
      <c r="A403" t="s">
        <v>20</v>
      </c>
      <c r="B403">
        <v>768</v>
      </c>
      <c r="D403" t="s">
        <v>14</v>
      </c>
      <c r="E403">
        <v>29</v>
      </c>
    </row>
    <row r="404" spans="1:5" x14ac:dyDescent="0.2">
      <c r="A404" t="s">
        <v>20</v>
      </c>
      <c r="B404">
        <v>820</v>
      </c>
    </row>
    <row r="405" spans="1:5" x14ac:dyDescent="0.2">
      <c r="A405" t="s">
        <v>20</v>
      </c>
      <c r="B405">
        <v>890</v>
      </c>
      <c r="D405" t="s">
        <v>14</v>
      </c>
      <c r="E405">
        <v>674</v>
      </c>
    </row>
    <row r="406" spans="1:5" x14ac:dyDescent="0.2">
      <c r="A406" t="s">
        <v>20</v>
      </c>
      <c r="B406">
        <v>903</v>
      </c>
      <c r="D406" t="s">
        <v>14</v>
      </c>
      <c r="E406">
        <v>931</v>
      </c>
    </row>
    <row r="407" spans="1:5" x14ac:dyDescent="0.2">
      <c r="A407" t="s">
        <v>20</v>
      </c>
      <c r="B407">
        <v>909</v>
      </c>
      <c r="D407" t="s">
        <v>14</v>
      </c>
      <c r="E407">
        <v>1221</v>
      </c>
    </row>
    <row r="408" spans="1:5" x14ac:dyDescent="0.2">
      <c r="A408" t="s">
        <v>20</v>
      </c>
      <c r="B408">
        <v>943</v>
      </c>
      <c r="D408" t="s">
        <v>14</v>
      </c>
      <c r="E408">
        <v>441</v>
      </c>
    </row>
    <row r="409" spans="1:5" x14ac:dyDescent="0.2">
      <c r="A409" t="s">
        <v>20</v>
      </c>
      <c r="B409">
        <v>980</v>
      </c>
    </row>
    <row r="410" spans="1:5" x14ac:dyDescent="0.2">
      <c r="A410" t="s">
        <v>20</v>
      </c>
      <c r="B410">
        <v>1015</v>
      </c>
    </row>
    <row r="411" spans="1:5" x14ac:dyDescent="0.2">
      <c r="A411" t="s">
        <v>20</v>
      </c>
      <c r="B411">
        <v>1022</v>
      </c>
      <c r="D411" t="s">
        <v>14</v>
      </c>
      <c r="E411">
        <v>63</v>
      </c>
    </row>
    <row r="412" spans="1:5" x14ac:dyDescent="0.2">
      <c r="A412" t="s">
        <v>20</v>
      </c>
      <c r="B412">
        <v>1052</v>
      </c>
      <c r="D412" t="s">
        <v>14</v>
      </c>
      <c r="E412">
        <v>679</v>
      </c>
    </row>
    <row r="413" spans="1:5" x14ac:dyDescent="0.2">
      <c r="A413" t="s">
        <v>20</v>
      </c>
      <c r="B413">
        <v>1071</v>
      </c>
      <c r="D413" t="s">
        <v>14</v>
      </c>
      <c r="E413">
        <v>3182</v>
      </c>
    </row>
    <row r="414" spans="1:5" x14ac:dyDescent="0.2">
      <c r="A414" t="s">
        <v>20</v>
      </c>
      <c r="B414">
        <v>1071</v>
      </c>
    </row>
    <row r="415" spans="1:5" x14ac:dyDescent="0.2">
      <c r="A415" t="s">
        <v>20</v>
      </c>
      <c r="B415">
        <v>1073</v>
      </c>
    </row>
    <row r="416" spans="1:5" x14ac:dyDescent="0.2">
      <c r="A416" t="s">
        <v>20</v>
      </c>
      <c r="B416">
        <v>1095</v>
      </c>
      <c r="D416" t="s">
        <v>14</v>
      </c>
      <c r="E416">
        <v>6080</v>
      </c>
    </row>
    <row r="417" spans="1:5" x14ac:dyDescent="0.2">
      <c r="A417" t="s">
        <v>20</v>
      </c>
      <c r="B417">
        <v>1101</v>
      </c>
    </row>
    <row r="418" spans="1:5" x14ac:dyDescent="0.2">
      <c r="A418" t="s">
        <v>20</v>
      </c>
      <c r="B418">
        <v>1113</v>
      </c>
      <c r="D418" t="s">
        <v>14</v>
      </c>
      <c r="E418">
        <v>1979</v>
      </c>
    </row>
    <row r="419" spans="1:5" x14ac:dyDescent="0.2">
      <c r="A419" t="s">
        <v>20</v>
      </c>
      <c r="B419">
        <v>1137</v>
      </c>
      <c r="D419" t="s">
        <v>14</v>
      </c>
      <c r="E419">
        <v>102</v>
      </c>
    </row>
    <row r="420" spans="1:5" x14ac:dyDescent="0.2">
      <c r="A420" t="s">
        <v>20</v>
      </c>
      <c r="B420">
        <v>1140</v>
      </c>
      <c r="D420" t="s">
        <v>14</v>
      </c>
      <c r="E420">
        <v>37</v>
      </c>
    </row>
    <row r="421" spans="1:5" x14ac:dyDescent="0.2">
      <c r="A421" t="s">
        <v>20</v>
      </c>
      <c r="B421">
        <v>1152</v>
      </c>
      <c r="D421" t="s">
        <v>14</v>
      </c>
      <c r="E421">
        <v>86</v>
      </c>
    </row>
    <row r="422" spans="1:5" x14ac:dyDescent="0.2">
      <c r="A422" t="s">
        <v>20</v>
      </c>
      <c r="B422">
        <v>1170</v>
      </c>
    </row>
    <row r="423" spans="1:5" x14ac:dyDescent="0.2">
      <c r="A423" t="s">
        <v>20</v>
      </c>
      <c r="B423">
        <v>1249</v>
      </c>
      <c r="D423" t="s">
        <v>14</v>
      </c>
      <c r="E423">
        <v>200</v>
      </c>
    </row>
    <row r="424" spans="1:5" x14ac:dyDescent="0.2">
      <c r="A424" t="s">
        <v>20</v>
      </c>
      <c r="B424">
        <v>1267</v>
      </c>
      <c r="D424" t="s">
        <v>14</v>
      </c>
      <c r="E424">
        <v>16</v>
      </c>
    </row>
    <row r="425" spans="1:5" x14ac:dyDescent="0.2">
      <c r="A425" t="s">
        <v>20</v>
      </c>
      <c r="B425">
        <v>1280</v>
      </c>
    </row>
    <row r="426" spans="1:5" x14ac:dyDescent="0.2">
      <c r="A426" t="s">
        <v>20</v>
      </c>
      <c r="B426">
        <v>1297</v>
      </c>
    </row>
    <row r="427" spans="1:5" x14ac:dyDescent="0.2">
      <c r="A427" t="s">
        <v>20</v>
      </c>
      <c r="B427">
        <v>1345</v>
      </c>
    </row>
    <row r="428" spans="1:5" x14ac:dyDescent="0.2">
      <c r="A428" t="s">
        <v>20</v>
      </c>
      <c r="B428">
        <v>1354</v>
      </c>
    </row>
    <row r="429" spans="1:5" x14ac:dyDescent="0.2">
      <c r="A429" t="s">
        <v>20</v>
      </c>
      <c r="B429">
        <v>1385</v>
      </c>
      <c r="D429" t="s">
        <v>14</v>
      </c>
      <c r="E429">
        <v>133</v>
      </c>
    </row>
    <row r="430" spans="1:5" x14ac:dyDescent="0.2">
      <c r="A430" t="s">
        <v>20</v>
      </c>
      <c r="B430">
        <v>1396</v>
      </c>
      <c r="D430" t="s">
        <v>14</v>
      </c>
      <c r="E430">
        <v>245</v>
      </c>
    </row>
    <row r="431" spans="1:5" x14ac:dyDescent="0.2">
      <c r="A431" t="s">
        <v>20</v>
      </c>
      <c r="B431">
        <v>1396</v>
      </c>
      <c r="D431" t="s">
        <v>14</v>
      </c>
      <c r="E431">
        <v>452</v>
      </c>
    </row>
    <row r="432" spans="1:5" x14ac:dyDescent="0.2">
      <c r="A432" t="s">
        <v>20</v>
      </c>
      <c r="B432">
        <v>1425</v>
      </c>
      <c r="D432" t="s">
        <v>14</v>
      </c>
      <c r="E432">
        <v>24</v>
      </c>
    </row>
    <row r="433" spans="1:5" x14ac:dyDescent="0.2">
      <c r="A433" t="s">
        <v>20</v>
      </c>
      <c r="B433">
        <v>1442</v>
      </c>
      <c r="D433" t="s">
        <v>14</v>
      </c>
      <c r="E433">
        <v>73</v>
      </c>
    </row>
    <row r="434" spans="1:5" x14ac:dyDescent="0.2">
      <c r="A434" t="s">
        <v>20</v>
      </c>
      <c r="B434">
        <v>1460</v>
      </c>
    </row>
    <row r="435" spans="1:5" x14ac:dyDescent="0.2">
      <c r="A435" t="s">
        <v>20</v>
      </c>
      <c r="B435">
        <v>1467</v>
      </c>
    </row>
    <row r="436" spans="1:5" x14ac:dyDescent="0.2">
      <c r="A436" t="s">
        <v>20</v>
      </c>
      <c r="B436">
        <v>1470</v>
      </c>
    </row>
    <row r="437" spans="1:5" x14ac:dyDescent="0.2">
      <c r="A437" t="s">
        <v>20</v>
      </c>
      <c r="B437">
        <v>1518</v>
      </c>
    </row>
    <row r="438" spans="1:5" x14ac:dyDescent="0.2">
      <c r="A438" t="s">
        <v>20</v>
      </c>
      <c r="B438">
        <v>1539</v>
      </c>
      <c r="D438" t="s">
        <v>14</v>
      </c>
      <c r="E438">
        <v>33</v>
      </c>
    </row>
    <row r="439" spans="1:5" x14ac:dyDescent="0.2">
      <c r="A439" t="s">
        <v>20</v>
      </c>
      <c r="B439">
        <v>1548</v>
      </c>
    </row>
    <row r="440" spans="1:5" x14ac:dyDescent="0.2">
      <c r="A440" t="s">
        <v>20</v>
      </c>
      <c r="B440">
        <v>1559</v>
      </c>
    </row>
    <row r="441" spans="1:5" x14ac:dyDescent="0.2">
      <c r="A441" t="s">
        <v>20</v>
      </c>
      <c r="B441">
        <v>1561</v>
      </c>
      <c r="D441" t="s">
        <v>14</v>
      </c>
      <c r="E441">
        <v>31</v>
      </c>
    </row>
    <row r="442" spans="1:5" x14ac:dyDescent="0.2">
      <c r="A442" t="s">
        <v>20</v>
      </c>
      <c r="B442">
        <v>1572</v>
      </c>
      <c r="D442" t="s">
        <v>14</v>
      </c>
      <c r="E442">
        <v>191</v>
      </c>
    </row>
    <row r="443" spans="1:5" x14ac:dyDescent="0.2">
      <c r="A443" t="s">
        <v>20</v>
      </c>
      <c r="B443">
        <v>1573</v>
      </c>
    </row>
    <row r="444" spans="1:5" x14ac:dyDescent="0.2">
      <c r="A444" t="s">
        <v>20</v>
      </c>
      <c r="B444">
        <v>1600</v>
      </c>
      <c r="D444" t="s">
        <v>14</v>
      </c>
      <c r="E444">
        <v>662</v>
      </c>
    </row>
    <row r="445" spans="1:5" x14ac:dyDescent="0.2">
      <c r="A445" t="s">
        <v>20</v>
      </c>
      <c r="B445">
        <v>1604</v>
      </c>
      <c r="D445" t="s">
        <v>14</v>
      </c>
      <c r="E445">
        <v>1</v>
      </c>
    </row>
    <row r="446" spans="1:5" x14ac:dyDescent="0.2">
      <c r="A446" t="s">
        <v>20</v>
      </c>
      <c r="B446">
        <v>1605</v>
      </c>
      <c r="D446" t="s">
        <v>14</v>
      </c>
      <c r="E446">
        <v>111</v>
      </c>
    </row>
    <row r="447" spans="1:5" x14ac:dyDescent="0.2">
      <c r="A447" t="s">
        <v>20</v>
      </c>
      <c r="B447">
        <v>1606</v>
      </c>
      <c r="D447" t="s">
        <v>14</v>
      </c>
      <c r="E447">
        <v>48</v>
      </c>
    </row>
    <row r="448" spans="1:5" x14ac:dyDescent="0.2">
      <c r="A448" t="s">
        <v>20</v>
      </c>
      <c r="B448">
        <v>1613</v>
      </c>
      <c r="D448" t="s">
        <v>14</v>
      </c>
      <c r="E448">
        <v>1</v>
      </c>
    </row>
    <row r="449" spans="1:5" x14ac:dyDescent="0.2">
      <c r="A449" t="s">
        <v>20</v>
      </c>
      <c r="B449">
        <v>1621</v>
      </c>
    </row>
    <row r="450" spans="1:5" x14ac:dyDescent="0.2">
      <c r="A450" t="s">
        <v>20</v>
      </c>
      <c r="B450">
        <v>1629</v>
      </c>
      <c r="D450" t="s">
        <v>14</v>
      </c>
      <c r="E450">
        <v>52</v>
      </c>
    </row>
    <row r="451" spans="1:5" x14ac:dyDescent="0.2">
      <c r="A451" t="s">
        <v>20</v>
      </c>
      <c r="B451">
        <v>1681</v>
      </c>
    </row>
    <row r="452" spans="1:5" x14ac:dyDescent="0.2">
      <c r="A452" t="s">
        <v>20</v>
      </c>
      <c r="B452">
        <v>1684</v>
      </c>
      <c r="D452" t="s">
        <v>14</v>
      </c>
      <c r="E452">
        <v>941</v>
      </c>
    </row>
    <row r="453" spans="1:5" x14ac:dyDescent="0.2">
      <c r="A453" t="s">
        <v>20</v>
      </c>
      <c r="B453">
        <v>1690</v>
      </c>
      <c r="D453" t="s">
        <v>14</v>
      </c>
      <c r="E453">
        <v>80</v>
      </c>
    </row>
    <row r="454" spans="1:5" x14ac:dyDescent="0.2">
      <c r="A454" t="s">
        <v>20</v>
      </c>
      <c r="B454">
        <v>1697</v>
      </c>
      <c r="D454" t="s">
        <v>14</v>
      </c>
      <c r="E454">
        <v>118</v>
      </c>
    </row>
    <row r="455" spans="1:5" x14ac:dyDescent="0.2">
      <c r="A455" t="s">
        <v>20</v>
      </c>
      <c r="B455">
        <v>1703</v>
      </c>
      <c r="D455" t="s">
        <v>14</v>
      </c>
      <c r="E455">
        <v>243</v>
      </c>
    </row>
    <row r="456" spans="1:5" x14ac:dyDescent="0.2">
      <c r="A456" t="s">
        <v>20</v>
      </c>
      <c r="B456">
        <v>1713</v>
      </c>
      <c r="D456" t="s">
        <v>14</v>
      </c>
      <c r="E456">
        <v>3868</v>
      </c>
    </row>
    <row r="457" spans="1:5" x14ac:dyDescent="0.2">
      <c r="A457" t="s">
        <v>20</v>
      </c>
      <c r="B457">
        <v>1773</v>
      </c>
      <c r="D457" t="s">
        <v>14</v>
      </c>
      <c r="E457">
        <v>6</v>
      </c>
    </row>
    <row r="458" spans="1:5" x14ac:dyDescent="0.2">
      <c r="A458" t="s">
        <v>20</v>
      </c>
      <c r="B458">
        <v>1782</v>
      </c>
      <c r="D458" t="s">
        <v>14</v>
      </c>
      <c r="E458">
        <v>2179</v>
      </c>
    </row>
    <row r="459" spans="1:5" x14ac:dyDescent="0.2">
      <c r="A459" t="s">
        <v>20</v>
      </c>
      <c r="B459">
        <v>1784</v>
      </c>
      <c r="D459" t="s">
        <v>14</v>
      </c>
      <c r="E459">
        <v>1608</v>
      </c>
    </row>
    <row r="460" spans="1:5" x14ac:dyDescent="0.2">
      <c r="A460" t="s">
        <v>20</v>
      </c>
      <c r="B460">
        <v>1785</v>
      </c>
    </row>
    <row r="461" spans="1:5" x14ac:dyDescent="0.2">
      <c r="A461" t="s">
        <v>20</v>
      </c>
      <c r="B461">
        <v>1797</v>
      </c>
    </row>
    <row r="462" spans="1:5" x14ac:dyDescent="0.2">
      <c r="A462" t="s">
        <v>20</v>
      </c>
      <c r="B462">
        <v>1815</v>
      </c>
      <c r="D462" t="s">
        <v>14</v>
      </c>
      <c r="E462">
        <v>923</v>
      </c>
    </row>
    <row r="463" spans="1:5" x14ac:dyDescent="0.2">
      <c r="A463" t="s">
        <v>20</v>
      </c>
      <c r="B463">
        <v>1821</v>
      </c>
      <c r="D463" t="s">
        <v>14</v>
      </c>
      <c r="E463">
        <v>38</v>
      </c>
    </row>
    <row r="464" spans="1:5" x14ac:dyDescent="0.2">
      <c r="A464" t="s">
        <v>20</v>
      </c>
      <c r="B464">
        <v>1866</v>
      </c>
    </row>
    <row r="465" spans="1:5" x14ac:dyDescent="0.2">
      <c r="A465" t="s">
        <v>20</v>
      </c>
      <c r="B465">
        <v>1884</v>
      </c>
      <c r="D465" t="s">
        <v>14</v>
      </c>
      <c r="E465">
        <v>5497</v>
      </c>
    </row>
    <row r="466" spans="1:5" x14ac:dyDescent="0.2">
      <c r="A466" t="s">
        <v>20</v>
      </c>
      <c r="B466">
        <v>1887</v>
      </c>
    </row>
    <row r="467" spans="1:5" x14ac:dyDescent="0.2">
      <c r="A467" t="s">
        <v>20</v>
      </c>
      <c r="B467">
        <v>1894</v>
      </c>
      <c r="D467" t="s">
        <v>14</v>
      </c>
      <c r="E467">
        <v>1181</v>
      </c>
    </row>
    <row r="468" spans="1:5" x14ac:dyDescent="0.2">
      <c r="A468" t="s">
        <v>20</v>
      </c>
      <c r="B468">
        <v>1902</v>
      </c>
    </row>
    <row r="469" spans="1:5" x14ac:dyDescent="0.2">
      <c r="A469" t="s">
        <v>20</v>
      </c>
      <c r="B469">
        <v>1917</v>
      </c>
      <c r="D469" t="s">
        <v>14</v>
      </c>
      <c r="E469">
        <v>243</v>
      </c>
    </row>
    <row r="470" spans="1:5" x14ac:dyDescent="0.2">
      <c r="A470" t="s">
        <v>20</v>
      </c>
      <c r="B470">
        <v>1965</v>
      </c>
      <c r="D470" t="s">
        <v>14</v>
      </c>
      <c r="E470">
        <v>2253</v>
      </c>
    </row>
    <row r="471" spans="1:5" x14ac:dyDescent="0.2">
      <c r="A471" t="s">
        <v>20</v>
      </c>
      <c r="B471">
        <v>1989</v>
      </c>
      <c r="D471" t="s">
        <v>14</v>
      </c>
      <c r="E471">
        <v>1072</v>
      </c>
    </row>
    <row r="472" spans="1:5" x14ac:dyDescent="0.2">
      <c r="A472" t="s">
        <v>20</v>
      </c>
      <c r="B472">
        <v>1991</v>
      </c>
    </row>
    <row r="473" spans="1:5" x14ac:dyDescent="0.2">
      <c r="A473" t="s">
        <v>20</v>
      </c>
      <c r="B473">
        <v>2013</v>
      </c>
      <c r="D473" t="s">
        <v>14</v>
      </c>
      <c r="E473">
        <v>1784</v>
      </c>
    </row>
    <row r="474" spans="1:5" x14ac:dyDescent="0.2">
      <c r="A474" t="s">
        <v>20</v>
      </c>
      <c r="B474">
        <v>2038</v>
      </c>
    </row>
    <row r="475" spans="1:5" x14ac:dyDescent="0.2">
      <c r="A475" t="s">
        <v>20</v>
      </c>
      <c r="B475">
        <v>2043</v>
      </c>
    </row>
    <row r="476" spans="1:5" x14ac:dyDescent="0.2">
      <c r="A476" t="s">
        <v>20</v>
      </c>
      <c r="B476">
        <v>2053</v>
      </c>
      <c r="D476" t="s">
        <v>14</v>
      </c>
      <c r="E476">
        <v>830</v>
      </c>
    </row>
    <row r="477" spans="1:5" x14ac:dyDescent="0.2">
      <c r="A477" t="s">
        <v>20</v>
      </c>
      <c r="B477">
        <v>2080</v>
      </c>
      <c r="D477" t="s">
        <v>14</v>
      </c>
      <c r="E477">
        <v>926</v>
      </c>
    </row>
    <row r="478" spans="1:5" x14ac:dyDescent="0.2">
      <c r="A478" t="s">
        <v>20</v>
      </c>
      <c r="B478">
        <v>2100</v>
      </c>
    </row>
    <row r="479" spans="1:5" x14ac:dyDescent="0.2">
      <c r="A479" t="s">
        <v>20</v>
      </c>
      <c r="B479">
        <v>2105</v>
      </c>
      <c r="D479" t="s">
        <v>14</v>
      </c>
      <c r="E479">
        <v>77</v>
      </c>
    </row>
    <row r="480" spans="1:5" x14ac:dyDescent="0.2">
      <c r="A480" t="s">
        <v>20</v>
      </c>
      <c r="B480">
        <v>2106</v>
      </c>
      <c r="D480" t="s">
        <v>14</v>
      </c>
      <c r="E480">
        <v>64</v>
      </c>
    </row>
    <row r="481" spans="1:5" x14ac:dyDescent="0.2">
      <c r="A481" t="s">
        <v>20</v>
      </c>
      <c r="B481">
        <v>2107</v>
      </c>
      <c r="D481" t="s">
        <v>14</v>
      </c>
      <c r="E481">
        <v>80</v>
      </c>
    </row>
    <row r="482" spans="1:5" x14ac:dyDescent="0.2">
      <c r="A482" t="s">
        <v>20</v>
      </c>
      <c r="B482">
        <v>2120</v>
      </c>
      <c r="D482" t="s">
        <v>14</v>
      </c>
      <c r="E482">
        <v>2955</v>
      </c>
    </row>
    <row r="483" spans="1:5" x14ac:dyDescent="0.2">
      <c r="A483" t="s">
        <v>20</v>
      </c>
      <c r="B483">
        <v>2144</v>
      </c>
      <c r="D483" t="s">
        <v>14</v>
      </c>
      <c r="E483">
        <v>594</v>
      </c>
    </row>
    <row r="484" spans="1:5" x14ac:dyDescent="0.2">
      <c r="A484" t="s">
        <v>20</v>
      </c>
      <c r="B484">
        <v>2188</v>
      </c>
      <c r="D484" t="s">
        <v>14</v>
      </c>
      <c r="E484">
        <v>225</v>
      </c>
    </row>
    <row r="485" spans="1:5" x14ac:dyDescent="0.2">
      <c r="A485" t="s">
        <v>20</v>
      </c>
      <c r="B485">
        <v>2218</v>
      </c>
      <c r="D485" t="s">
        <v>14</v>
      </c>
      <c r="E485">
        <v>67</v>
      </c>
    </row>
    <row r="486" spans="1:5" x14ac:dyDescent="0.2">
      <c r="A486" t="s">
        <v>20</v>
      </c>
      <c r="B486">
        <v>2220</v>
      </c>
      <c r="D486" t="s">
        <v>14</v>
      </c>
      <c r="E486">
        <v>88</v>
      </c>
    </row>
    <row r="487" spans="1:5" x14ac:dyDescent="0.2">
      <c r="A487" t="s">
        <v>20</v>
      </c>
      <c r="B487">
        <v>2230</v>
      </c>
      <c r="D487" t="s">
        <v>14</v>
      </c>
      <c r="E487">
        <v>67</v>
      </c>
    </row>
    <row r="488" spans="1:5" x14ac:dyDescent="0.2">
      <c r="A488" t="s">
        <v>20</v>
      </c>
      <c r="B488">
        <v>2237</v>
      </c>
      <c r="D488" t="s">
        <v>14</v>
      </c>
      <c r="E488">
        <v>62</v>
      </c>
    </row>
    <row r="489" spans="1:5" x14ac:dyDescent="0.2">
      <c r="A489" t="s">
        <v>20</v>
      </c>
      <c r="B489">
        <v>2261</v>
      </c>
    </row>
    <row r="490" spans="1:5" x14ac:dyDescent="0.2">
      <c r="A490" t="s">
        <v>20</v>
      </c>
      <c r="B490">
        <v>2266</v>
      </c>
      <c r="D490" t="s">
        <v>14</v>
      </c>
      <c r="E490">
        <v>92</v>
      </c>
    </row>
    <row r="491" spans="1:5" x14ac:dyDescent="0.2">
      <c r="A491" t="s">
        <v>20</v>
      </c>
      <c r="B491">
        <v>2283</v>
      </c>
      <c r="D491" t="s">
        <v>14</v>
      </c>
      <c r="E491">
        <v>63</v>
      </c>
    </row>
    <row r="492" spans="1:5" x14ac:dyDescent="0.2">
      <c r="A492" t="s">
        <v>20</v>
      </c>
      <c r="B492">
        <v>2289</v>
      </c>
    </row>
    <row r="493" spans="1:5" x14ac:dyDescent="0.2">
      <c r="A493" t="s">
        <v>20</v>
      </c>
      <c r="B493">
        <v>2293</v>
      </c>
      <c r="D493" t="s">
        <v>14</v>
      </c>
      <c r="E493">
        <v>77</v>
      </c>
    </row>
    <row r="494" spans="1:5" x14ac:dyDescent="0.2">
      <c r="A494" t="s">
        <v>20</v>
      </c>
      <c r="B494">
        <v>2320</v>
      </c>
    </row>
    <row r="495" spans="1:5" x14ac:dyDescent="0.2">
      <c r="A495" t="s">
        <v>20</v>
      </c>
      <c r="B495">
        <v>2326</v>
      </c>
    </row>
    <row r="496" spans="1:5" x14ac:dyDescent="0.2">
      <c r="A496" t="s">
        <v>20</v>
      </c>
      <c r="B496">
        <v>2331</v>
      </c>
      <c r="D496" t="s">
        <v>14</v>
      </c>
      <c r="E496">
        <v>19</v>
      </c>
    </row>
    <row r="497" spans="1:5" x14ac:dyDescent="0.2">
      <c r="A497" t="s">
        <v>20</v>
      </c>
      <c r="B497">
        <v>2346</v>
      </c>
      <c r="D497" t="s">
        <v>14</v>
      </c>
      <c r="E497">
        <v>16</v>
      </c>
    </row>
    <row r="498" spans="1:5" x14ac:dyDescent="0.2">
      <c r="A498" t="s">
        <v>20</v>
      </c>
      <c r="B498">
        <v>2353</v>
      </c>
    </row>
    <row r="499" spans="1:5" x14ac:dyDescent="0.2">
      <c r="A499" t="s">
        <v>20</v>
      </c>
      <c r="B499">
        <v>2409</v>
      </c>
      <c r="D499" t="s">
        <v>14</v>
      </c>
      <c r="E499">
        <v>38</v>
      </c>
    </row>
    <row r="500" spans="1:5" x14ac:dyDescent="0.2">
      <c r="A500" t="s">
        <v>20</v>
      </c>
      <c r="B500">
        <v>2414</v>
      </c>
    </row>
    <row r="501" spans="1:5" x14ac:dyDescent="0.2">
      <c r="A501" t="s">
        <v>20</v>
      </c>
      <c r="B501">
        <v>2431</v>
      </c>
      <c r="D501" t="s">
        <v>14</v>
      </c>
      <c r="E501">
        <v>1220</v>
      </c>
    </row>
    <row r="502" spans="1:5" x14ac:dyDescent="0.2">
      <c r="A502" t="s">
        <v>20</v>
      </c>
      <c r="B502">
        <v>2436</v>
      </c>
      <c r="D502" t="s">
        <v>14</v>
      </c>
      <c r="E502">
        <v>1748</v>
      </c>
    </row>
    <row r="503" spans="1:5" x14ac:dyDescent="0.2">
      <c r="A503" t="s">
        <v>20</v>
      </c>
      <c r="B503">
        <v>2441</v>
      </c>
      <c r="D503" t="s">
        <v>14</v>
      </c>
      <c r="E503">
        <v>362</v>
      </c>
    </row>
    <row r="504" spans="1:5" x14ac:dyDescent="0.2">
      <c r="A504" t="s">
        <v>20</v>
      </c>
      <c r="B504">
        <v>2443</v>
      </c>
      <c r="D504" t="s">
        <v>14</v>
      </c>
      <c r="E504">
        <v>1</v>
      </c>
    </row>
    <row r="505" spans="1:5" x14ac:dyDescent="0.2">
      <c r="A505" t="s">
        <v>20</v>
      </c>
      <c r="B505">
        <v>2443</v>
      </c>
      <c r="D505" t="s">
        <v>14</v>
      </c>
      <c r="E505">
        <v>1274</v>
      </c>
    </row>
    <row r="506" spans="1:5" x14ac:dyDescent="0.2">
      <c r="A506" t="s">
        <v>20</v>
      </c>
      <c r="B506">
        <v>2468</v>
      </c>
      <c r="D506" t="s">
        <v>14</v>
      </c>
      <c r="E506">
        <v>25</v>
      </c>
    </row>
    <row r="507" spans="1:5" x14ac:dyDescent="0.2">
      <c r="A507" t="s">
        <v>20</v>
      </c>
      <c r="B507">
        <v>2475</v>
      </c>
      <c r="D507" t="s">
        <v>14</v>
      </c>
      <c r="E507">
        <v>115</v>
      </c>
    </row>
    <row r="508" spans="1:5" x14ac:dyDescent="0.2">
      <c r="A508" t="s">
        <v>20</v>
      </c>
      <c r="B508">
        <v>2489</v>
      </c>
    </row>
    <row r="509" spans="1:5" x14ac:dyDescent="0.2">
      <c r="A509" t="s">
        <v>20</v>
      </c>
      <c r="B509">
        <v>2506</v>
      </c>
      <c r="D509" t="s">
        <v>14</v>
      </c>
      <c r="E509">
        <v>32</v>
      </c>
    </row>
    <row r="510" spans="1:5" x14ac:dyDescent="0.2">
      <c r="A510" t="s">
        <v>20</v>
      </c>
      <c r="B510">
        <v>2526</v>
      </c>
      <c r="D510" t="s">
        <v>14</v>
      </c>
      <c r="E510">
        <v>602</v>
      </c>
    </row>
    <row r="511" spans="1:5" x14ac:dyDescent="0.2">
      <c r="A511" t="s">
        <v>20</v>
      </c>
      <c r="B511">
        <v>2528</v>
      </c>
      <c r="D511" t="s">
        <v>14</v>
      </c>
      <c r="E511">
        <v>2201</v>
      </c>
    </row>
    <row r="512" spans="1:5" x14ac:dyDescent="0.2">
      <c r="A512" t="s">
        <v>20</v>
      </c>
      <c r="B512">
        <v>2551</v>
      </c>
      <c r="D512" t="s">
        <v>14</v>
      </c>
      <c r="E512">
        <v>127</v>
      </c>
    </row>
    <row r="513" spans="1:5" x14ac:dyDescent="0.2">
      <c r="A513" t="s">
        <v>20</v>
      </c>
      <c r="B513">
        <v>2662</v>
      </c>
    </row>
    <row r="514" spans="1:5" x14ac:dyDescent="0.2">
      <c r="A514" t="s">
        <v>20</v>
      </c>
      <c r="B514">
        <v>2673</v>
      </c>
      <c r="D514" t="s">
        <v>14</v>
      </c>
      <c r="E514">
        <v>15</v>
      </c>
    </row>
    <row r="515" spans="1:5" x14ac:dyDescent="0.2">
      <c r="A515" t="s">
        <v>20</v>
      </c>
      <c r="B515">
        <v>2693</v>
      </c>
      <c r="D515" t="s">
        <v>14</v>
      </c>
      <c r="E515">
        <v>24</v>
      </c>
    </row>
    <row r="516" spans="1:5" x14ac:dyDescent="0.2">
      <c r="A516" t="s">
        <v>20</v>
      </c>
      <c r="B516">
        <v>2725</v>
      </c>
      <c r="D516" t="s">
        <v>14</v>
      </c>
      <c r="E516">
        <v>1886</v>
      </c>
    </row>
    <row r="517" spans="1:5" x14ac:dyDescent="0.2">
      <c r="A517" t="s">
        <v>20</v>
      </c>
      <c r="B517">
        <v>2739</v>
      </c>
      <c r="D517" t="s">
        <v>14</v>
      </c>
      <c r="E517">
        <v>30</v>
      </c>
    </row>
    <row r="518" spans="1:5" x14ac:dyDescent="0.2">
      <c r="A518" t="s">
        <v>20</v>
      </c>
      <c r="B518">
        <v>2756</v>
      </c>
      <c r="D518" t="s">
        <v>14</v>
      </c>
      <c r="E518">
        <v>10</v>
      </c>
    </row>
    <row r="519" spans="1:5" x14ac:dyDescent="0.2">
      <c r="A519" t="s">
        <v>20</v>
      </c>
      <c r="B519">
        <v>2768</v>
      </c>
      <c r="D519" t="s">
        <v>14</v>
      </c>
      <c r="E519">
        <v>605</v>
      </c>
    </row>
    <row r="520" spans="1:5" x14ac:dyDescent="0.2">
      <c r="A520" t="s">
        <v>20</v>
      </c>
      <c r="B520">
        <v>2805</v>
      </c>
    </row>
    <row r="521" spans="1:5" x14ac:dyDescent="0.2">
      <c r="A521" t="s">
        <v>20</v>
      </c>
      <c r="B521">
        <v>2857</v>
      </c>
      <c r="D521" t="s">
        <v>14</v>
      </c>
      <c r="E521">
        <v>21</v>
      </c>
    </row>
    <row r="522" spans="1:5" x14ac:dyDescent="0.2">
      <c r="A522" t="s">
        <v>20</v>
      </c>
      <c r="B522">
        <v>2875</v>
      </c>
      <c r="D522" t="s">
        <v>14</v>
      </c>
      <c r="E522">
        <v>49</v>
      </c>
    </row>
    <row r="523" spans="1:5" x14ac:dyDescent="0.2">
      <c r="A523" t="s">
        <v>20</v>
      </c>
      <c r="B523">
        <v>2893</v>
      </c>
    </row>
    <row r="524" spans="1:5" x14ac:dyDescent="0.2">
      <c r="A524" t="s">
        <v>20</v>
      </c>
      <c r="B524">
        <v>2985</v>
      </c>
      <c r="D524" t="s">
        <v>14</v>
      </c>
      <c r="E524">
        <v>22</v>
      </c>
    </row>
    <row r="525" spans="1:5" x14ac:dyDescent="0.2">
      <c r="A525" t="s">
        <v>20</v>
      </c>
      <c r="B525">
        <v>3016</v>
      </c>
    </row>
    <row r="526" spans="1:5" x14ac:dyDescent="0.2">
      <c r="A526" t="s">
        <v>20</v>
      </c>
      <c r="B526">
        <v>3036</v>
      </c>
    </row>
    <row r="527" spans="1:5" x14ac:dyDescent="0.2">
      <c r="A527" t="s">
        <v>20</v>
      </c>
      <c r="B527">
        <v>3059</v>
      </c>
      <c r="D527" t="s">
        <v>14</v>
      </c>
      <c r="E527">
        <v>157</v>
      </c>
    </row>
    <row r="528" spans="1:5" x14ac:dyDescent="0.2">
      <c r="A528" t="s">
        <v>20</v>
      </c>
      <c r="B528">
        <v>3063</v>
      </c>
      <c r="D528" t="s">
        <v>14</v>
      </c>
      <c r="E528">
        <v>4405</v>
      </c>
    </row>
    <row r="529" spans="1:5" x14ac:dyDescent="0.2">
      <c r="A529" t="s">
        <v>20</v>
      </c>
      <c r="B529">
        <v>3116</v>
      </c>
      <c r="D529" t="s">
        <v>14</v>
      </c>
      <c r="E529">
        <v>27</v>
      </c>
    </row>
    <row r="530" spans="1:5" x14ac:dyDescent="0.2">
      <c r="A530" t="s">
        <v>20</v>
      </c>
      <c r="B530">
        <v>3131</v>
      </c>
      <c r="D530" t="s">
        <v>14</v>
      </c>
      <c r="E530">
        <v>752</v>
      </c>
    </row>
    <row r="531" spans="1:5" x14ac:dyDescent="0.2">
      <c r="A531" t="s">
        <v>20</v>
      </c>
      <c r="B531">
        <v>3177</v>
      </c>
      <c r="D531" t="s">
        <v>14</v>
      </c>
      <c r="E531">
        <v>526</v>
      </c>
    </row>
    <row r="532" spans="1:5" x14ac:dyDescent="0.2">
      <c r="A532" t="s">
        <v>20</v>
      </c>
      <c r="B532">
        <v>3205</v>
      </c>
    </row>
    <row r="533" spans="1:5" x14ac:dyDescent="0.2">
      <c r="A533" t="s">
        <v>20</v>
      </c>
      <c r="B533">
        <v>3272</v>
      </c>
    </row>
    <row r="534" spans="1:5" x14ac:dyDescent="0.2">
      <c r="A534" t="s">
        <v>20</v>
      </c>
      <c r="B534">
        <v>3308</v>
      </c>
    </row>
    <row r="535" spans="1:5" x14ac:dyDescent="0.2">
      <c r="A535" t="s">
        <v>20</v>
      </c>
      <c r="B535">
        <v>3318</v>
      </c>
      <c r="D535" t="s">
        <v>14</v>
      </c>
      <c r="E535">
        <v>2468</v>
      </c>
    </row>
    <row r="536" spans="1:5" x14ac:dyDescent="0.2">
      <c r="A536" t="s">
        <v>20</v>
      </c>
      <c r="B536">
        <v>3376</v>
      </c>
      <c r="D536" t="s">
        <v>14</v>
      </c>
      <c r="E536">
        <v>10</v>
      </c>
    </row>
    <row r="537" spans="1:5" x14ac:dyDescent="0.2">
      <c r="A537" t="s">
        <v>20</v>
      </c>
      <c r="B537">
        <v>3388</v>
      </c>
    </row>
    <row r="538" spans="1:5" x14ac:dyDescent="0.2">
      <c r="A538" t="s">
        <v>20</v>
      </c>
      <c r="B538">
        <v>3533</v>
      </c>
    </row>
    <row r="539" spans="1:5" x14ac:dyDescent="0.2">
      <c r="A539" t="s">
        <v>20</v>
      </c>
      <c r="B539">
        <v>3537</v>
      </c>
      <c r="D539" t="s">
        <v>14</v>
      </c>
      <c r="E539">
        <v>17</v>
      </c>
    </row>
    <row r="540" spans="1:5" x14ac:dyDescent="0.2">
      <c r="A540" t="s">
        <v>20</v>
      </c>
      <c r="B540">
        <v>3594</v>
      </c>
      <c r="D540" t="s">
        <v>14</v>
      </c>
      <c r="E540">
        <v>23</v>
      </c>
    </row>
    <row r="541" spans="1:5" x14ac:dyDescent="0.2">
      <c r="A541" t="s">
        <v>20</v>
      </c>
      <c r="B541">
        <v>3596</v>
      </c>
      <c r="D541" t="s">
        <v>14</v>
      </c>
      <c r="E541">
        <v>57</v>
      </c>
    </row>
    <row r="542" spans="1:5" x14ac:dyDescent="0.2">
      <c r="A542" t="s">
        <v>20</v>
      </c>
      <c r="B542">
        <v>3657</v>
      </c>
      <c r="D542" t="s">
        <v>14</v>
      </c>
      <c r="E542">
        <v>676</v>
      </c>
    </row>
    <row r="543" spans="1:5" x14ac:dyDescent="0.2">
      <c r="A543" t="s">
        <v>20</v>
      </c>
      <c r="B543">
        <v>3727</v>
      </c>
      <c r="D543" t="s">
        <v>14</v>
      </c>
      <c r="E543">
        <v>58</v>
      </c>
    </row>
    <row r="544" spans="1:5" x14ac:dyDescent="0.2">
      <c r="A544" t="s">
        <v>20</v>
      </c>
      <c r="B544">
        <v>3742</v>
      </c>
      <c r="D544" t="s">
        <v>14</v>
      </c>
      <c r="E544">
        <v>1796</v>
      </c>
    </row>
    <row r="545" spans="1:5" x14ac:dyDescent="0.2">
      <c r="A545" t="s">
        <v>20</v>
      </c>
      <c r="B545">
        <v>3777</v>
      </c>
    </row>
    <row r="546" spans="1:5" x14ac:dyDescent="0.2">
      <c r="A546" t="s">
        <v>20</v>
      </c>
      <c r="B546">
        <v>3934</v>
      </c>
    </row>
    <row r="547" spans="1:5" x14ac:dyDescent="0.2">
      <c r="A547" t="s">
        <v>20</v>
      </c>
      <c r="B547">
        <v>4006</v>
      </c>
      <c r="D547" t="s">
        <v>14</v>
      </c>
      <c r="E547">
        <v>141</v>
      </c>
    </row>
    <row r="548" spans="1:5" x14ac:dyDescent="0.2">
      <c r="A548" t="s">
        <v>20</v>
      </c>
      <c r="B548">
        <v>4065</v>
      </c>
      <c r="D548" t="s">
        <v>14</v>
      </c>
      <c r="E548">
        <v>940</v>
      </c>
    </row>
    <row r="549" spans="1:5" x14ac:dyDescent="0.2">
      <c r="A549" t="s">
        <v>20</v>
      </c>
      <c r="B549">
        <v>4233</v>
      </c>
    </row>
    <row r="550" spans="1:5" x14ac:dyDescent="0.2">
      <c r="A550" t="s">
        <v>20</v>
      </c>
      <c r="B550">
        <v>4289</v>
      </c>
      <c r="D550" t="s">
        <v>14</v>
      </c>
      <c r="E550">
        <v>25</v>
      </c>
    </row>
    <row r="551" spans="1:5" x14ac:dyDescent="0.2">
      <c r="A551" t="s">
        <v>20</v>
      </c>
      <c r="B551">
        <v>4358</v>
      </c>
    </row>
    <row r="552" spans="1:5" x14ac:dyDescent="0.2">
      <c r="A552" t="s">
        <v>20</v>
      </c>
      <c r="B552">
        <v>4498</v>
      </c>
      <c r="D552" t="s">
        <v>14</v>
      </c>
      <c r="E552">
        <v>1257</v>
      </c>
    </row>
    <row r="553" spans="1:5" x14ac:dyDescent="0.2">
      <c r="A553" t="s">
        <v>20</v>
      </c>
      <c r="B553">
        <v>4799</v>
      </c>
      <c r="D553" t="s">
        <v>14</v>
      </c>
      <c r="E553">
        <v>1368</v>
      </c>
    </row>
    <row r="554" spans="1:5" x14ac:dyDescent="0.2">
      <c r="A554" t="s">
        <v>20</v>
      </c>
      <c r="B554">
        <v>5139</v>
      </c>
    </row>
    <row r="555" spans="1:5" x14ac:dyDescent="0.2">
      <c r="A555" t="s">
        <v>20</v>
      </c>
      <c r="B555">
        <v>5168</v>
      </c>
      <c r="D555" t="s">
        <v>14</v>
      </c>
      <c r="E555">
        <v>19</v>
      </c>
    </row>
    <row r="556" spans="1:5" x14ac:dyDescent="0.2">
      <c r="A556" t="s">
        <v>20</v>
      </c>
      <c r="B556">
        <v>5180</v>
      </c>
      <c r="D556" t="s">
        <v>14</v>
      </c>
      <c r="E556">
        <v>12</v>
      </c>
    </row>
    <row r="557" spans="1:5" x14ac:dyDescent="0.2">
      <c r="A557" t="s">
        <v>20</v>
      </c>
      <c r="B557">
        <v>5203</v>
      </c>
      <c r="D557" t="s">
        <v>14</v>
      </c>
      <c r="E557">
        <v>257</v>
      </c>
    </row>
    <row r="558" spans="1:5" x14ac:dyDescent="0.2">
      <c r="A558" t="s">
        <v>20</v>
      </c>
      <c r="B558">
        <v>5419</v>
      </c>
      <c r="D558" t="s">
        <v>14</v>
      </c>
      <c r="E558">
        <v>75</v>
      </c>
    </row>
    <row r="559" spans="1:5" x14ac:dyDescent="0.2">
      <c r="A559" t="s">
        <v>20</v>
      </c>
      <c r="B559">
        <v>5512</v>
      </c>
      <c r="D559" t="s">
        <v>14</v>
      </c>
      <c r="E559">
        <v>32</v>
      </c>
    </row>
    <row r="560" spans="1:5" x14ac:dyDescent="0.2">
      <c r="A560" t="s">
        <v>20</v>
      </c>
      <c r="B560">
        <v>5880</v>
      </c>
      <c r="D560" t="s">
        <v>14</v>
      </c>
      <c r="E560">
        <v>75</v>
      </c>
    </row>
    <row r="561" spans="1:5" x14ac:dyDescent="0.2">
      <c r="A561" t="s">
        <v>20</v>
      </c>
      <c r="B561">
        <v>5966</v>
      </c>
      <c r="D561" t="s">
        <v>14</v>
      </c>
      <c r="E561">
        <v>35</v>
      </c>
    </row>
    <row r="562" spans="1:5" x14ac:dyDescent="0.2">
      <c r="A562" t="s">
        <v>20</v>
      </c>
      <c r="B562">
        <v>6212</v>
      </c>
      <c r="D562" t="s">
        <v>14</v>
      </c>
      <c r="E562">
        <v>1000</v>
      </c>
    </row>
    <row r="563" spans="1:5" x14ac:dyDescent="0.2">
      <c r="A563" t="s">
        <v>20</v>
      </c>
      <c r="B563">
        <v>6286</v>
      </c>
      <c r="D563" t="s">
        <v>14</v>
      </c>
      <c r="E563">
        <v>4428</v>
      </c>
    </row>
    <row r="564" spans="1:5" x14ac:dyDescent="0.2">
      <c r="A564" t="s">
        <v>20</v>
      </c>
      <c r="B564">
        <v>6406</v>
      </c>
      <c r="D564" t="s">
        <v>14</v>
      </c>
      <c r="E564">
        <v>181</v>
      </c>
    </row>
    <row r="565" spans="1:5" x14ac:dyDescent="0.2">
      <c r="A565" t="s">
        <v>20</v>
      </c>
      <c r="B565">
        <v>6465</v>
      </c>
      <c r="D565" t="s">
        <v>14</v>
      </c>
      <c r="E565">
        <v>1439</v>
      </c>
    </row>
    <row r="566" spans="1:5" x14ac:dyDescent="0.2">
      <c r="A566" t="s">
        <v>20</v>
      </c>
      <c r="B566">
        <v>7295</v>
      </c>
    </row>
  </sheetData>
  <autoFilter ref="A1:E566" xr:uid="{60904F60-453F-6049-8FBE-D960DC06B60D}">
    <sortState xmlns:xlrd2="http://schemas.microsoft.com/office/spreadsheetml/2017/richdata2" ref="A2:E566">
      <sortCondition ref="B1:B566"/>
    </sortState>
  </autoFilter>
  <conditionalFormatting sqref="A2:A566">
    <cfRule type="containsText" dxfId="12" priority="5" operator="containsText" text="live">
      <formula>NOT(ISERROR(SEARCH("live",A2)))</formula>
    </cfRule>
    <cfRule type="containsText" dxfId="11" priority="6" operator="containsText" text="canceled">
      <formula>NOT(ISERROR(SEARCH("canceled",A2)))</formula>
    </cfRule>
    <cfRule type="containsText" dxfId="10" priority="7" operator="containsText" text="successful">
      <formula>NOT(ISERROR(SEARCH("successful",A2)))</formula>
    </cfRule>
    <cfRule type="containsText" dxfId="9" priority="8" operator="containsText" text="failed">
      <formula>NOT(ISERROR(SEARCH("failed",A2)))</formula>
    </cfRule>
  </conditionalFormatting>
  <conditionalFormatting sqref="D2:D365">
    <cfRule type="containsText" dxfId="8" priority="1" operator="containsText" text="live">
      <formula>NOT(ISERROR(SEARCH("live",D2)))</formula>
    </cfRule>
    <cfRule type="containsText" dxfId="7" priority="2" operator="containsText" text="canceled">
      <formula>NOT(ISERROR(SEARCH("canceled",D2)))</formula>
    </cfRule>
    <cfRule type="containsText" dxfId="6" priority="3" operator="containsText" text="successful">
      <formula>NOT(ISERROR(SEARCH("successful",D2)))</formula>
    </cfRule>
    <cfRule type="containsText" dxfId="5" priority="4" operator="containsText" text="failed">
      <formula>NOT(ISERROR(SEARCH("failed",D2)))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 filterMode="1"/>
  <dimension ref="A1:T1001"/>
  <sheetViews>
    <sheetView topLeftCell="B1" zoomScale="130" zoomScaleNormal="130" workbookViewId="0">
      <selection activeCell="H2" sqref="G2:H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1640625" style="9" customWidth="1"/>
    <col min="8" max="8" width="13" bestFit="1" customWidth="1"/>
    <col min="11" max="12" width="11.1640625" bestFit="1" customWidth="1"/>
    <col min="13" max="13" width="21.83203125" customWidth="1"/>
    <col min="14" max="14" width="20.6640625" customWidth="1"/>
    <col min="17" max="17" width="28" bestFit="1" customWidth="1"/>
    <col min="18" max="18" width="14.5" customWidth="1"/>
    <col min="19" max="19" width="13.33203125" customWidth="1"/>
    <col min="20" max="20" width="17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0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2070</v>
      </c>
      <c r="N1" s="1" t="s">
        <v>2071</v>
      </c>
      <c r="O1" s="1" t="s">
        <v>10</v>
      </c>
      <c r="P1" s="1" t="s">
        <v>11</v>
      </c>
      <c r="Q1" s="1" t="s">
        <v>2028</v>
      </c>
      <c r="R1" s="1" t="s">
        <v>2031</v>
      </c>
      <c r="S1" s="1" t="s">
        <v>2032</v>
      </c>
      <c r="T1" s="1" t="s">
        <v>2030</v>
      </c>
    </row>
    <row r="2" spans="1:20" ht="17" hidden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11">
        <f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7">
        <f>(((K2/60)/60)/24)+DATE(1970,1,1)</f>
        <v>42336.25</v>
      </c>
      <c r="N2" s="7">
        <f>(((L2/60)/60)/24)+DATE(1970,1,1)</f>
        <v>42353.25</v>
      </c>
      <c r="O2" t="b">
        <v>0</v>
      </c>
      <c r="P2" t="b">
        <v>0</v>
      </c>
      <c r="Q2" t="s">
        <v>17</v>
      </c>
      <c r="R2" t="str" cm="1">
        <f t="array" ref="R2:S2">_xlfn.TEXTSPLIT(Q2,"/","food:food trucks")</f>
        <v>food</v>
      </c>
      <c r="S2" t="str">
        <v>food trucks</v>
      </c>
      <c r="T2" t="e">
        <f>SUM(E2/H2)</f>
        <v>#DIV/0!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11">
        <f t="shared" ref="F3:F66" si="0">E3/D3*100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7">
        <f>(((K3/60)/60)/24)+DATE(1970,1,1)</f>
        <v>41870.208333333336</v>
      </c>
      <c r="N3" s="7">
        <f>(((L3/60)/60)/24)+DATE(1970,1,1)</f>
        <v>41872.208333333336</v>
      </c>
      <c r="O3" t="b">
        <v>0</v>
      </c>
      <c r="P3" t="b">
        <v>1</v>
      </c>
      <c r="Q3" t="s">
        <v>23</v>
      </c>
      <c r="R3" t="str" cm="1">
        <f t="array" ref="R3:S3">_xlfn.TEXTSPLIT(Q3,"/","food:food trucks")</f>
        <v>music</v>
      </c>
      <c r="S3" t="str">
        <v>rock</v>
      </c>
      <c r="T3">
        <f>SUM(E3/H3)</f>
        <v>92.151898734177209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11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7">
        <f>(((K4/60)/60)/24)+DATE(1970,1,1)</f>
        <v>41595.25</v>
      </c>
      <c r="N4" s="7">
        <f>(((L4/60)/60)/24)+DATE(1970,1,1)</f>
        <v>41597.25</v>
      </c>
      <c r="O4" t="b">
        <v>0</v>
      </c>
      <c r="P4" t="b">
        <v>0</v>
      </c>
      <c r="Q4" t="s">
        <v>28</v>
      </c>
      <c r="R4" t="str" cm="1">
        <f t="array" ref="R4:S4">_xlfn.TEXTSPLIT(Q4,"/","food:food trucks")</f>
        <v>technology</v>
      </c>
      <c r="S4" t="str">
        <v>web</v>
      </c>
      <c r="T4">
        <f>SUM(E4/H4)</f>
        <v>100.01614035087719</v>
      </c>
    </row>
    <row r="5" spans="1:20" ht="34" hidden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11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7">
        <f>(((K5/60)/60)/24)+DATE(1970,1,1)</f>
        <v>43688.208333333328</v>
      </c>
      <c r="N5" s="7">
        <f>(((L5/60)/60)/24)+DATE(1970,1,1)</f>
        <v>43728.208333333328</v>
      </c>
      <c r="O5" t="b">
        <v>0</v>
      </c>
      <c r="P5" t="b">
        <v>0</v>
      </c>
      <c r="Q5" t="s">
        <v>23</v>
      </c>
      <c r="R5" t="str" cm="1">
        <f t="array" ref="R5:S5">_xlfn.TEXTSPLIT(Q5,"/","food:food trucks")</f>
        <v>music</v>
      </c>
      <c r="S5" t="str">
        <v>rock</v>
      </c>
      <c r="T5">
        <f>SUM(E5/H5)</f>
        <v>103.20833333333333</v>
      </c>
    </row>
    <row r="6" spans="1:20" ht="17" hidden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11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7">
        <f>(((K6/60)/60)/24)+DATE(1970,1,1)</f>
        <v>43485.25</v>
      </c>
      <c r="N6" s="7">
        <f>(((L6/60)/60)/24)+DATE(1970,1,1)</f>
        <v>43489.25</v>
      </c>
      <c r="O6" t="b">
        <v>0</v>
      </c>
      <c r="P6" t="b">
        <v>0</v>
      </c>
      <c r="Q6" t="s">
        <v>33</v>
      </c>
      <c r="R6" t="str" cm="1">
        <f t="array" ref="R6:S6">_xlfn.TEXTSPLIT(Q6,"/","food:food trucks")</f>
        <v>theater</v>
      </c>
      <c r="S6" t="str">
        <v>plays</v>
      </c>
      <c r="T6">
        <f>SUM(E6/H6)</f>
        <v>99.339622641509436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11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7">
        <f>(((K7/60)/60)/24)+DATE(1970,1,1)</f>
        <v>41149.208333333336</v>
      </c>
      <c r="N7" s="7">
        <f>(((L7/60)/60)/24)+DATE(1970,1,1)</f>
        <v>41160.208333333336</v>
      </c>
      <c r="O7" t="b">
        <v>0</v>
      </c>
      <c r="P7" t="b">
        <v>0</v>
      </c>
      <c r="Q7" t="s">
        <v>33</v>
      </c>
      <c r="R7" t="str" cm="1">
        <f t="array" ref="R7:S7">_xlfn.TEXTSPLIT(Q7,"/","food:food trucks")</f>
        <v>theater</v>
      </c>
      <c r="S7" t="str">
        <v>plays</v>
      </c>
      <c r="T7">
        <f>SUM(E7/H7)</f>
        <v>75.833333333333329</v>
      </c>
    </row>
    <row r="8" spans="1:20" ht="17" hidden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11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7">
        <f>(((K8/60)/60)/24)+DATE(1970,1,1)</f>
        <v>42991.208333333328</v>
      </c>
      <c r="N8" s="7">
        <f>(((L8/60)/60)/24)+DATE(1970,1,1)</f>
        <v>42992.208333333328</v>
      </c>
      <c r="O8" t="b">
        <v>0</v>
      </c>
      <c r="P8" t="b">
        <v>0</v>
      </c>
      <c r="Q8" t="s">
        <v>42</v>
      </c>
      <c r="R8" t="str" cm="1">
        <f t="array" ref="R8:S8">_xlfn.TEXTSPLIT(Q8,"/","food:food trucks")</f>
        <v>film &amp; video</v>
      </c>
      <c r="S8" t="str">
        <v>documentary</v>
      </c>
      <c r="T8">
        <f>SUM(E8/H8)</f>
        <v>60.555555555555557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11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7">
        <f>(((K9/60)/60)/24)+DATE(1970,1,1)</f>
        <v>42229.208333333328</v>
      </c>
      <c r="N9" s="7">
        <f>(((L9/60)/60)/24)+DATE(1970,1,1)</f>
        <v>42231.208333333328</v>
      </c>
      <c r="O9" t="b">
        <v>0</v>
      </c>
      <c r="P9" t="b">
        <v>0</v>
      </c>
      <c r="Q9" t="s">
        <v>33</v>
      </c>
      <c r="R9" t="str" cm="1">
        <f t="array" ref="R9:S9">_xlfn.TEXTSPLIT(Q9,"/","food:food trucks")</f>
        <v>theater</v>
      </c>
      <c r="S9" t="str">
        <v>plays</v>
      </c>
      <c r="T9">
        <f>SUM(E9/H9)</f>
        <v>64.93832599118943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1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7">
        <f>(((K10/60)/60)/24)+DATE(1970,1,1)</f>
        <v>40399.208333333336</v>
      </c>
      <c r="N10" s="7">
        <f>(((L10/60)/60)/24)+DATE(1970,1,1)</f>
        <v>40401.208333333336</v>
      </c>
      <c r="O10" t="b">
        <v>0</v>
      </c>
      <c r="P10" t="b">
        <v>0</v>
      </c>
      <c r="Q10" t="s">
        <v>33</v>
      </c>
      <c r="R10" t="str" cm="1">
        <f t="array" ref="R10:S10">_xlfn.TEXTSPLIT(Q10,"/","food:food trucks")</f>
        <v>theater</v>
      </c>
      <c r="S10" t="str">
        <v>plays</v>
      </c>
      <c r="T10">
        <f>SUM(E10/H10)</f>
        <v>30.997175141242938</v>
      </c>
    </row>
    <row r="11" spans="1:20" ht="17" hidden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1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7">
        <f>(((K11/60)/60)/24)+DATE(1970,1,1)</f>
        <v>41536.208333333336</v>
      </c>
      <c r="N11" s="7">
        <f>(((L11/60)/60)/24)+DATE(1970,1,1)</f>
        <v>41585.25</v>
      </c>
      <c r="O11" t="b">
        <v>0</v>
      </c>
      <c r="P11" t="b">
        <v>0</v>
      </c>
      <c r="Q11" t="s">
        <v>50</v>
      </c>
      <c r="R11" t="str" cm="1">
        <f t="array" ref="R11:S11">_xlfn.TEXTSPLIT(Q11,"/","food:food trucks")</f>
        <v>music</v>
      </c>
      <c r="S11" t="str">
        <v>electric music</v>
      </c>
      <c r="T11">
        <f>SUM(E11/H11)</f>
        <v>72.909090909090907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1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7">
        <f>(((K12/60)/60)/24)+DATE(1970,1,1)</f>
        <v>40404.208333333336</v>
      </c>
      <c r="N12" s="7">
        <f>(((L12/60)/60)/24)+DATE(1970,1,1)</f>
        <v>40452.208333333336</v>
      </c>
      <c r="O12" t="b">
        <v>0</v>
      </c>
      <c r="P12" t="b">
        <v>0</v>
      </c>
      <c r="Q12" t="s">
        <v>53</v>
      </c>
      <c r="R12" t="str" cm="1">
        <f t="array" ref="R12:S12">_xlfn.TEXTSPLIT(Q12,"/","food:food trucks")</f>
        <v>film &amp; video</v>
      </c>
      <c r="S12" t="str">
        <v>drama</v>
      </c>
      <c r="T12">
        <f>SUM(E12/H12)</f>
        <v>62.9</v>
      </c>
    </row>
    <row r="13" spans="1:20" ht="34" hidden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1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7">
        <f>(((K13/60)/60)/24)+DATE(1970,1,1)</f>
        <v>40442.208333333336</v>
      </c>
      <c r="N13" s="7">
        <f>(((L13/60)/60)/24)+DATE(1970,1,1)</f>
        <v>40448.208333333336</v>
      </c>
      <c r="O13" t="b">
        <v>0</v>
      </c>
      <c r="P13" t="b">
        <v>1</v>
      </c>
      <c r="Q13" t="s">
        <v>33</v>
      </c>
      <c r="R13" t="str" cm="1">
        <f t="array" ref="R13:S13">_xlfn.TEXTSPLIT(Q13,"/","food:food trucks")</f>
        <v>theater</v>
      </c>
      <c r="S13" t="str">
        <v>plays</v>
      </c>
      <c r="T13">
        <f>SUM(E13/H13)</f>
        <v>112.22222222222223</v>
      </c>
    </row>
    <row r="14" spans="1:20" ht="17" hidden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1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7">
        <f>(((K14/60)/60)/24)+DATE(1970,1,1)</f>
        <v>43760.208333333328</v>
      </c>
      <c r="N14" s="7">
        <f>(((L14/60)/60)/24)+DATE(1970,1,1)</f>
        <v>43768.208333333328</v>
      </c>
      <c r="O14" t="b">
        <v>0</v>
      </c>
      <c r="P14" t="b">
        <v>0</v>
      </c>
      <c r="Q14" t="s">
        <v>53</v>
      </c>
      <c r="R14" t="str" cm="1">
        <f t="array" ref="R14:S14">_xlfn.TEXTSPLIT(Q14,"/","food:food trucks")</f>
        <v>film &amp; video</v>
      </c>
      <c r="S14" t="str">
        <v>drama</v>
      </c>
      <c r="T14">
        <f>SUM(E14/H14)</f>
        <v>102.34545454545454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1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7">
        <f>(((K15/60)/60)/24)+DATE(1970,1,1)</f>
        <v>42532.208333333328</v>
      </c>
      <c r="N15" s="7">
        <f>(((L15/60)/60)/24)+DATE(1970,1,1)</f>
        <v>42544.208333333328</v>
      </c>
      <c r="O15" t="b">
        <v>0</v>
      </c>
      <c r="P15" t="b">
        <v>0</v>
      </c>
      <c r="Q15" t="s">
        <v>60</v>
      </c>
      <c r="R15" t="str" cm="1">
        <f t="array" ref="R15:S15">_xlfn.TEXTSPLIT(Q15,"/","food:food trucks")</f>
        <v>music</v>
      </c>
      <c r="S15" t="str">
        <v>indie rock</v>
      </c>
      <c r="T15">
        <f>SUM(E15/H15)</f>
        <v>105.05102040816327</v>
      </c>
    </row>
    <row r="16" spans="1:20" ht="17" hidden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1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7">
        <f>(((K16/60)/60)/24)+DATE(1970,1,1)</f>
        <v>40974.25</v>
      </c>
      <c r="N16" s="7">
        <f>(((L16/60)/60)/24)+DATE(1970,1,1)</f>
        <v>41001.208333333336</v>
      </c>
      <c r="O16" t="b">
        <v>0</v>
      </c>
      <c r="P16" t="b">
        <v>0</v>
      </c>
      <c r="Q16" t="s">
        <v>60</v>
      </c>
      <c r="R16" t="str" cm="1">
        <f t="array" ref="R16:S16">_xlfn.TEXTSPLIT(Q16,"/","food:food trucks")</f>
        <v>music</v>
      </c>
      <c r="S16" t="str">
        <v>indie rock</v>
      </c>
      <c r="T16">
        <f>SUM(E16/H16)</f>
        <v>94.144999999999996</v>
      </c>
    </row>
    <row r="17" spans="1:20" ht="17" hidden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1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7">
        <f>(((K17/60)/60)/24)+DATE(1970,1,1)</f>
        <v>43809.25</v>
      </c>
      <c r="N17" s="7">
        <f>(((L17/60)/60)/24)+DATE(1970,1,1)</f>
        <v>43813.25</v>
      </c>
      <c r="O17" t="b">
        <v>0</v>
      </c>
      <c r="P17" t="b">
        <v>0</v>
      </c>
      <c r="Q17" t="s">
        <v>65</v>
      </c>
      <c r="R17" t="str" cm="1">
        <f t="array" ref="R17:S17">_xlfn.TEXTSPLIT(Q17,"/","food:food trucks")</f>
        <v>technology</v>
      </c>
      <c r="S17" t="str">
        <v>wearables</v>
      </c>
      <c r="T17">
        <f>SUM(E17/H17)</f>
        <v>84.986725663716811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1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7">
        <f>(((K18/60)/60)/24)+DATE(1970,1,1)</f>
        <v>41661.25</v>
      </c>
      <c r="N18" s="7">
        <f>(((L18/60)/60)/24)+DATE(1970,1,1)</f>
        <v>41683.25</v>
      </c>
      <c r="O18" t="b">
        <v>0</v>
      </c>
      <c r="P18" t="b">
        <v>0</v>
      </c>
      <c r="Q18" t="s">
        <v>68</v>
      </c>
      <c r="R18" t="str" cm="1">
        <f t="array" ref="R18:S18">_xlfn.TEXTSPLIT(Q18,"/","food:food trucks")</f>
        <v>publishing</v>
      </c>
      <c r="S18" t="str">
        <v>nonfiction</v>
      </c>
      <c r="T18">
        <f>SUM(E18/H18)</f>
        <v>110.41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1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7">
        <f>(((K19/60)/60)/24)+DATE(1970,1,1)</f>
        <v>40555.25</v>
      </c>
      <c r="N19" s="7">
        <f>(((L19/60)/60)/24)+DATE(1970,1,1)</f>
        <v>40556.25</v>
      </c>
      <c r="O19" t="b">
        <v>0</v>
      </c>
      <c r="P19" t="b">
        <v>0</v>
      </c>
      <c r="Q19" t="s">
        <v>71</v>
      </c>
      <c r="R19" t="str" cm="1">
        <f t="array" ref="R19:S19">_xlfn.TEXTSPLIT(Q19,"/","food:food trucks")</f>
        <v>film &amp; video</v>
      </c>
      <c r="S19" t="str">
        <v>animation</v>
      </c>
      <c r="T19">
        <f>SUM(E19/H19)</f>
        <v>107.96236989591674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1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7">
        <f>(((K20/60)/60)/24)+DATE(1970,1,1)</f>
        <v>43351.208333333328</v>
      </c>
      <c r="N20" s="7">
        <f>(((L20/60)/60)/24)+DATE(1970,1,1)</f>
        <v>43359.208333333328</v>
      </c>
      <c r="O20" t="b">
        <v>0</v>
      </c>
      <c r="P20" t="b">
        <v>0</v>
      </c>
      <c r="Q20" t="s">
        <v>33</v>
      </c>
      <c r="R20" t="str" cm="1">
        <f t="array" ref="R20:S20">_xlfn.TEXTSPLIT(Q20,"/","food:food trucks")</f>
        <v>theater</v>
      </c>
      <c r="S20" t="str">
        <v>plays</v>
      </c>
      <c r="T20">
        <f>SUM(E20/H20)</f>
        <v>45.103703703703701</v>
      </c>
    </row>
    <row r="21" spans="1:20" ht="17" hidden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1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7">
        <f>(((K21/60)/60)/24)+DATE(1970,1,1)</f>
        <v>43528.25</v>
      </c>
      <c r="N21" s="7">
        <f>(((L21/60)/60)/24)+DATE(1970,1,1)</f>
        <v>43549.208333333328</v>
      </c>
      <c r="O21" t="b">
        <v>0</v>
      </c>
      <c r="P21" t="b">
        <v>1</v>
      </c>
      <c r="Q21" t="s">
        <v>33</v>
      </c>
      <c r="R21" t="str" cm="1">
        <f t="array" ref="R21:S21">_xlfn.TEXTSPLIT(Q21,"/","food:food trucks")</f>
        <v>theater</v>
      </c>
      <c r="S21" t="str">
        <v>plays</v>
      </c>
      <c r="T21">
        <f>SUM(E21/H21)</f>
        <v>45.001483679525222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1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7">
        <f>(((K22/60)/60)/24)+DATE(1970,1,1)</f>
        <v>41848.208333333336</v>
      </c>
      <c r="N22" s="7">
        <f>(((L22/60)/60)/24)+DATE(1970,1,1)</f>
        <v>41848.208333333336</v>
      </c>
      <c r="O22" t="b">
        <v>0</v>
      </c>
      <c r="P22" t="b">
        <v>0</v>
      </c>
      <c r="Q22" t="s">
        <v>53</v>
      </c>
      <c r="R22" t="str" cm="1">
        <f t="array" ref="R22:S22">_xlfn.TEXTSPLIT(Q22,"/","food:food trucks")</f>
        <v>film &amp; video</v>
      </c>
      <c r="S22" t="str">
        <v>drama</v>
      </c>
      <c r="T22">
        <f>SUM(E22/H22)</f>
        <v>105.97134670487107</v>
      </c>
    </row>
    <row r="23" spans="1:20" ht="17" hidden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1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7">
        <f>(((K23/60)/60)/24)+DATE(1970,1,1)</f>
        <v>40770.208333333336</v>
      </c>
      <c r="N23" s="7">
        <f>(((L23/60)/60)/24)+DATE(1970,1,1)</f>
        <v>40804.208333333336</v>
      </c>
      <c r="O23" t="b">
        <v>0</v>
      </c>
      <c r="P23" t="b">
        <v>0</v>
      </c>
      <c r="Q23" t="s">
        <v>33</v>
      </c>
      <c r="R23" t="str" cm="1">
        <f t="array" ref="R23:S23">_xlfn.TEXTSPLIT(Q23,"/","food:food trucks")</f>
        <v>theater</v>
      </c>
      <c r="S23" t="str">
        <v>plays</v>
      </c>
      <c r="T23">
        <f>SUM(E23/H23)</f>
        <v>69.055555555555557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1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7">
        <f>(((K24/60)/60)/24)+DATE(1970,1,1)</f>
        <v>43193.208333333328</v>
      </c>
      <c r="N24" s="7">
        <f>(((L24/60)/60)/24)+DATE(1970,1,1)</f>
        <v>43208.208333333328</v>
      </c>
      <c r="O24" t="b">
        <v>0</v>
      </c>
      <c r="P24" t="b">
        <v>0</v>
      </c>
      <c r="Q24" t="s">
        <v>33</v>
      </c>
      <c r="R24" t="str" cm="1">
        <f t="array" ref="R24:S24">_xlfn.TEXTSPLIT(Q24,"/","food:food trucks")</f>
        <v>theater</v>
      </c>
      <c r="S24" t="str">
        <v>plays</v>
      </c>
      <c r="T24">
        <f>SUM(E24/H24)</f>
        <v>85.044943820224717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1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7">
        <f>(((K25/60)/60)/24)+DATE(1970,1,1)</f>
        <v>43510.25</v>
      </c>
      <c r="N25" s="7">
        <f>(((L25/60)/60)/24)+DATE(1970,1,1)</f>
        <v>43563.208333333328</v>
      </c>
      <c r="O25" t="b">
        <v>0</v>
      </c>
      <c r="P25" t="b">
        <v>0</v>
      </c>
      <c r="Q25" t="s">
        <v>42</v>
      </c>
      <c r="R25" t="str" cm="1">
        <f t="array" ref="R25:S25">_xlfn.TEXTSPLIT(Q25,"/","food:food trucks")</f>
        <v>film &amp; video</v>
      </c>
      <c r="S25" t="str">
        <v>documentary</v>
      </c>
      <c r="T25">
        <f>SUM(E25/H25)</f>
        <v>105.22535211267606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1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7">
        <f>(((K26/60)/60)/24)+DATE(1970,1,1)</f>
        <v>41811.208333333336</v>
      </c>
      <c r="N26" s="7">
        <f>(((L26/60)/60)/24)+DATE(1970,1,1)</f>
        <v>41813.208333333336</v>
      </c>
      <c r="O26" t="b">
        <v>0</v>
      </c>
      <c r="P26" t="b">
        <v>0</v>
      </c>
      <c r="Q26" t="s">
        <v>65</v>
      </c>
      <c r="R26" t="str" cm="1">
        <f t="array" ref="R26:S26">_xlfn.TEXTSPLIT(Q26,"/","food:food trucks")</f>
        <v>technology</v>
      </c>
      <c r="S26" t="str">
        <v>wearables</v>
      </c>
      <c r="T26">
        <f>SUM(E26/H26)</f>
        <v>39.003741114852225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1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7">
        <f>(((K27/60)/60)/24)+DATE(1970,1,1)</f>
        <v>40681.208333333336</v>
      </c>
      <c r="N27" s="7">
        <f>(((L27/60)/60)/24)+DATE(1970,1,1)</f>
        <v>40701.208333333336</v>
      </c>
      <c r="O27" t="b">
        <v>0</v>
      </c>
      <c r="P27" t="b">
        <v>1</v>
      </c>
      <c r="Q27" t="s">
        <v>89</v>
      </c>
      <c r="R27" t="str" cm="1">
        <f t="array" ref="R27:S27">_xlfn.TEXTSPLIT(Q27,"/","food:food trucks")</f>
        <v>games</v>
      </c>
      <c r="S27" t="str">
        <v>video games</v>
      </c>
      <c r="T27">
        <f>SUM(E27/H27)</f>
        <v>73.030674846625772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1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7">
        <f>(((K28/60)/60)/24)+DATE(1970,1,1)</f>
        <v>43312.208333333328</v>
      </c>
      <c r="N28" s="7">
        <f>(((L28/60)/60)/24)+DATE(1970,1,1)</f>
        <v>43339.208333333328</v>
      </c>
      <c r="O28" t="b">
        <v>0</v>
      </c>
      <c r="P28" t="b">
        <v>0</v>
      </c>
      <c r="Q28" t="s">
        <v>33</v>
      </c>
      <c r="R28" t="str" cm="1">
        <f t="array" ref="R28:S28">_xlfn.TEXTSPLIT(Q28,"/","food:food trucks")</f>
        <v>theater</v>
      </c>
      <c r="S28" t="str">
        <v>plays</v>
      </c>
      <c r="T28">
        <f>SUM(E28/H28)</f>
        <v>35.009459459459457</v>
      </c>
    </row>
    <row r="29" spans="1:20" ht="17" hidden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1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7">
        <f>(((K29/60)/60)/24)+DATE(1970,1,1)</f>
        <v>42280.208333333328</v>
      </c>
      <c r="N29" s="7">
        <f>(((L29/60)/60)/24)+DATE(1970,1,1)</f>
        <v>42288.208333333328</v>
      </c>
      <c r="O29" t="b">
        <v>0</v>
      </c>
      <c r="P29" t="b">
        <v>0</v>
      </c>
      <c r="Q29" t="s">
        <v>23</v>
      </c>
      <c r="R29" t="str" cm="1">
        <f t="array" ref="R29:S29">_xlfn.TEXTSPLIT(Q29,"/","food:food trucks")</f>
        <v>music</v>
      </c>
      <c r="S29" t="str">
        <v>rock</v>
      </c>
      <c r="T29">
        <f>SUM(E29/H29)</f>
        <v>106.6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1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7">
        <f>(((K30/60)/60)/24)+DATE(1970,1,1)</f>
        <v>40218.25</v>
      </c>
      <c r="N30" s="7">
        <f>(((L30/60)/60)/24)+DATE(1970,1,1)</f>
        <v>40241.25</v>
      </c>
      <c r="O30" t="b">
        <v>0</v>
      </c>
      <c r="P30" t="b">
        <v>1</v>
      </c>
      <c r="Q30" t="s">
        <v>33</v>
      </c>
      <c r="R30" t="str" cm="1">
        <f t="array" ref="R30:S30">_xlfn.TEXTSPLIT(Q30,"/","food:food trucks")</f>
        <v>theater</v>
      </c>
      <c r="S30" t="str">
        <v>plays</v>
      </c>
      <c r="T30">
        <f>SUM(E30/H30)</f>
        <v>61.997747747747745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1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7">
        <f>(((K31/60)/60)/24)+DATE(1970,1,1)</f>
        <v>43301.208333333328</v>
      </c>
      <c r="N31" s="7">
        <f>(((L31/60)/60)/24)+DATE(1970,1,1)</f>
        <v>43341.208333333328</v>
      </c>
      <c r="O31" t="b">
        <v>0</v>
      </c>
      <c r="P31" t="b">
        <v>0</v>
      </c>
      <c r="Q31" t="s">
        <v>100</v>
      </c>
      <c r="R31" t="str" cm="1">
        <f t="array" ref="R31:S31">_xlfn.TEXTSPLIT(Q31,"/","food:food trucks")</f>
        <v>film &amp; video</v>
      </c>
      <c r="S31" t="str">
        <v>shorts</v>
      </c>
      <c r="T31">
        <f>SUM(E31/H31)</f>
        <v>94.000622665006233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1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7">
        <f>(((K32/60)/60)/24)+DATE(1970,1,1)</f>
        <v>43609.208333333328</v>
      </c>
      <c r="N32" s="7">
        <f>(((L32/60)/60)/24)+DATE(1970,1,1)</f>
        <v>43614.208333333328</v>
      </c>
      <c r="O32" t="b">
        <v>0</v>
      </c>
      <c r="P32" t="b">
        <v>0</v>
      </c>
      <c r="Q32" t="s">
        <v>71</v>
      </c>
      <c r="R32" t="str" cm="1">
        <f t="array" ref="R32:S32">_xlfn.TEXTSPLIT(Q32,"/","food:food trucks")</f>
        <v>film &amp; video</v>
      </c>
      <c r="S32" t="str">
        <v>animation</v>
      </c>
      <c r="T32">
        <f>SUM(E32/H32)</f>
        <v>112.05426356589147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1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7">
        <f>(((K33/60)/60)/24)+DATE(1970,1,1)</f>
        <v>42374.25</v>
      </c>
      <c r="N33" s="7">
        <f>(((L33/60)/60)/24)+DATE(1970,1,1)</f>
        <v>42402.25</v>
      </c>
      <c r="O33" t="b">
        <v>0</v>
      </c>
      <c r="P33" t="b">
        <v>0</v>
      </c>
      <c r="Q33" t="s">
        <v>89</v>
      </c>
      <c r="R33" t="str" cm="1">
        <f t="array" ref="R33:S33">_xlfn.TEXTSPLIT(Q33,"/","food:food trucks")</f>
        <v>games</v>
      </c>
      <c r="S33" t="str">
        <v>video games</v>
      </c>
      <c r="T33">
        <f>SUM(E33/H33)</f>
        <v>48.008849557522126</v>
      </c>
    </row>
    <row r="34" spans="1:20" ht="17" hidden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1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7">
        <f>(((K34/60)/60)/24)+DATE(1970,1,1)</f>
        <v>43110.25</v>
      </c>
      <c r="N34" s="7">
        <f>(((L34/60)/60)/24)+DATE(1970,1,1)</f>
        <v>43137.25</v>
      </c>
      <c r="O34" t="b">
        <v>0</v>
      </c>
      <c r="P34" t="b">
        <v>0</v>
      </c>
      <c r="Q34" t="s">
        <v>42</v>
      </c>
      <c r="R34" t="str" cm="1">
        <f t="array" ref="R34:S34">_xlfn.TEXTSPLIT(Q34,"/","food:food trucks")</f>
        <v>film &amp; video</v>
      </c>
      <c r="S34" t="str">
        <v>documentary</v>
      </c>
      <c r="T34">
        <f>SUM(E34/H34)</f>
        <v>38.004334633723452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1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7">
        <f>(((K35/60)/60)/24)+DATE(1970,1,1)</f>
        <v>41917.208333333336</v>
      </c>
      <c r="N35" s="7">
        <f>(((L35/60)/60)/24)+DATE(1970,1,1)</f>
        <v>41954.25</v>
      </c>
      <c r="O35" t="b">
        <v>0</v>
      </c>
      <c r="P35" t="b">
        <v>0</v>
      </c>
      <c r="Q35" t="s">
        <v>33</v>
      </c>
      <c r="R35" t="str" cm="1">
        <f t="array" ref="R35:S35">_xlfn.TEXTSPLIT(Q35,"/","food:food trucks")</f>
        <v>theater</v>
      </c>
      <c r="S35" t="str">
        <v>plays</v>
      </c>
      <c r="T35">
        <f>SUM(E35/H35)</f>
        <v>35.000184535892231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1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7">
        <f>(((K36/60)/60)/24)+DATE(1970,1,1)</f>
        <v>42817.208333333328</v>
      </c>
      <c r="N36" s="7">
        <f>(((L36/60)/60)/24)+DATE(1970,1,1)</f>
        <v>42822.208333333328</v>
      </c>
      <c r="O36" t="b">
        <v>0</v>
      </c>
      <c r="P36" t="b">
        <v>0</v>
      </c>
      <c r="Q36" t="s">
        <v>42</v>
      </c>
      <c r="R36" t="str" cm="1">
        <f t="array" ref="R36:S36">_xlfn.TEXTSPLIT(Q36,"/","food:food trucks")</f>
        <v>film &amp; video</v>
      </c>
      <c r="S36" t="str">
        <v>documentary</v>
      </c>
      <c r="T36">
        <f>SUM(E36/H36)</f>
        <v>85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1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7">
        <f>(((K37/60)/60)/24)+DATE(1970,1,1)</f>
        <v>43484.25</v>
      </c>
      <c r="N37" s="7">
        <f>(((L37/60)/60)/24)+DATE(1970,1,1)</f>
        <v>43526.25</v>
      </c>
      <c r="O37" t="b">
        <v>0</v>
      </c>
      <c r="P37" t="b">
        <v>1</v>
      </c>
      <c r="Q37" t="s">
        <v>53</v>
      </c>
      <c r="R37" t="str" cm="1">
        <f t="array" ref="R37:S37">_xlfn.TEXTSPLIT(Q37,"/","food:food trucks")</f>
        <v>film &amp; video</v>
      </c>
      <c r="S37" t="str">
        <v>drama</v>
      </c>
      <c r="T37">
        <f>SUM(E37/H37)</f>
        <v>95.993893129770996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1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7">
        <f>(((K38/60)/60)/24)+DATE(1970,1,1)</f>
        <v>40600.25</v>
      </c>
      <c r="N38" s="7">
        <f>(((L38/60)/60)/24)+DATE(1970,1,1)</f>
        <v>40625.208333333336</v>
      </c>
      <c r="O38" t="b">
        <v>0</v>
      </c>
      <c r="P38" t="b">
        <v>0</v>
      </c>
      <c r="Q38" t="s">
        <v>33</v>
      </c>
      <c r="R38" t="str" cm="1">
        <f t="array" ref="R38:S38">_xlfn.TEXTSPLIT(Q38,"/","food:food trucks")</f>
        <v>theater</v>
      </c>
      <c r="S38" t="str">
        <v>plays</v>
      </c>
      <c r="T38">
        <f>SUM(E38/H38)</f>
        <v>68.8125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1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7">
        <f>(((K39/60)/60)/24)+DATE(1970,1,1)</f>
        <v>43744.208333333328</v>
      </c>
      <c r="N39" s="7">
        <f>(((L39/60)/60)/24)+DATE(1970,1,1)</f>
        <v>43777.25</v>
      </c>
      <c r="O39" t="b">
        <v>0</v>
      </c>
      <c r="P39" t="b">
        <v>1</v>
      </c>
      <c r="Q39" t="s">
        <v>119</v>
      </c>
      <c r="R39" t="str" cm="1">
        <f t="array" ref="R39:S39">_xlfn.TEXTSPLIT(Q39,"/","food:food trucks")</f>
        <v>publishing</v>
      </c>
      <c r="S39" t="str">
        <v>fiction</v>
      </c>
      <c r="T39">
        <f>SUM(E39/H39)</f>
        <v>105.97196261682242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1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7">
        <f>(((K40/60)/60)/24)+DATE(1970,1,1)</f>
        <v>40469.208333333336</v>
      </c>
      <c r="N40" s="7">
        <f>(((L40/60)/60)/24)+DATE(1970,1,1)</f>
        <v>40474.208333333336</v>
      </c>
      <c r="O40" t="b">
        <v>0</v>
      </c>
      <c r="P40" t="b">
        <v>0</v>
      </c>
      <c r="Q40" t="s">
        <v>122</v>
      </c>
      <c r="R40" t="str" cm="1">
        <f t="array" ref="R40:S40">_xlfn.TEXTSPLIT(Q40,"/","food:food trucks")</f>
        <v>photography</v>
      </c>
      <c r="S40" t="str">
        <v>photography books</v>
      </c>
      <c r="T40">
        <f>SUM(E40/H40)</f>
        <v>75.261194029850742</v>
      </c>
    </row>
    <row r="41" spans="1:20" ht="17" hidden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1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7">
        <f>(((K41/60)/60)/24)+DATE(1970,1,1)</f>
        <v>41330.25</v>
      </c>
      <c r="N41" s="7">
        <f>(((L41/60)/60)/24)+DATE(1970,1,1)</f>
        <v>41344.208333333336</v>
      </c>
      <c r="O41" t="b">
        <v>0</v>
      </c>
      <c r="P41" t="b">
        <v>0</v>
      </c>
      <c r="Q41" t="s">
        <v>33</v>
      </c>
      <c r="R41" t="str" cm="1">
        <f t="array" ref="R41:S41">_xlfn.TEXTSPLIT(Q41,"/","food:food trucks")</f>
        <v>theater</v>
      </c>
      <c r="S41" t="str">
        <v>plays</v>
      </c>
      <c r="T41">
        <f>SUM(E41/H41)</f>
        <v>57.125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1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7">
        <f>(((K42/60)/60)/24)+DATE(1970,1,1)</f>
        <v>40334.208333333336</v>
      </c>
      <c r="N42" s="7">
        <f>(((L42/60)/60)/24)+DATE(1970,1,1)</f>
        <v>40353.208333333336</v>
      </c>
      <c r="O42" t="b">
        <v>0</v>
      </c>
      <c r="P42" t="b">
        <v>1</v>
      </c>
      <c r="Q42" t="s">
        <v>65</v>
      </c>
      <c r="R42" t="str" cm="1">
        <f t="array" ref="R42:S42">_xlfn.TEXTSPLIT(Q42,"/","food:food trucks")</f>
        <v>technology</v>
      </c>
      <c r="S42" t="str">
        <v>wearables</v>
      </c>
      <c r="T42">
        <f>SUM(E42/H42)</f>
        <v>75.141414141414145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1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7">
        <f>(((K43/60)/60)/24)+DATE(1970,1,1)</f>
        <v>41156.208333333336</v>
      </c>
      <c r="N43" s="7">
        <f>(((L43/60)/60)/24)+DATE(1970,1,1)</f>
        <v>41182.208333333336</v>
      </c>
      <c r="O43" t="b">
        <v>0</v>
      </c>
      <c r="P43" t="b">
        <v>1</v>
      </c>
      <c r="Q43" t="s">
        <v>23</v>
      </c>
      <c r="R43" t="str" cm="1">
        <f t="array" ref="R43:S43">_xlfn.TEXTSPLIT(Q43,"/","food:food trucks")</f>
        <v>music</v>
      </c>
      <c r="S43" t="str">
        <v>rock</v>
      </c>
      <c r="T43">
        <f>SUM(E43/H43)</f>
        <v>107.42342342342343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1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7">
        <f>(((K44/60)/60)/24)+DATE(1970,1,1)</f>
        <v>40728.208333333336</v>
      </c>
      <c r="N44" s="7">
        <f>(((L44/60)/60)/24)+DATE(1970,1,1)</f>
        <v>40737.208333333336</v>
      </c>
      <c r="O44" t="b">
        <v>0</v>
      </c>
      <c r="P44" t="b">
        <v>0</v>
      </c>
      <c r="Q44" t="s">
        <v>17</v>
      </c>
      <c r="R44" t="str" cm="1">
        <f t="array" ref="R44:S44">_xlfn.TEXTSPLIT(Q44,"/","food:food trucks")</f>
        <v>food</v>
      </c>
      <c r="S44" t="str">
        <v>food trucks</v>
      </c>
      <c r="T44">
        <f>SUM(E44/H44)</f>
        <v>35.995495495495497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1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7">
        <f>(((K45/60)/60)/24)+DATE(1970,1,1)</f>
        <v>41844.208333333336</v>
      </c>
      <c r="N45" s="7">
        <f>(((L45/60)/60)/24)+DATE(1970,1,1)</f>
        <v>41860.208333333336</v>
      </c>
      <c r="O45" t="b">
        <v>0</v>
      </c>
      <c r="P45" t="b">
        <v>0</v>
      </c>
      <c r="Q45" t="s">
        <v>133</v>
      </c>
      <c r="R45" t="str" cm="1">
        <f t="array" ref="R45:S45">_xlfn.TEXTSPLIT(Q45,"/","food:food trucks")</f>
        <v>publishing</v>
      </c>
      <c r="S45" t="str">
        <v>radio &amp; podcasts</v>
      </c>
      <c r="T45">
        <f>SUM(E45/H45)</f>
        <v>26.998873148744366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1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7">
        <f>(((K46/60)/60)/24)+DATE(1970,1,1)</f>
        <v>43541.208333333328</v>
      </c>
      <c r="N46" s="7">
        <f>(((L46/60)/60)/24)+DATE(1970,1,1)</f>
        <v>43542.208333333328</v>
      </c>
      <c r="O46" t="b">
        <v>0</v>
      </c>
      <c r="P46" t="b">
        <v>0</v>
      </c>
      <c r="Q46" t="s">
        <v>119</v>
      </c>
      <c r="R46" t="str" cm="1">
        <f t="array" ref="R46:S46">_xlfn.TEXTSPLIT(Q46,"/","food:food trucks")</f>
        <v>publishing</v>
      </c>
      <c r="S46" t="str">
        <v>fiction</v>
      </c>
      <c r="T46">
        <f>SUM(E46/H46)</f>
        <v>107.56122448979592</v>
      </c>
    </row>
    <row r="47" spans="1:20" ht="34" hidden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1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7">
        <f>(((K47/60)/60)/24)+DATE(1970,1,1)</f>
        <v>42676.208333333328</v>
      </c>
      <c r="N47" s="7">
        <f>(((L47/60)/60)/24)+DATE(1970,1,1)</f>
        <v>42691.25</v>
      </c>
      <c r="O47" t="b">
        <v>0</v>
      </c>
      <c r="P47" t="b">
        <v>1</v>
      </c>
      <c r="Q47" t="s">
        <v>33</v>
      </c>
      <c r="R47" t="str" cm="1">
        <f t="array" ref="R47:S47">_xlfn.TEXTSPLIT(Q47,"/","food:food trucks")</f>
        <v>theater</v>
      </c>
      <c r="S47" t="str">
        <v>plays</v>
      </c>
      <c r="T47">
        <f>SUM(E47/H47)</f>
        <v>94.375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1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7">
        <f>(((K48/60)/60)/24)+DATE(1970,1,1)</f>
        <v>40367.208333333336</v>
      </c>
      <c r="N48" s="7">
        <f>(((L48/60)/60)/24)+DATE(1970,1,1)</f>
        <v>40390.208333333336</v>
      </c>
      <c r="O48" t="b">
        <v>0</v>
      </c>
      <c r="P48" t="b">
        <v>0</v>
      </c>
      <c r="Q48" t="s">
        <v>23</v>
      </c>
      <c r="R48" t="str" cm="1">
        <f t="array" ref="R48:S48">_xlfn.TEXTSPLIT(Q48,"/","food:food trucks")</f>
        <v>music</v>
      </c>
      <c r="S48" t="str">
        <v>rock</v>
      </c>
      <c r="T48">
        <f>SUM(E48/H48)</f>
        <v>46.163043478260867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1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7">
        <f>(((K49/60)/60)/24)+DATE(1970,1,1)</f>
        <v>41727.208333333336</v>
      </c>
      <c r="N49" s="7">
        <f>(((L49/60)/60)/24)+DATE(1970,1,1)</f>
        <v>41757.208333333336</v>
      </c>
      <c r="O49" t="b">
        <v>0</v>
      </c>
      <c r="P49" t="b">
        <v>0</v>
      </c>
      <c r="Q49" t="s">
        <v>33</v>
      </c>
      <c r="R49" t="str" cm="1">
        <f t="array" ref="R49:S49">_xlfn.TEXTSPLIT(Q49,"/","food:food trucks")</f>
        <v>theater</v>
      </c>
      <c r="S49" t="str">
        <v>plays</v>
      </c>
      <c r="T49">
        <f>SUM(E49/H49)</f>
        <v>47.845637583892618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1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7">
        <f>(((K50/60)/60)/24)+DATE(1970,1,1)</f>
        <v>42180.208333333328</v>
      </c>
      <c r="N50" s="7">
        <f>(((L50/60)/60)/24)+DATE(1970,1,1)</f>
        <v>42192.208333333328</v>
      </c>
      <c r="O50" t="b">
        <v>0</v>
      </c>
      <c r="P50" t="b">
        <v>0</v>
      </c>
      <c r="Q50" t="s">
        <v>33</v>
      </c>
      <c r="R50" t="str" cm="1">
        <f t="array" ref="R50:S50">_xlfn.TEXTSPLIT(Q50,"/","food:food trucks")</f>
        <v>theater</v>
      </c>
      <c r="S50" t="str">
        <v>plays</v>
      </c>
      <c r="T50">
        <f>SUM(E50/H50)</f>
        <v>53.007815713698065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1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7">
        <f>(((K51/60)/60)/24)+DATE(1970,1,1)</f>
        <v>43758.208333333328</v>
      </c>
      <c r="N51" s="7">
        <f>(((L51/60)/60)/24)+DATE(1970,1,1)</f>
        <v>43803.25</v>
      </c>
      <c r="O51" t="b">
        <v>0</v>
      </c>
      <c r="P51" t="b">
        <v>0</v>
      </c>
      <c r="Q51" t="s">
        <v>23</v>
      </c>
      <c r="R51" t="str" cm="1">
        <f t="array" ref="R51:S51">_xlfn.TEXTSPLIT(Q51,"/","food:food trucks")</f>
        <v>music</v>
      </c>
      <c r="S51" t="str">
        <v>rock</v>
      </c>
      <c r="T51">
        <f>SUM(E51/H51)</f>
        <v>45.059405940594061</v>
      </c>
    </row>
    <row r="52" spans="1:20" ht="34" hidden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11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7">
        <f>(((K52/60)/60)/24)+DATE(1970,1,1)</f>
        <v>41487.208333333336</v>
      </c>
      <c r="N52" s="7">
        <f>(((L52/60)/60)/24)+DATE(1970,1,1)</f>
        <v>41515.208333333336</v>
      </c>
      <c r="O52" t="b">
        <v>0</v>
      </c>
      <c r="P52" t="b">
        <v>0</v>
      </c>
      <c r="Q52" t="s">
        <v>148</v>
      </c>
      <c r="R52" t="str" cm="1">
        <f t="array" ref="R52:S52">_xlfn.TEXTSPLIT(Q52,"/","food:food trucks")</f>
        <v>music</v>
      </c>
      <c r="S52" t="str">
        <v>metal</v>
      </c>
      <c r="T52">
        <f>SUM(E52/H52)</f>
        <v>2</v>
      </c>
    </row>
    <row r="53" spans="1:20" ht="17" hidden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1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7">
        <f>(((K53/60)/60)/24)+DATE(1970,1,1)</f>
        <v>40995.208333333336</v>
      </c>
      <c r="N53" s="7">
        <f>(((L53/60)/60)/24)+DATE(1970,1,1)</f>
        <v>41011.208333333336</v>
      </c>
      <c r="O53" t="b">
        <v>0</v>
      </c>
      <c r="P53" t="b">
        <v>1</v>
      </c>
      <c r="Q53" t="s">
        <v>65</v>
      </c>
      <c r="R53" t="str" cm="1">
        <f t="array" ref="R53:S53">_xlfn.TEXTSPLIT(Q53,"/","food:food trucks")</f>
        <v>technology</v>
      </c>
      <c r="S53" t="str">
        <v>wearables</v>
      </c>
      <c r="T53">
        <f>SUM(E53/H53)</f>
        <v>99.006816632583508</v>
      </c>
    </row>
    <row r="54" spans="1:20" ht="17" hidden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1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7">
        <f>(((K54/60)/60)/24)+DATE(1970,1,1)</f>
        <v>40436.208333333336</v>
      </c>
      <c r="N54" s="7">
        <f>(((L54/60)/60)/24)+DATE(1970,1,1)</f>
        <v>40440.208333333336</v>
      </c>
      <c r="O54" t="b">
        <v>0</v>
      </c>
      <c r="P54" t="b">
        <v>0</v>
      </c>
      <c r="Q54" t="s">
        <v>33</v>
      </c>
      <c r="R54" t="str" cm="1">
        <f t="array" ref="R54:S54">_xlfn.TEXTSPLIT(Q54,"/","food:food trucks")</f>
        <v>theater</v>
      </c>
      <c r="S54" t="str">
        <v>plays</v>
      </c>
      <c r="T54">
        <f>SUM(E54/H54)</f>
        <v>32.786666666666669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1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7">
        <f>(((K55/60)/60)/24)+DATE(1970,1,1)</f>
        <v>41779.208333333336</v>
      </c>
      <c r="N55" s="7">
        <f>(((L55/60)/60)/24)+DATE(1970,1,1)</f>
        <v>41818.208333333336</v>
      </c>
      <c r="O55" t="b">
        <v>0</v>
      </c>
      <c r="P55" t="b">
        <v>0</v>
      </c>
      <c r="Q55" t="s">
        <v>53</v>
      </c>
      <c r="R55" t="str" cm="1">
        <f t="array" ref="R55:S55">_xlfn.TEXTSPLIT(Q55,"/","food:food trucks")</f>
        <v>film &amp; video</v>
      </c>
      <c r="S55" t="str">
        <v>drama</v>
      </c>
      <c r="T55">
        <f>SUM(E55/H55)</f>
        <v>59.119617224880386</v>
      </c>
    </row>
    <row r="56" spans="1:20" ht="34" hidden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1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7">
        <f>(((K56/60)/60)/24)+DATE(1970,1,1)</f>
        <v>43170.25</v>
      </c>
      <c r="N56" s="7">
        <f>(((L56/60)/60)/24)+DATE(1970,1,1)</f>
        <v>43176.208333333328</v>
      </c>
      <c r="O56" t="b">
        <v>0</v>
      </c>
      <c r="P56" t="b">
        <v>0</v>
      </c>
      <c r="Q56" t="s">
        <v>65</v>
      </c>
      <c r="R56" t="str" cm="1">
        <f t="array" ref="R56:S56">_xlfn.TEXTSPLIT(Q56,"/","food:food trucks")</f>
        <v>technology</v>
      </c>
      <c r="S56" t="str">
        <v>wearables</v>
      </c>
      <c r="T56">
        <f>SUM(E56/H56)</f>
        <v>44.93333333333333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1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7">
        <f>(((K57/60)/60)/24)+DATE(1970,1,1)</f>
        <v>43311.208333333328</v>
      </c>
      <c r="N57" s="7">
        <f>(((L57/60)/60)/24)+DATE(1970,1,1)</f>
        <v>43316.208333333328</v>
      </c>
      <c r="O57" t="b">
        <v>0</v>
      </c>
      <c r="P57" t="b">
        <v>0</v>
      </c>
      <c r="Q57" t="s">
        <v>159</v>
      </c>
      <c r="R57" t="str" cm="1">
        <f t="array" ref="R57:S57">_xlfn.TEXTSPLIT(Q57,"/","food:food trucks")</f>
        <v>music</v>
      </c>
      <c r="S57" t="str">
        <v>jazz</v>
      </c>
      <c r="T57">
        <f>SUM(E57/H57)</f>
        <v>89.664122137404576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1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7">
        <f>(((K58/60)/60)/24)+DATE(1970,1,1)</f>
        <v>42014.25</v>
      </c>
      <c r="N58" s="7">
        <f>(((L58/60)/60)/24)+DATE(1970,1,1)</f>
        <v>42021.25</v>
      </c>
      <c r="O58" t="b">
        <v>0</v>
      </c>
      <c r="P58" t="b">
        <v>0</v>
      </c>
      <c r="Q58" t="s">
        <v>65</v>
      </c>
      <c r="R58" t="str" cm="1">
        <f t="array" ref="R58:S58">_xlfn.TEXTSPLIT(Q58,"/","food:food trucks")</f>
        <v>technology</v>
      </c>
      <c r="S58" t="str">
        <v>wearables</v>
      </c>
      <c r="T58">
        <f>SUM(E58/H58)</f>
        <v>70.079268292682926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1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7">
        <f>(((K59/60)/60)/24)+DATE(1970,1,1)</f>
        <v>42979.208333333328</v>
      </c>
      <c r="N59" s="7">
        <f>(((L59/60)/60)/24)+DATE(1970,1,1)</f>
        <v>42991.208333333328</v>
      </c>
      <c r="O59" t="b">
        <v>0</v>
      </c>
      <c r="P59" t="b">
        <v>0</v>
      </c>
      <c r="Q59" t="s">
        <v>89</v>
      </c>
      <c r="R59" t="str" cm="1">
        <f t="array" ref="R59:S59">_xlfn.TEXTSPLIT(Q59,"/","food:food trucks")</f>
        <v>games</v>
      </c>
      <c r="S59" t="str">
        <v>video games</v>
      </c>
      <c r="T59">
        <f>SUM(E59/H59)</f>
        <v>31.059701492537314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1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7">
        <f>(((K60/60)/60)/24)+DATE(1970,1,1)</f>
        <v>42268.208333333328</v>
      </c>
      <c r="N60" s="7">
        <f>(((L60/60)/60)/24)+DATE(1970,1,1)</f>
        <v>42281.208333333328</v>
      </c>
      <c r="O60" t="b">
        <v>0</v>
      </c>
      <c r="P60" t="b">
        <v>0</v>
      </c>
      <c r="Q60" t="s">
        <v>33</v>
      </c>
      <c r="R60" t="str" cm="1">
        <f t="array" ref="R60:S60">_xlfn.TEXTSPLIT(Q60,"/","food:food trucks")</f>
        <v>theater</v>
      </c>
      <c r="S60" t="str">
        <v>plays</v>
      </c>
      <c r="T60">
        <f>SUM(E60/H60)</f>
        <v>29.061611374407583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1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7">
        <f>(((K61/60)/60)/24)+DATE(1970,1,1)</f>
        <v>42898.208333333328</v>
      </c>
      <c r="N61" s="7">
        <f>(((L61/60)/60)/24)+DATE(1970,1,1)</f>
        <v>42913.208333333328</v>
      </c>
      <c r="O61" t="b">
        <v>0</v>
      </c>
      <c r="P61" t="b">
        <v>1</v>
      </c>
      <c r="Q61" t="s">
        <v>33</v>
      </c>
      <c r="R61" t="str" cm="1">
        <f t="array" ref="R61:S61">_xlfn.TEXTSPLIT(Q61,"/","food:food trucks")</f>
        <v>theater</v>
      </c>
      <c r="S61" t="str">
        <v>plays</v>
      </c>
      <c r="T61">
        <f>SUM(E61/H61)</f>
        <v>30.0859375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1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7">
        <f>(((K62/60)/60)/24)+DATE(1970,1,1)</f>
        <v>41107.208333333336</v>
      </c>
      <c r="N62" s="7">
        <f>(((L62/60)/60)/24)+DATE(1970,1,1)</f>
        <v>41110.208333333336</v>
      </c>
      <c r="O62" t="b">
        <v>0</v>
      </c>
      <c r="P62" t="b">
        <v>0</v>
      </c>
      <c r="Q62" t="s">
        <v>33</v>
      </c>
      <c r="R62" t="str" cm="1">
        <f t="array" ref="R62:S62">_xlfn.TEXTSPLIT(Q62,"/","food:food trucks")</f>
        <v>theater</v>
      </c>
      <c r="S62" t="str">
        <v>plays</v>
      </c>
      <c r="T62">
        <f>SUM(E62/H62)</f>
        <v>84.998125000000002</v>
      </c>
    </row>
    <row r="63" spans="1:20" ht="34" hidden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1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7">
        <f>(((K63/60)/60)/24)+DATE(1970,1,1)</f>
        <v>40595.25</v>
      </c>
      <c r="N63" s="7">
        <f>(((L63/60)/60)/24)+DATE(1970,1,1)</f>
        <v>40635.208333333336</v>
      </c>
      <c r="O63" t="b">
        <v>0</v>
      </c>
      <c r="P63" t="b">
        <v>0</v>
      </c>
      <c r="Q63" t="s">
        <v>33</v>
      </c>
      <c r="R63" t="str" cm="1">
        <f t="array" ref="R63:S63">_xlfn.TEXTSPLIT(Q63,"/","food:food trucks")</f>
        <v>theater</v>
      </c>
      <c r="S63" t="str">
        <v>plays</v>
      </c>
      <c r="T63">
        <f>SUM(E63/H63)</f>
        <v>82.001775410563695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1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7">
        <f>(((K64/60)/60)/24)+DATE(1970,1,1)</f>
        <v>42160.208333333328</v>
      </c>
      <c r="N64" s="7">
        <f>(((L64/60)/60)/24)+DATE(1970,1,1)</f>
        <v>42161.208333333328</v>
      </c>
      <c r="O64" t="b">
        <v>0</v>
      </c>
      <c r="P64" t="b">
        <v>0</v>
      </c>
      <c r="Q64" t="s">
        <v>28</v>
      </c>
      <c r="R64" t="str" cm="1">
        <f t="array" ref="R64:S64">_xlfn.TEXTSPLIT(Q64,"/","food:food trucks")</f>
        <v>technology</v>
      </c>
      <c r="S64" t="str">
        <v>web</v>
      </c>
      <c r="T64">
        <f>SUM(E64/H64)</f>
        <v>58.040160642570278</v>
      </c>
    </row>
    <row r="65" spans="1:20" ht="17" hidden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1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7">
        <f>(((K65/60)/60)/24)+DATE(1970,1,1)</f>
        <v>42853.208333333328</v>
      </c>
      <c r="N65" s="7">
        <f>(((L65/60)/60)/24)+DATE(1970,1,1)</f>
        <v>42859.208333333328</v>
      </c>
      <c r="O65" t="b">
        <v>0</v>
      </c>
      <c r="P65" t="b">
        <v>0</v>
      </c>
      <c r="Q65" t="s">
        <v>33</v>
      </c>
      <c r="R65" t="str" cm="1">
        <f t="array" ref="R65:S65">_xlfn.TEXTSPLIT(Q65,"/","food:food trucks")</f>
        <v>theater</v>
      </c>
      <c r="S65" t="str">
        <v>plays</v>
      </c>
      <c r="T65">
        <f>SUM(E65/H65)</f>
        <v>111.4</v>
      </c>
    </row>
    <row r="66" spans="1:20" ht="17" hidden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1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7">
        <f>(((K66/60)/60)/24)+DATE(1970,1,1)</f>
        <v>43283.208333333328</v>
      </c>
      <c r="N66" s="7">
        <f>(((L66/60)/60)/24)+DATE(1970,1,1)</f>
        <v>43298.208333333328</v>
      </c>
      <c r="O66" t="b">
        <v>0</v>
      </c>
      <c r="P66" t="b">
        <v>1</v>
      </c>
      <c r="Q66" t="s">
        <v>28</v>
      </c>
      <c r="R66" t="str" cm="1">
        <f t="array" ref="R66:S66">_xlfn.TEXTSPLIT(Q66,"/","food:food trucks")</f>
        <v>technology</v>
      </c>
      <c r="S66" t="str">
        <v>web</v>
      </c>
      <c r="T66">
        <f>SUM(E66/H66)</f>
        <v>71.94736842105263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1">
        <f t="shared" ref="F67:F130" si="1">E67/D67*100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7">
        <f>(((K67/60)/60)/24)+DATE(1970,1,1)</f>
        <v>40570.25</v>
      </c>
      <c r="N67" s="7">
        <f>(((L67/60)/60)/24)+DATE(1970,1,1)</f>
        <v>40577.25</v>
      </c>
      <c r="O67" t="b">
        <v>0</v>
      </c>
      <c r="P67" t="b">
        <v>0</v>
      </c>
      <c r="Q67" t="s">
        <v>33</v>
      </c>
      <c r="R67" t="str" cm="1">
        <f t="array" ref="R67:S67">_xlfn.TEXTSPLIT(Q67,"/","food:food trucks")</f>
        <v>theater</v>
      </c>
      <c r="S67" t="str">
        <v>plays</v>
      </c>
      <c r="T67">
        <f>SUM(E67/H67)</f>
        <v>61.038135593220339</v>
      </c>
    </row>
    <row r="68" spans="1:20" ht="17" hidden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1">
        <f t="shared" si="1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7">
        <f>(((K68/60)/60)/24)+DATE(1970,1,1)</f>
        <v>42102.208333333328</v>
      </c>
      <c r="N68" s="7">
        <f>(((L68/60)/60)/24)+DATE(1970,1,1)</f>
        <v>42107.208333333328</v>
      </c>
      <c r="O68" t="b">
        <v>0</v>
      </c>
      <c r="P68" t="b">
        <v>1</v>
      </c>
      <c r="Q68" t="s">
        <v>33</v>
      </c>
      <c r="R68" t="str" cm="1">
        <f t="array" ref="R68:S68">_xlfn.TEXTSPLIT(Q68,"/","food:food trucks")</f>
        <v>theater</v>
      </c>
      <c r="S68" t="str">
        <v>plays</v>
      </c>
      <c r="T68">
        <f>SUM(E68/H68)</f>
        <v>108.91666666666667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1">
        <f t="shared" si="1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7">
        <f>(((K69/60)/60)/24)+DATE(1970,1,1)</f>
        <v>40203.25</v>
      </c>
      <c r="N69" s="7">
        <f>(((L69/60)/60)/24)+DATE(1970,1,1)</f>
        <v>40208.25</v>
      </c>
      <c r="O69" t="b">
        <v>0</v>
      </c>
      <c r="P69" t="b">
        <v>1</v>
      </c>
      <c r="Q69" t="s">
        <v>65</v>
      </c>
      <c r="R69" t="str" cm="1">
        <f t="array" ref="R69:S69">_xlfn.TEXTSPLIT(Q69,"/","food:food trucks")</f>
        <v>technology</v>
      </c>
      <c r="S69" t="str">
        <v>wearables</v>
      </c>
      <c r="T69">
        <f>SUM(E69/H69)</f>
        <v>29.001722017220171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1">
        <f t="shared" si="1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7">
        <f>(((K70/60)/60)/24)+DATE(1970,1,1)</f>
        <v>42943.208333333328</v>
      </c>
      <c r="N70" s="7">
        <f>(((L70/60)/60)/24)+DATE(1970,1,1)</f>
        <v>42990.208333333328</v>
      </c>
      <c r="O70" t="b">
        <v>0</v>
      </c>
      <c r="P70" t="b">
        <v>1</v>
      </c>
      <c r="Q70" t="s">
        <v>33</v>
      </c>
      <c r="R70" t="str" cm="1">
        <f t="array" ref="R70:S70">_xlfn.TEXTSPLIT(Q70,"/","food:food trucks")</f>
        <v>theater</v>
      </c>
      <c r="S70" t="str">
        <v>plays</v>
      </c>
      <c r="T70">
        <f>SUM(E70/H70)</f>
        <v>58.975609756097562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1">
        <f t="shared" si="1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7">
        <f>(((K71/60)/60)/24)+DATE(1970,1,1)</f>
        <v>40531.25</v>
      </c>
      <c r="N71" s="7">
        <f>(((L71/60)/60)/24)+DATE(1970,1,1)</f>
        <v>40565.25</v>
      </c>
      <c r="O71" t="b">
        <v>0</v>
      </c>
      <c r="P71" t="b">
        <v>0</v>
      </c>
      <c r="Q71" t="s">
        <v>33</v>
      </c>
      <c r="R71" t="str" cm="1">
        <f t="array" ref="R71:S71">_xlfn.TEXTSPLIT(Q71,"/","food:food trucks")</f>
        <v>theater</v>
      </c>
      <c r="S71" t="str">
        <v>plays</v>
      </c>
      <c r="T71">
        <f>SUM(E71/H71)</f>
        <v>111.82352941176471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1">
        <f t="shared" si="1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7">
        <f>(((K72/60)/60)/24)+DATE(1970,1,1)</f>
        <v>40484.208333333336</v>
      </c>
      <c r="N72" s="7">
        <f>(((L72/60)/60)/24)+DATE(1970,1,1)</f>
        <v>40533.25</v>
      </c>
      <c r="O72" t="b">
        <v>0</v>
      </c>
      <c r="P72" t="b">
        <v>1</v>
      </c>
      <c r="Q72" t="s">
        <v>33</v>
      </c>
      <c r="R72" t="str" cm="1">
        <f t="array" ref="R72:S72">_xlfn.TEXTSPLIT(Q72,"/","food:food trucks")</f>
        <v>theater</v>
      </c>
      <c r="S72" t="str">
        <v>plays</v>
      </c>
      <c r="T72">
        <f>SUM(E72/H72)</f>
        <v>63.995555555555555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1">
        <f t="shared" si="1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7">
        <f>(((K73/60)/60)/24)+DATE(1970,1,1)</f>
        <v>43799.25</v>
      </c>
      <c r="N73" s="7">
        <f>(((L73/60)/60)/24)+DATE(1970,1,1)</f>
        <v>43803.25</v>
      </c>
      <c r="O73" t="b">
        <v>0</v>
      </c>
      <c r="P73" t="b">
        <v>0</v>
      </c>
      <c r="Q73" t="s">
        <v>33</v>
      </c>
      <c r="R73" t="str" cm="1">
        <f t="array" ref="R73:S73">_xlfn.TEXTSPLIT(Q73,"/","food:food trucks")</f>
        <v>theater</v>
      </c>
      <c r="S73" t="str">
        <v>plays</v>
      </c>
      <c r="T73">
        <f>SUM(E73/H73)</f>
        <v>85.315789473684205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1">
        <f t="shared" si="1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7">
        <f>(((K74/60)/60)/24)+DATE(1970,1,1)</f>
        <v>42186.208333333328</v>
      </c>
      <c r="N74" s="7">
        <f>(((L74/60)/60)/24)+DATE(1970,1,1)</f>
        <v>42222.208333333328</v>
      </c>
      <c r="O74" t="b">
        <v>0</v>
      </c>
      <c r="P74" t="b">
        <v>0</v>
      </c>
      <c r="Q74" t="s">
        <v>71</v>
      </c>
      <c r="R74" t="str" cm="1">
        <f t="array" ref="R74:S74">_xlfn.TEXTSPLIT(Q74,"/","food:food trucks")</f>
        <v>film &amp; video</v>
      </c>
      <c r="S74" t="str">
        <v>animation</v>
      </c>
      <c r="T74">
        <f>SUM(E74/H74)</f>
        <v>74.481481481481481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1">
        <f t="shared" si="1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7">
        <f>(((K75/60)/60)/24)+DATE(1970,1,1)</f>
        <v>42701.25</v>
      </c>
      <c r="N75" s="7">
        <f>(((L75/60)/60)/24)+DATE(1970,1,1)</f>
        <v>42704.25</v>
      </c>
      <c r="O75" t="b">
        <v>0</v>
      </c>
      <c r="P75" t="b">
        <v>0</v>
      </c>
      <c r="Q75" t="s">
        <v>159</v>
      </c>
      <c r="R75" t="str" cm="1">
        <f t="array" ref="R75:S75">_xlfn.TEXTSPLIT(Q75,"/","food:food trucks")</f>
        <v>music</v>
      </c>
      <c r="S75" t="str">
        <v>jazz</v>
      </c>
      <c r="T75">
        <f>SUM(E75/H75)</f>
        <v>105.14772727272727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1">
        <f t="shared" si="1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7">
        <f>(((K76/60)/60)/24)+DATE(1970,1,1)</f>
        <v>42456.208333333328</v>
      </c>
      <c r="N76" s="7">
        <f>(((L76/60)/60)/24)+DATE(1970,1,1)</f>
        <v>42457.208333333328</v>
      </c>
      <c r="O76" t="b">
        <v>0</v>
      </c>
      <c r="P76" t="b">
        <v>0</v>
      </c>
      <c r="Q76" t="s">
        <v>148</v>
      </c>
      <c r="R76" t="str" cm="1">
        <f t="array" ref="R76:S76">_xlfn.TEXTSPLIT(Q76,"/","food:food trucks")</f>
        <v>music</v>
      </c>
      <c r="S76" t="str">
        <v>metal</v>
      </c>
      <c r="T76">
        <f>SUM(E76/H76)</f>
        <v>56.188235294117646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1">
        <f t="shared" si="1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7">
        <f>(((K77/60)/60)/24)+DATE(1970,1,1)</f>
        <v>43296.208333333328</v>
      </c>
      <c r="N77" s="7">
        <f>(((L77/60)/60)/24)+DATE(1970,1,1)</f>
        <v>43304.208333333328</v>
      </c>
      <c r="O77" t="b">
        <v>0</v>
      </c>
      <c r="P77" t="b">
        <v>0</v>
      </c>
      <c r="Q77" t="s">
        <v>122</v>
      </c>
      <c r="R77" t="str" cm="1">
        <f t="array" ref="R77:S77">_xlfn.TEXTSPLIT(Q77,"/","food:food trucks")</f>
        <v>photography</v>
      </c>
      <c r="S77" t="str">
        <v>photography books</v>
      </c>
      <c r="T77">
        <f>SUM(E77/H77)</f>
        <v>85.917647058823533</v>
      </c>
    </row>
    <row r="78" spans="1:20" ht="17" hidden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1">
        <f t="shared" si="1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7">
        <f>(((K78/60)/60)/24)+DATE(1970,1,1)</f>
        <v>42027.25</v>
      </c>
      <c r="N78" s="7">
        <f>(((L78/60)/60)/24)+DATE(1970,1,1)</f>
        <v>42076.208333333328</v>
      </c>
      <c r="O78" t="b">
        <v>1</v>
      </c>
      <c r="P78" t="b">
        <v>1</v>
      </c>
      <c r="Q78" t="s">
        <v>33</v>
      </c>
      <c r="R78" t="str" cm="1">
        <f t="array" ref="R78:S78">_xlfn.TEXTSPLIT(Q78,"/","food:food trucks")</f>
        <v>theater</v>
      </c>
      <c r="S78" t="str">
        <v>plays</v>
      </c>
      <c r="T78">
        <f>SUM(E78/H78)</f>
        <v>57.00296912114014</v>
      </c>
    </row>
    <row r="79" spans="1:20" ht="17" hidden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1">
        <f t="shared" si="1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7">
        <f>(((K79/60)/60)/24)+DATE(1970,1,1)</f>
        <v>40448.208333333336</v>
      </c>
      <c r="N79" s="7">
        <f>(((L79/60)/60)/24)+DATE(1970,1,1)</f>
        <v>40462.208333333336</v>
      </c>
      <c r="O79" t="b">
        <v>0</v>
      </c>
      <c r="P79" t="b">
        <v>1</v>
      </c>
      <c r="Q79" t="s">
        <v>71</v>
      </c>
      <c r="R79" t="str" cm="1">
        <f t="array" ref="R79:S79">_xlfn.TEXTSPLIT(Q79,"/","food:food trucks")</f>
        <v>film &amp; video</v>
      </c>
      <c r="S79" t="str">
        <v>animation</v>
      </c>
      <c r="T79">
        <f>SUM(E79/H79)</f>
        <v>79.642857142857139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1">
        <f t="shared" si="1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7">
        <f>(((K80/60)/60)/24)+DATE(1970,1,1)</f>
        <v>43206.208333333328</v>
      </c>
      <c r="N80" s="7">
        <f>(((L80/60)/60)/24)+DATE(1970,1,1)</f>
        <v>43207.208333333328</v>
      </c>
      <c r="O80" t="b">
        <v>0</v>
      </c>
      <c r="P80" t="b">
        <v>0</v>
      </c>
      <c r="Q80" t="s">
        <v>206</v>
      </c>
      <c r="R80" t="str" cm="1">
        <f t="array" ref="R80:S80">_xlfn.TEXTSPLIT(Q80,"/","food:food trucks")</f>
        <v>publishing</v>
      </c>
      <c r="S80" t="str">
        <v>translations</v>
      </c>
      <c r="T80">
        <f>SUM(E80/H80)</f>
        <v>41.018181818181816</v>
      </c>
    </row>
    <row r="81" spans="1:20" ht="17" hidden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1">
        <f t="shared" si="1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7">
        <f>(((K81/60)/60)/24)+DATE(1970,1,1)</f>
        <v>43267.208333333328</v>
      </c>
      <c r="N81" s="7">
        <f>(((L81/60)/60)/24)+DATE(1970,1,1)</f>
        <v>43272.208333333328</v>
      </c>
      <c r="O81" t="b">
        <v>0</v>
      </c>
      <c r="P81" t="b">
        <v>0</v>
      </c>
      <c r="Q81" t="s">
        <v>33</v>
      </c>
      <c r="R81" t="str" cm="1">
        <f t="array" ref="R81:S81">_xlfn.TEXTSPLIT(Q81,"/","food:food trucks")</f>
        <v>theater</v>
      </c>
      <c r="S81" t="str">
        <v>plays</v>
      </c>
      <c r="T81">
        <f>SUM(E81/H81)</f>
        <v>48.004773269689736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1">
        <f t="shared" si="1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7">
        <f>(((K82/60)/60)/24)+DATE(1970,1,1)</f>
        <v>42976.208333333328</v>
      </c>
      <c r="N82" s="7">
        <f>(((L82/60)/60)/24)+DATE(1970,1,1)</f>
        <v>43006.208333333328</v>
      </c>
      <c r="O82" t="b">
        <v>0</v>
      </c>
      <c r="P82" t="b">
        <v>0</v>
      </c>
      <c r="Q82" t="s">
        <v>89</v>
      </c>
      <c r="R82" t="str" cm="1">
        <f t="array" ref="R82:S82">_xlfn.TEXTSPLIT(Q82,"/","food:food trucks")</f>
        <v>games</v>
      </c>
      <c r="S82" t="str">
        <v>video games</v>
      </c>
      <c r="T82">
        <f>SUM(E82/H82)</f>
        <v>55.212598425196852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1">
        <f t="shared" si="1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7">
        <f>(((K83/60)/60)/24)+DATE(1970,1,1)</f>
        <v>43062.25</v>
      </c>
      <c r="N83" s="7">
        <f>(((L83/60)/60)/24)+DATE(1970,1,1)</f>
        <v>43087.25</v>
      </c>
      <c r="O83" t="b">
        <v>0</v>
      </c>
      <c r="P83" t="b">
        <v>0</v>
      </c>
      <c r="Q83" t="s">
        <v>23</v>
      </c>
      <c r="R83" t="str" cm="1">
        <f t="array" ref="R83:S83">_xlfn.TEXTSPLIT(Q83,"/","food:food trucks")</f>
        <v>music</v>
      </c>
      <c r="S83" t="str">
        <v>rock</v>
      </c>
      <c r="T83">
        <f>SUM(E83/H83)</f>
        <v>92.109489051094897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1">
        <f t="shared" si="1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7">
        <f>(((K84/60)/60)/24)+DATE(1970,1,1)</f>
        <v>43482.25</v>
      </c>
      <c r="N84" s="7">
        <f>(((L84/60)/60)/24)+DATE(1970,1,1)</f>
        <v>43489.25</v>
      </c>
      <c r="O84" t="b">
        <v>0</v>
      </c>
      <c r="P84" t="b">
        <v>1</v>
      </c>
      <c r="Q84" t="s">
        <v>89</v>
      </c>
      <c r="R84" t="str" cm="1">
        <f t="array" ref="R84:S84">_xlfn.TEXTSPLIT(Q84,"/","food:food trucks")</f>
        <v>games</v>
      </c>
      <c r="S84" t="str">
        <v>video games</v>
      </c>
      <c r="T84">
        <f>SUM(E84/H84)</f>
        <v>83.183333333333337</v>
      </c>
    </row>
    <row r="85" spans="1:20" ht="17" hidden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1">
        <f t="shared" si="1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7">
        <f>(((K85/60)/60)/24)+DATE(1970,1,1)</f>
        <v>42579.208333333328</v>
      </c>
      <c r="N85" s="7">
        <f>(((L85/60)/60)/24)+DATE(1970,1,1)</f>
        <v>42601.208333333328</v>
      </c>
      <c r="O85" t="b">
        <v>0</v>
      </c>
      <c r="P85" t="b">
        <v>0</v>
      </c>
      <c r="Q85" t="s">
        <v>50</v>
      </c>
      <c r="R85" t="str" cm="1">
        <f t="array" ref="R85:S85">_xlfn.TEXTSPLIT(Q85,"/","food:food trucks")</f>
        <v>music</v>
      </c>
      <c r="S85" t="str">
        <v>electric music</v>
      </c>
      <c r="T85">
        <f>SUM(E85/H85)</f>
        <v>39.996000000000002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1">
        <f t="shared" si="1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7">
        <f>(((K86/60)/60)/24)+DATE(1970,1,1)</f>
        <v>41118.208333333336</v>
      </c>
      <c r="N86" s="7">
        <f>(((L86/60)/60)/24)+DATE(1970,1,1)</f>
        <v>41128.208333333336</v>
      </c>
      <c r="O86" t="b">
        <v>0</v>
      </c>
      <c r="P86" t="b">
        <v>0</v>
      </c>
      <c r="Q86" t="s">
        <v>65</v>
      </c>
      <c r="R86" t="str" cm="1">
        <f t="array" ref="R86:S86">_xlfn.TEXTSPLIT(Q86,"/","food:food trucks")</f>
        <v>technology</v>
      </c>
      <c r="S86" t="str">
        <v>wearables</v>
      </c>
      <c r="T86">
        <f>SUM(E86/H86)</f>
        <v>111.1336898395722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1">
        <f t="shared" si="1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7">
        <f>(((K87/60)/60)/24)+DATE(1970,1,1)</f>
        <v>40797.208333333336</v>
      </c>
      <c r="N87" s="7">
        <f>(((L87/60)/60)/24)+DATE(1970,1,1)</f>
        <v>40805.208333333336</v>
      </c>
      <c r="O87" t="b">
        <v>0</v>
      </c>
      <c r="P87" t="b">
        <v>0</v>
      </c>
      <c r="Q87" t="s">
        <v>60</v>
      </c>
      <c r="R87" t="str" cm="1">
        <f t="array" ref="R87:S87">_xlfn.TEXTSPLIT(Q87,"/","food:food trucks")</f>
        <v>music</v>
      </c>
      <c r="S87" t="str">
        <v>indie rock</v>
      </c>
      <c r="T87">
        <f>SUM(E87/H87)</f>
        <v>90.563380281690144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1">
        <f t="shared" si="1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7">
        <f>(((K88/60)/60)/24)+DATE(1970,1,1)</f>
        <v>42128.208333333328</v>
      </c>
      <c r="N88" s="7">
        <f>(((L88/60)/60)/24)+DATE(1970,1,1)</f>
        <v>42141.208333333328</v>
      </c>
      <c r="O88" t="b">
        <v>1</v>
      </c>
      <c r="P88" t="b">
        <v>0</v>
      </c>
      <c r="Q88" t="s">
        <v>33</v>
      </c>
      <c r="R88" t="str" cm="1">
        <f t="array" ref="R88:S88">_xlfn.TEXTSPLIT(Q88,"/","food:food trucks")</f>
        <v>theater</v>
      </c>
      <c r="S88" t="str">
        <v>plays</v>
      </c>
      <c r="T88">
        <f>SUM(E88/H88)</f>
        <v>61.108374384236456</v>
      </c>
    </row>
    <row r="89" spans="1:20" ht="34" hidden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1">
        <f t="shared" si="1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7">
        <f>(((K89/60)/60)/24)+DATE(1970,1,1)</f>
        <v>40610.25</v>
      </c>
      <c r="N89" s="7">
        <f>(((L89/60)/60)/24)+DATE(1970,1,1)</f>
        <v>40621.208333333336</v>
      </c>
      <c r="O89" t="b">
        <v>0</v>
      </c>
      <c r="P89" t="b">
        <v>1</v>
      </c>
      <c r="Q89" t="s">
        <v>23</v>
      </c>
      <c r="R89" t="str" cm="1">
        <f t="array" ref="R89:S89">_xlfn.TEXTSPLIT(Q89,"/","food:food trucks")</f>
        <v>music</v>
      </c>
      <c r="S89" t="str">
        <v>rock</v>
      </c>
      <c r="T89">
        <f>SUM(E89/H89)</f>
        <v>83.022941970310384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1">
        <f t="shared" si="1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7">
        <f>(((K90/60)/60)/24)+DATE(1970,1,1)</f>
        <v>42110.208333333328</v>
      </c>
      <c r="N90" s="7">
        <f>(((L90/60)/60)/24)+DATE(1970,1,1)</f>
        <v>42132.208333333328</v>
      </c>
      <c r="O90" t="b">
        <v>0</v>
      </c>
      <c r="P90" t="b">
        <v>0</v>
      </c>
      <c r="Q90" t="s">
        <v>206</v>
      </c>
      <c r="R90" t="str" cm="1">
        <f t="array" ref="R90:S90">_xlfn.TEXTSPLIT(Q90,"/","food:food trucks")</f>
        <v>publishing</v>
      </c>
      <c r="S90" t="str">
        <v>translations</v>
      </c>
      <c r="T90">
        <f>SUM(E90/H90)</f>
        <v>110.76106194690266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1">
        <f t="shared" si="1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7">
        <f>(((K91/60)/60)/24)+DATE(1970,1,1)</f>
        <v>40283.208333333336</v>
      </c>
      <c r="N91" s="7">
        <f>(((L91/60)/60)/24)+DATE(1970,1,1)</f>
        <v>40285.208333333336</v>
      </c>
      <c r="O91" t="b">
        <v>0</v>
      </c>
      <c r="P91" t="b">
        <v>0</v>
      </c>
      <c r="Q91" t="s">
        <v>33</v>
      </c>
      <c r="R91" t="str" cm="1">
        <f t="array" ref="R91:S91">_xlfn.TEXTSPLIT(Q91,"/","food:food trucks")</f>
        <v>theater</v>
      </c>
      <c r="S91" t="str">
        <v>plays</v>
      </c>
      <c r="T91">
        <f>SUM(E91/H91)</f>
        <v>89.458333333333329</v>
      </c>
    </row>
    <row r="92" spans="1:20" ht="17" hidden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1">
        <f t="shared" si="1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7">
        <f>(((K92/60)/60)/24)+DATE(1970,1,1)</f>
        <v>42425.25</v>
      </c>
      <c r="N92" s="7">
        <f>(((L92/60)/60)/24)+DATE(1970,1,1)</f>
        <v>42425.25</v>
      </c>
      <c r="O92" t="b">
        <v>0</v>
      </c>
      <c r="P92" t="b">
        <v>1</v>
      </c>
      <c r="Q92" t="s">
        <v>33</v>
      </c>
      <c r="R92" t="str" cm="1">
        <f t="array" ref="R92:S92">_xlfn.TEXTSPLIT(Q92,"/","food:food trucks")</f>
        <v>theater</v>
      </c>
      <c r="S92" t="str">
        <v>plays</v>
      </c>
      <c r="T92">
        <f>SUM(E92/H92)</f>
        <v>57.849056603773583</v>
      </c>
    </row>
    <row r="93" spans="1:20" ht="17" hidden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1">
        <f t="shared" si="1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7">
        <f>(((K93/60)/60)/24)+DATE(1970,1,1)</f>
        <v>42588.208333333328</v>
      </c>
      <c r="N93" s="7">
        <f>(((L93/60)/60)/24)+DATE(1970,1,1)</f>
        <v>42616.208333333328</v>
      </c>
      <c r="O93" t="b">
        <v>0</v>
      </c>
      <c r="P93" t="b">
        <v>0</v>
      </c>
      <c r="Q93" t="s">
        <v>206</v>
      </c>
      <c r="R93" t="str" cm="1">
        <f t="array" ref="R93:S93">_xlfn.TEXTSPLIT(Q93,"/","food:food trucks")</f>
        <v>publishing</v>
      </c>
      <c r="S93" t="str">
        <v>translations</v>
      </c>
      <c r="T93">
        <f>SUM(E93/H93)</f>
        <v>109.99705449189985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1">
        <f t="shared" si="1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7">
        <f>(((K94/60)/60)/24)+DATE(1970,1,1)</f>
        <v>40352.208333333336</v>
      </c>
      <c r="N94" s="7">
        <f>(((L94/60)/60)/24)+DATE(1970,1,1)</f>
        <v>40353.208333333336</v>
      </c>
      <c r="O94" t="b">
        <v>0</v>
      </c>
      <c r="P94" t="b">
        <v>1</v>
      </c>
      <c r="Q94" t="s">
        <v>89</v>
      </c>
      <c r="R94" t="str" cm="1">
        <f t="array" ref="R94:S94">_xlfn.TEXTSPLIT(Q94,"/","food:food trucks")</f>
        <v>games</v>
      </c>
      <c r="S94" t="str">
        <v>video games</v>
      </c>
      <c r="T94">
        <f>SUM(E94/H94)</f>
        <v>103.96586345381526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1">
        <f t="shared" si="1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7">
        <f>(((K95/60)/60)/24)+DATE(1970,1,1)</f>
        <v>41202.208333333336</v>
      </c>
      <c r="N95" s="7">
        <f>(((L95/60)/60)/24)+DATE(1970,1,1)</f>
        <v>41206.208333333336</v>
      </c>
      <c r="O95" t="b">
        <v>0</v>
      </c>
      <c r="P95" t="b">
        <v>1</v>
      </c>
      <c r="Q95" t="s">
        <v>33</v>
      </c>
      <c r="R95" t="str" cm="1">
        <f t="array" ref="R95:S95">_xlfn.TEXTSPLIT(Q95,"/","food:food trucks")</f>
        <v>theater</v>
      </c>
      <c r="S95" t="str">
        <v>plays</v>
      </c>
      <c r="T95">
        <f>SUM(E95/H95)</f>
        <v>107.99508196721311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1">
        <f t="shared" si="1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7">
        <f>(((K96/60)/60)/24)+DATE(1970,1,1)</f>
        <v>43562.208333333328</v>
      </c>
      <c r="N96" s="7">
        <f>(((L96/60)/60)/24)+DATE(1970,1,1)</f>
        <v>43573.208333333328</v>
      </c>
      <c r="O96" t="b">
        <v>0</v>
      </c>
      <c r="P96" t="b">
        <v>0</v>
      </c>
      <c r="Q96" t="s">
        <v>28</v>
      </c>
      <c r="R96" t="str" cm="1">
        <f t="array" ref="R96:S96">_xlfn.TEXTSPLIT(Q96,"/","food:food trucks")</f>
        <v>technology</v>
      </c>
      <c r="S96" t="str">
        <v>web</v>
      </c>
      <c r="T96">
        <f>SUM(E96/H96)</f>
        <v>48.927777777777777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1">
        <f t="shared" si="1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7">
        <f>(((K97/60)/60)/24)+DATE(1970,1,1)</f>
        <v>43752.208333333328</v>
      </c>
      <c r="N97" s="7">
        <f>(((L97/60)/60)/24)+DATE(1970,1,1)</f>
        <v>43759.208333333328</v>
      </c>
      <c r="O97" t="b">
        <v>0</v>
      </c>
      <c r="P97" t="b">
        <v>0</v>
      </c>
      <c r="Q97" t="s">
        <v>42</v>
      </c>
      <c r="R97" t="str" cm="1">
        <f t="array" ref="R97:S97">_xlfn.TEXTSPLIT(Q97,"/","food:food trucks")</f>
        <v>film &amp; video</v>
      </c>
      <c r="S97" t="str">
        <v>documentary</v>
      </c>
      <c r="T97">
        <f>SUM(E97/H97)</f>
        <v>37.666666666666664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1">
        <f t="shared" si="1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7">
        <f>(((K98/60)/60)/24)+DATE(1970,1,1)</f>
        <v>40612.25</v>
      </c>
      <c r="N98" s="7">
        <f>(((L98/60)/60)/24)+DATE(1970,1,1)</f>
        <v>40625.208333333336</v>
      </c>
      <c r="O98" t="b">
        <v>0</v>
      </c>
      <c r="P98" t="b">
        <v>0</v>
      </c>
      <c r="Q98" t="s">
        <v>33</v>
      </c>
      <c r="R98" t="str" cm="1">
        <f t="array" ref="R98:S98">_xlfn.TEXTSPLIT(Q98,"/","food:food trucks")</f>
        <v>theater</v>
      </c>
      <c r="S98" t="str">
        <v>plays</v>
      </c>
      <c r="T98">
        <f>SUM(E98/H98)</f>
        <v>64.999141999141997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1">
        <f t="shared" si="1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7">
        <f>(((K99/60)/60)/24)+DATE(1970,1,1)</f>
        <v>42180.208333333328</v>
      </c>
      <c r="N99" s="7">
        <f>(((L99/60)/60)/24)+DATE(1970,1,1)</f>
        <v>42234.208333333328</v>
      </c>
      <c r="O99" t="b">
        <v>0</v>
      </c>
      <c r="P99" t="b">
        <v>0</v>
      </c>
      <c r="Q99" t="s">
        <v>17</v>
      </c>
      <c r="R99" t="str" cm="1">
        <f t="array" ref="R99:S99">_xlfn.TEXTSPLIT(Q99,"/","food:food trucks")</f>
        <v>food</v>
      </c>
      <c r="S99" t="str">
        <v>food trucks</v>
      </c>
      <c r="T99">
        <f>SUM(E99/H99)</f>
        <v>106.61061946902655</v>
      </c>
    </row>
    <row r="100" spans="1:20" ht="17" hidden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1">
        <f t="shared" si="1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7">
        <f>(((K100/60)/60)/24)+DATE(1970,1,1)</f>
        <v>42212.208333333328</v>
      </c>
      <c r="N100" s="7">
        <f>(((L100/60)/60)/24)+DATE(1970,1,1)</f>
        <v>42216.208333333328</v>
      </c>
      <c r="O100" t="b">
        <v>0</v>
      </c>
      <c r="P100" t="b">
        <v>0</v>
      </c>
      <c r="Q100" t="s">
        <v>89</v>
      </c>
      <c r="R100" t="str" cm="1">
        <f t="array" ref="R100:S100">_xlfn.TEXTSPLIT(Q100,"/","food:food trucks")</f>
        <v>games</v>
      </c>
      <c r="S100" t="str">
        <v>video games</v>
      </c>
      <c r="T100">
        <f>SUM(E100/H100)</f>
        <v>27.009016393442622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1">
        <f t="shared" si="1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7">
        <f>(((K101/60)/60)/24)+DATE(1970,1,1)</f>
        <v>41968.25</v>
      </c>
      <c r="N101" s="7">
        <f>(((L101/60)/60)/24)+DATE(1970,1,1)</f>
        <v>41997.25</v>
      </c>
      <c r="O101" t="b">
        <v>0</v>
      </c>
      <c r="P101" t="b">
        <v>0</v>
      </c>
      <c r="Q101" t="s">
        <v>33</v>
      </c>
      <c r="R101" t="str" cm="1">
        <f t="array" ref="R101:S101">_xlfn.TEXTSPLIT(Q101,"/","food:food trucks")</f>
        <v>theater</v>
      </c>
      <c r="S101" t="str">
        <v>plays</v>
      </c>
      <c r="T101">
        <f>SUM(E101/H101)</f>
        <v>91.16463414634147</v>
      </c>
    </row>
    <row r="102" spans="1:20" ht="17" hidden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1">
        <f t="shared" si="1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7">
        <f>(((K102/60)/60)/24)+DATE(1970,1,1)</f>
        <v>40835.208333333336</v>
      </c>
      <c r="N102" s="7">
        <f>(((L102/60)/60)/24)+DATE(1970,1,1)</f>
        <v>40853.208333333336</v>
      </c>
      <c r="O102" t="b">
        <v>0</v>
      </c>
      <c r="P102" t="b">
        <v>0</v>
      </c>
      <c r="Q102" t="s">
        <v>33</v>
      </c>
      <c r="R102" t="str" cm="1">
        <f t="array" ref="R102:S102">_xlfn.TEXTSPLIT(Q102,"/","food:food trucks")</f>
        <v>theater</v>
      </c>
      <c r="S102" t="str">
        <v>plays</v>
      </c>
      <c r="T102">
        <f>SUM(E102/H102)</f>
        <v>1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1">
        <f t="shared" si="1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7">
        <f>(((K103/60)/60)/24)+DATE(1970,1,1)</f>
        <v>42056.25</v>
      </c>
      <c r="N103" s="7">
        <f>(((L103/60)/60)/24)+DATE(1970,1,1)</f>
        <v>42063.25</v>
      </c>
      <c r="O103" t="b">
        <v>0</v>
      </c>
      <c r="P103" t="b">
        <v>1</v>
      </c>
      <c r="Q103" t="s">
        <v>50</v>
      </c>
      <c r="R103" t="str" cm="1">
        <f t="array" ref="R103:S103">_xlfn.TEXTSPLIT(Q103,"/","food:food trucks")</f>
        <v>music</v>
      </c>
      <c r="S103" t="str">
        <v>electric music</v>
      </c>
      <c r="T103">
        <f>SUM(E103/H103)</f>
        <v>56.054878048780488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1">
        <f t="shared" si="1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7">
        <f>(((K104/60)/60)/24)+DATE(1970,1,1)</f>
        <v>43234.208333333328</v>
      </c>
      <c r="N104" s="7">
        <f>(((L104/60)/60)/24)+DATE(1970,1,1)</f>
        <v>43241.208333333328</v>
      </c>
      <c r="O104" t="b">
        <v>0</v>
      </c>
      <c r="P104" t="b">
        <v>1</v>
      </c>
      <c r="Q104" t="s">
        <v>65</v>
      </c>
      <c r="R104" t="str" cm="1">
        <f t="array" ref="R104:S104">_xlfn.TEXTSPLIT(Q104,"/","food:food trucks")</f>
        <v>technology</v>
      </c>
      <c r="S104" t="str">
        <v>wearables</v>
      </c>
      <c r="T104">
        <f>SUM(E104/H104)</f>
        <v>31.017857142857142</v>
      </c>
    </row>
    <row r="105" spans="1:20" ht="17" hidden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1">
        <f t="shared" si="1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7">
        <f>(((K105/60)/60)/24)+DATE(1970,1,1)</f>
        <v>40475.208333333336</v>
      </c>
      <c r="N105" s="7">
        <f>(((L105/60)/60)/24)+DATE(1970,1,1)</f>
        <v>40484.208333333336</v>
      </c>
      <c r="O105" t="b">
        <v>0</v>
      </c>
      <c r="P105" t="b">
        <v>0</v>
      </c>
      <c r="Q105" t="s">
        <v>50</v>
      </c>
      <c r="R105" t="str" cm="1">
        <f t="array" ref="R105:S105">_xlfn.TEXTSPLIT(Q105,"/","food:food trucks")</f>
        <v>music</v>
      </c>
      <c r="S105" t="str">
        <v>electric music</v>
      </c>
      <c r="T105">
        <f>SUM(E105/H105)</f>
        <v>66.513513513513516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1">
        <f t="shared" si="1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7">
        <f>(((K106/60)/60)/24)+DATE(1970,1,1)</f>
        <v>42878.208333333328</v>
      </c>
      <c r="N106" s="7">
        <f>(((L106/60)/60)/24)+DATE(1970,1,1)</f>
        <v>42879.208333333328</v>
      </c>
      <c r="O106" t="b">
        <v>0</v>
      </c>
      <c r="P106" t="b">
        <v>0</v>
      </c>
      <c r="Q106" t="s">
        <v>60</v>
      </c>
      <c r="R106" t="str" cm="1">
        <f t="array" ref="R106:S106">_xlfn.TEXTSPLIT(Q106,"/","food:food trucks")</f>
        <v>music</v>
      </c>
      <c r="S106" t="str">
        <v>indie rock</v>
      </c>
      <c r="T106">
        <f>SUM(E106/H106)</f>
        <v>89.005216484089729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1">
        <f t="shared" si="1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7">
        <f>(((K107/60)/60)/24)+DATE(1970,1,1)</f>
        <v>41366.208333333336</v>
      </c>
      <c r="N107" s="7">
        <f>(((L107/60)/60)/24)+DATE(1970,1,1)</f>
        <v>41384.208333333336</v>
      </c>
      <c r="O107" t="b">
        <v>0</v>
      </c>
      <c r="P107" t="b">
        <v>0</v>
      </c>
      <c r="Q107" t="s">
        <v>28</v>
      </c>
      <c r="R107" t="str" cm="1">
        <f t="array" ref="R107:S107">_xlfn.TEXTSPLIT(Q107,"/","food:food trucks")</f>
        <v>technology</v>
      </c>
      <c r="S107" t="str">
        <v>web</v>
      </c>
      <c r="T107">
        <f>SUM(E107/H107)</f>
        <v>103.46315789473684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1">
        <f t="shared" si="1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7">
        <f>(((K108/60)/60)/24)+DATE(1970,1,1)</f>
        <v>43716.208333333328</v>
      </c>
      <c r="N108" s="7">
        <f>(((L108/60)/60)/24)+DATE(1970,1,1)</f>
        <v>43721.208333333328</v>
      </c>
      <c r="O108" t="b">
        <v>0</v>
      </c>
      <c r="P108" t="b">
        <v>0</v>
      </c>
      <c r="Q108" t="s">
        <v>33</v>
      </c>
      <c r="R108" t="str" cm="1">
        <f t="array" ref="R108:S108">_xlfn.TEXTSPLIT(Q108,"/","food:food trucks")</f>
        <v>theater</v>
      </c>
      <c r="S108" t="str">
        <v>plays</v>
      </c>
      <c r="T108">
        <f>SUM(E108/H108)</f>
        <v>95.278911564625844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1">
        <f t="shared" si="1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7">
        <f>(((K109/60)/60)/24)+DATE(1970,1,1)</f>
        <v>43213.208333333328</v>
      </c>
      <c r="N109" s="7">
        <f>(((L109/60)/60)/24)+DATE(1970,1,1)</f>
        <v>43230.208333333328</v>
      </c>
      <c r="O109" t="b">
        <v>0</v>
      </c>
      <c r="P109" t="b">
        <v>1</v>
      </c>
      <c r="Q109" t="s">
        <v>33</v>
      </c>
      <c r="R109" t="str" cm="1">
        <f t="array" ref="R109:S109">_xlfn.TEXTSPLIT(Q109,"/","food:food trucks")</f>
        <v>theater</v>
      </c>
      <c r="S109" t="str">
        <v>plays</v>
      </c>
      <c r="T109">
        <f>SUM(E109/H109)</f>
        <v>75.895348837209298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1">
        <f t="shared" si="1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7">
        <f>(((K110/60)/60)/24)+DATE(1970,1,1)</f>
        <v>41005.208333333336</v>
      </c>
      <c r="N110" s="7">
        <f>(((L110/60)/60)/24)+DATE(1970,1,1)</f>
        <v>41042.208333333336</v>
      </c>
      <c r="O110" t="b">
        <v>0</v>
      </c>
      <c r="P110" t="b">
        <v>0</v>
      </c>
      <c r="Q110" t="s">
        <v>42</v>
      </c>
      <c r="R110" t="str" cm="1">
        <f t="array" ref="R110:S110">_xlfn.TEXTSPLIT(Q110,"/","food:food trucks")</f>
        <v>film &amp; video</v>
      </c>
      <c r="S110" t="str">
        <v>documentary</v>
      </c>
      <c r="T110">
        <f>SUM(E110/H110)</f>
        <v>107.57831325301204</v>
      </c>
    </row>
    <row r="111" spans="1:20" ht="17" hidden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1">
        <f t="shared" si="1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7">
        <f>(((K111/60)/60)/24)+DATE(1970,1,1)</f>
        <v>41651.25</v>
      </c>
      <c r="N111" s="7">
        <f>(((L111/60)/60)/24)+DATE(1970,1,1)</f>
        <v>41653.25</v>
      </c>
      <c r="O111" t="b">
        <v>0</v>
      </c>
      <c r="P111" t="b">
        <v>0</v>
      </c>
      <c r="Q111" t="s">
        <v>269</v>
      </c>
      <c r="R111" t="str" cm="1">
        <f t="array" ref="R111:S111">_xlfn.TEXTSPLIT(Q111,"/","food:food trucks")</f>
        <v>film &amp; video</v>
      </c>
      <c r="S111" t="str">
        <v>television</v>
      </c>
      <c r="T111">
        <f>SUM(E111/H111)</f>
        <v>51.31666666666667</v>
      </c>
    </row>
    <row r="112" spans="1:20" ht="34" hidden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1">
        <f t="shared" si="1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7">
        <f>(((K112/60)/60)/24)+DATE(1970,1,1)</f>
        <v>43354.208333333328</v>
      </c>
      <c r="N112" s="7">
        <f>(((L112/60)/60)/24)+DATE(1970,1,1)</f>
        <v>43373.208333333328</v>
      </c>
      <c r="O112" t="b">
        <v>0</v>
      </c>
      <c r="P112" t="b">
        <v>0</v>
      </c>
      <c r="Q112" t="s">
        <v>17</v>
      </c>
      <c r="R112" t="str" cm="1">
        <f t="array" ref="R112:S112">_xlfn.TEXTSPLIT(Q112,"/","food:food trucks")</f>
        <v>food</v>
      </c>
      <c r="S112" t="str">
        <v>food trucks</v>
      </c>
      <c r="T112">
        <f>SUM(E112/H112)</f>
        <v>71.983108108108112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1">
        <f t="shared" si="1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7">
        <f>(((K113/60)/60)/24)+DATE(1970,1,1)</f>
        <v>41174.208333333336</v>
      </c>
      <c r="N113" s="7">
        <f>(((L113/60)/60)/24)+DATE(1970,1,1)</f>
        <v>41180.208333333336</v>
      </c>
      <c r="O113" t="b">
        <v>0</v>
      </c>
      <c r="P113" t="b">
        <v>0</v>
      </c>
      <c r="Q113" t="s">
        <v>133</v>
      </c>
      <c r="R113" t="str" cm="1">
        <f t="array" ref="R113:S113">_xlfn.TEXTSPLIT(Q113,"/","food:food trucks")</f>
        <v>publishing</v>
      </c>
      <c r="S113" t="str">
        <v>radio &amp; podcasts</v>
      </c>
      <c r="T113">
        <f>SUM(E113/H113)</f>
        <v>108.95414201183432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1">
        <f t="shared" si="1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7">
        <f>(((K114/60)/60)/24)+DATE(1970,1,1)</f>
        <v>41875.208333333336</v>
      </c>
      <c r="N114" s="7">
        <f>(((L114/60)/60)/24)+DATE(1970,1,1)</f>
        <v>41890.208333333336</v>
      </c>
      <c r="O114" t="b">
        <v>0</v>
      </c>
      <c r="P114" t="b">
        <v>0</v>
      </c>
      <c r="Q114" t="s">
        <v>28</v>
      </c>
      <c r="R114" t="str" cm="1">
        <f t="array" ref="R114:S114">_xlfn.TEXTSPLIT(Q114,"/","food:food trucks")</f>
        <v>technology</v>
      </c>
      <c r="S114" t="str">
        <v>web</v>
      </c>
      <c r="T114">
        <f>SUM(E114/H114)</f>
        <v>35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1">
        <f t="shared" si="1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7">
        <f>(((K115/60)/60)/24)+DATE(1970,1,1)</f>
        <v>42990.208333333328</v>
      </c>
      <c r="N115" s="7">
        <f>(((L115/60)/60)/24)+DATE(1970,1,1)</f>
        <v>42997.208333333328</v>
      </c>
      <c r="O115" t="b">
        <v>0</v>
      </c>
      <c r="P115" t="b">
        <v>0</v>
      </c>
      <c r="Q115" t="s">
        <v>17</v>
      </c>
      <c r="R115" t="str" cm="1">
        <f t="array" ref="R115:S115">_xlfn.TEXTSPLIT(Q115,"/","food:food trucks")</f>
        <v>food</v>
      </c>
      <c r="S115" t="str">
        <v>food trucks</v>
      </c>
      <c r="T115">
        <f>SUM(E115/H115)</f>
        <v>94.938931297709928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1">
        <f t="shared" si="1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7">
        <f>(((K116/60)/60)/24)+DATE(1970,1,1)</f>
        <v>43564.208333333328</v>
      </c>
      <c r="N116" s="7">
        <f>(((L116/60)/60)/24)+DATE(1970,1,1)</f>
        <v>43565.208333333328</v>
      </c>
      <c r="O116" t="b">
        <v>0</v>
      </c>
      <c r="P116" t="b">
        <v>1</v>
      </c>
      <c r="Q116" t="s">
        <v>65</v>
      </c>
      <c r="R116" t="str" cm="1">
        <f t="array" ref="R116:S116">_xlfn.TEXTSPLIT(Q116,"/","food:food trucks")</f>
        <v>technology</v>
      </c>
      <c r="S116" t="str">
        <v>wearables</v>
      </c>
      <c r="T116">
        <f>SUM(E116/H116)</f>
        <v>109.65079365079364</v>
      </c>
    </row>
    <row r="117" spans="1:20" ht="17" hidden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1">
        <f t="shared" si="1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7">
        <f>(((K117/60)/60)/24)+DATE(1970,1,1)</f>
        <v>43056.25</v>
      </c>
      <c r="N117" s="7">
        <f>(((L117/60)/60)/24)+DATE(1970,1,1)</f>
        <v>43091.25</v>
      </c>
      <c r="O117" t="b">
        <v>0</v>
      </c>
      <c r="P117" t="b">
        <v>0</v>
      </c>
      <c r="Q117" t="s">
        <v>119</v>
      </c>
      <c r="R117" t="str" cm="1">
        <f t="array" ref="R117:S117">_xlfn.TEXTSPLIT(Q117,"/","food:food trucks")</f>
        <v>publishing</v>
      </c>
      <c r="S117" t="str">
        <v>fiction</v>
      </c>
      <c r="T117">
        <f>SUM(E117/H117)</f>
        <v>44.001815980629537</v>
      </c>
    </row>
    <row r="118" spans="1:20" ht="34" hidden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1">
        <f t="shared" si="1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7">
        <f>(((K118/60)/60)/24)+DATE(1970,1,1)</f>
        <v>42265.208333333328</v>
      </c>
      <c r="N118" s="7">
        <f>(((L118/60)/60)/24)+DATE(1970,1,1)</f>
        <v>42266.208333333328</v>
      </c>
      <c r="O118" t="b">
        <v>0</v>
      </c>
      <c r="P118" t="b">
        <v>0</v>
      </c>
      <c r="Q118" t="s">
        <v>33</v>
      </c>
      <c r="R118" t="str" cm="1">
        <f t="array" ref="R118:S118">_xlfn.TEXTSPLIT(Q118,"/","food:food trucks")</f>
        <v>theater</v>
      </c>
      <c r="S118" t="str">
        <v>plays</v>
      </c>
      <c r="T118">
        <f>SUM(E118/H118)</f>
        <v>86.794520547945211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1">
        <f t="shared" si="1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7">
        <f>(((K119/60)/60)/24)+DATE(1970,1,1)</f>
        <v>40808.208333333336</v>
      </c>
      <c r="N119" s="7">
        <f>(((L119/60)/60)/24)+DATE(1970,1,1)</f>
        <v>40814.208333333336</v>
      </c>
      <c r="O119" t="b">
        <v>0</v>
      </c>
      <c r="P119" t="b">
        <v>0</v>
      </c>
      <c r="Q119" t="s">
        <v>269</v>
      </c>
      <c r="R119" t="str" cm="1">
        <f t="array" ref="R119:S119">_xlfn.TEXTSPLIT(Q119,"/","food:food trucks")</f>
        <v>film &amp; video</v>
      </c>
      <c r="S119" t="str">
        <v>television</v>
      </c>
      <c r="T119">
        <f>SUM(E119/H119)</f>
        <v>30.992727272727272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1">
        <f t="shared" si="1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7">
        <f>(((K120/60)/60)/24)+DATE(1970,1,1)</f>
        <v>41665.25</v>
      </c>
      <c r="N120" s="7">
        <f>(((L120/60)/60)/24)+DATE(1970,1,1)</f>
        <v>41671.25</v>
      </c>
      <c r="O120" t="b">
        <v>0</v>
      </c>
      <c r="P120" t="b">
        <v>0</v>
      </c>
      <c r="Q120" t="s">
        <v>122</v>
      </c>
      <c r="R120" t="str" cm="1">
        <f t="array" ref="R120:S120">_xlfn.TEXTSPLIT(Q120,"/","food:food trucks")</f>
        <v>photography</v>
      </c>
      <c r="S120" t="str">
        <v>photography books</v>
      </c>
      <c r="T120">
        <f>SUM(E120/H120)</f>
        <v>94.791044776119406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1">
        <f t="shared" si="1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7">
        <f>(((K121/60)/60)/24)+DATE(1970,1,1)</f>
        <v>41806.208333333336</v>
      </c>
      <c r="N121" s="7">
        <f>(((L121/60)/60)/24)+DATE(1970,1,1)</f>
        <v>41823.208333333336</v>
      </c>
      <c r="O121" t="b">
        <v>0</v>
      </c>
      <c r="P121" t="b">
        <v>1</v>
      </c>
      <c r="Q121" t="s">
        <v>42</v>
      </c>
      <c r="R121" t="str" cm="1">
        <f t="array" ref="R121:S121">_xlfn.TEXTSPLIT(Q121,"/","food:food trucks")</f>
        <v>film &amp; video</v>
      </c>
      <c r="S121" t="str">
        <v>documentary</v>
      </c>
      <c r="T121">
        <f>SUM(E121/H121)</f>
        <v>69.79220779220779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1">
        <f t="shared" si="1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7">
        <f>(((K122/60)/60)/24)+DATE(1970,1,1)</f>
        <v>42111.208333333328</v>
      </c>
      <c r="N122" s="7">
        <f>(((L122/60)/60)/24)+DATE(1970,1,1)</f>
        <v>42115.208333333328</v>
      </c>
      <c r="O122" t="b">
        <v>0</v>
      </c>
      <c r="P122" t="b">
        <v>1</v>
      </c>
      <c r="Q122" t="s">
        <v>292</v>
      </c>
      <c r="R122" t="str" cm="1">
        <f t="array" ref="R122:S122">_xlfn.TEXTSPLIT(Q122,"/","food:food trucks")</f>
        <v>games</v>
      </c>
      <c r="S122" t="str">
        <v>mobile games</v>
      </c>
      <c r="T122">
        <f>SUM(E122/H122)</f>
        <v>63.003367003367003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1">
        <f t="shared" si="1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7">
        <f>(((K123/60)/60)/24)+DATE(1970,1,1)</f>
        <v>41917.208333333336</v>
      </c>
      <c r="N123" s="7">
        <f>(((L123/60)/60)/24)+DATE(1970,1,1)</f>
        <v>41930.208333333336</v>
      </c>
      <c r="O123" t="b">
        <v>0</v>
      </c>
      <c r="P123" t="b">
        <v>0</v>
      </c>
      <c r="Q123" t="s">
        <v>89</v>
      </c>
      <c r="R123" t="str" cm="1">
        <f t="array" ref="R123:S123">_xlfn.TEXTSPLIT(Q123,"/","food:food trucks")</f>
        <v>games</v>
      </c>
      <c r="S123" t="str">
        <v>video games</v>
      </c>
      <c r="T123">
        <f>SUM(E123/H123)</f>
        <v>110.0343300110742</v>
      </c>
    </row>
    <row r="124" spans="1:20" ht="17" hidden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1">
        <f t="shared" si="1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7">
        <f>(((K124/60)/60)/24)+DATE(1970,1,1)</f>
        <v>41970.25</v>
      </c>
      <c r="N124" s="7">
        <f>(((L124/60)/60)/24)+DATE(1970,1,1)</f>
        <v>41997.25</v>
      </c>
      <c r="O124" t="b">
        <v>0</v>
      </c>
      <c r="P124" t="b">
        <v>0</v>
      </c>
      <c r="Q124" t="s">
        <v>119</v>
      </c>
      <c r="R124" t="str" cm="1">
        <f t="array" ref="R124:S124">_xlfn.TEXTSPLIT(Q124,"/","food:food trucks")</f>
        <v>publishing</v>
      </c>
      <c r="S124" t="str">
        <v>fiction</v>
      </c>
      <c r="T124">
        <f>SUM(E124/H124)</f>
        <v>25.997933274284026</v>
      </c>
    </row>
    <row r="125" spans="1:20" ht="17" hidden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1">
        <f t="shared" si="1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7">
        <f>(((K125/60)/60)/24)+DATE(1970,1,1)</f>
        <v>42332.25</v>
      </c>
      <c r="N125" s="7">
        <f>(((L125/60)/60)/24)+DATE(1970,1,1)</f>
        <v>42335.25</v>
      </c>
      <c r="O125" t="b">
        <v>1</v>
      </c>
      <c r="P125" t="b">
        <v>0</v>
      </c>
      <c r="Q125" t="s">
        <v>33</v>
      </c>
      <c r="R125" t="str" cm="1">
        <f t="array" ref="R125:S125">_xlfn.TEXTSPLIT(Q125,"/","food:food trucks")</f>
        <v>theater</v>
      </c>
      <c r="S125" t="str">
        <v>plays</v>
      </c>
      <c r="T125">
        <f>SUM(E125/H125)</f>
        <v>49.987915407854985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1">
        <f t="shared" si="1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7">
        <f>(((K126/60)/60)/24)+DATE(1970,1,1)</f>
        <v>43598.208333333328</v>
      </c>
      <c r="N126" s="7">
        <f>(((L126/60)/60)/24)+DATE(1970,1,1)</f>
        <v>43651.208333333328</v>
      </c>
      <c r="O126" t="b">
        <v>0</v>
      </c>
      <c r="P126" t="b">
        <v>0</v>
      </c>
      <c r="Q126" t="s">
        <v>122</v>
      </c>
      <c r="R126" t="str" cm="1">
        <f t="array" ref="R126:S126">_xlfn.TEXTSPLIT(Q126,"/","food:food trucks")</f>
        <v>photography</v>
      </c>
      <c r="S126" t="str">
        <v>photography books</v>
      </c>
      <c r="T126">
        <f>SUM(E126/H126)</f>
        <v>101.72340425531915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1">
        <f t="shared" si="1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7">
        <f>(((K127/60)/60)/24)+DATE(1970,1,1)</f>
        <v>43362.208333333328</v>
      </c>
      <c r="N127" s="7">
        <f>(((L127/60)/60)/24)+DATE(1970,1,1)</f>
        <v>43366.208333333328</v>
      </c>
      <c r="O127" t="b">
        <v>0</v>
      </c>
      <c r="P127" t="b">
        <v>0</v>
      </c>
      <c r="Q127" t="s">
        <v>33</v>
      </c>
      <c r="R127" t="str" cm="1">
        <f t="array" ref="R127:S127">_xlfn.TEXTSPLIT(Q127,"/","food:food trucks")</f>
        <v>theater</v>
      </c>
      <c r="S127" t="str">
        <v>plays</v>
      </c>
      <c r="T127">
        <f>SUM(E127/H127)</f>
        <v>47.083333333333336</v>
      </c>
    </row>
    <row r="128" spans="1:20" ht="17" hidden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1">
        <f t="shared" si="1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7">
        <f>(((K128/60)/60)/24)+DATE(1970,1,1)</f>
        <v>42596.208333333328</v>
      </c>
      <c r="N128" s="7">
        <f>(((L128/60)/60)/24)+DATE(1970,1,1)</f>
        <v>42624.208333333328</v>
      </c>
      <c r="O128" t="b">
        <v>0</v>
      </c>
      <c r="P128" t="b">
        <v>1</v>
      </c>
      <c r="Q128" t="s">
        <v>33</v>
      </c>
      <c r="R128" t="str" cm="1">
        <f t="array" ref="R128:S128">_xlfn.TEXTSPLIT(Q128,"/","food:food trucks")</f>
        <v>theater</v>
      </c>
      <c r="S128" t="str">
        <v>plays</v>
      </c>
      <c r="T128">
        <f>SUM(E128/H128)</f>
        <v>89.944444444444443</v>
      </c>
    </row>
    <row r="129" spans="1:20" ht="17" hidden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1">
        <f t="shared" si="1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7">
        <f>(((K129/60)/60)/24)+DATE(1970,1,1)</f>
        <v>40310.208333333336</v>
      </c>
      <c r="N129" s="7">
        <f>(((L129/60)/60)/24)+DATE(1970,1,1)</f>
        <v>40313.208333333336</v>
      </c>
      <c r="O129" t="b">
        <v>0</v>
      </c>
      <c r="P129" t="b">
        <v>0</v>
      </c>
      <c r="Q129" t="s">
        <v>33</v>
      </c>
      <c r="R129" t="str" cm="1">
        <f t="array" ref="R129:S129">_xlfn.TEXTSPLIT(Q129,"/","food:food trucks")</f>
        <v>theater</v>
      </c>
      <c r="S129" t="str">
        <v>plays</v>
      </c>
      <c r="T129">
        <f>SUM(E129/H129)</f>
        <v>78.96875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1">
        <f t="shared" si="1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7">
        <f>(((K130/60)/60)/24)+DATE(1970,1,1)</f>
        <v>40417.208333333336</v>
      </c>
      <c r="N130" s="7">
        <f>(((L130/60)/60)/24)+DATE(1970,1,1)</f>
        <v>40430.208333333336</v>
      </c>
      <c r="O130" t="b">
        <v>0</v>
      </c>
      <c r="P130" t="b">
        <v>0</v>
      </c>
      <c r="Q130" t="s">
        <v>23</v>
      </c>
      <c r="R130" t="str" cm="1">
        <f t="array" ref="R130:S130">_xlfn.TEXTSPLIT(Q130,"/","food:food trucks")</f>
        <v>music</v>
      </c>
      <c r="S130" t="str">
        <v>rock</v>
      </c>
      <c r="T130">
        <f>SUM(E130/H130)</f>
        <v>80.067669172932327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1">
        <f t="shared" ref="F131:F194" si="2">E131/D131*100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7">
        <f>(((K131/60)/60)/24)+DATE(1970,1,1)</f>
        <v>42038.25</v>
      </c>
      <c r="N131" s="7">
        <f>(((L131/60)/60)/24)+DATE(1970,1,1)</f>
        <v>42063.25</v>
      </c>
      <c r="O131" t="b">
        <v>0</v>
      </c>
      <c r="P131" t="b">
        <v>0</v>
      </c>
      <c r="Q131" t="s">
        <v>17</v>
      </c>
      <c r="R131" t="str" cm="1">
        <f t="array" ref="R131:S131">_xlfn.TEXTSPLIT(Q131,"/","food:food trucks")</f>
        <v>food</v>
      </c>
      <c r="S131" t="str">
        <v>food trucks</v>
      </c>
      <c r="T131">
        <f>SUM(E131/H131)</f>
        <v>86.472727272727269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1">
        <f t="shared" si="2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7">
        <f>(((K132/60)/60)/24)+DATE(1970,1,1)</f>
        <v>40842.208333333336</v>
      </c>
      <c r="N132" s="7">
        <f>(((L132/60)/60)/24)+DATE(1970,1,1)</f>
        <v>40858.25</v>
      </c>
      <c r="O132" t="b">
        <v>0</v>
      </c>
      <c r="P132" t="b">
        <v>0</v>
      </c>
      <c r="Q132" t="s">
        <v>53</v>
      </c>
      <c r="R132" t="str" cm="1">
        <f t="array" ref="R132:S132">_xlfn.TEXTSPLIT(Q132,"/","food:food trucks")</f>
        <v>film &amp; video</v>
      </c>
      <c r="S132" t="str">
        <v>drama</v>
      </c>
      <c r="T132">
        <f>SUM(E132/H132)</f>
        <v>28.001876172607879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1">
        <f t="shared" si="2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7">
        <f>(((K133/60)/60)/24)+DATE(1970,1,1)</f>
        <v>41607.25</v>
      </c>
      <c r="N133" s="7">
        <f>(((L133/60)/60)/24)+DATE(1970,1,1)</f>
        <v>41620.25</v>
      </c>
      <c r="O133" t="b">
        <v>0</v>
      </c>
      <c r="P133" t="b">
        <v>0</v>
      </c>
      <c r="Q133" t="s">
        <v>28</v>
      </c>
      <c r="R133" t="str" cm="1">
        <f t="array" ref="R133:S133">_xlfn.TEXTSPLIT(Q133,"/","food:food trucks")</f>
        <v>technology</v>
      </c>
      <c r="S133" t="str">
        <v>web</v>
      </c>
      <c r="T133">
        <f>SUM(E133/H133)</f>
        <v>67.996725337699544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1">
        <f t="shared" si="2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7">
        <f>(((K134/60)/60)/24)+DATE(1970,1,1)</f>
        <v>43112.25</v>
      </c>
      <c r="N134" s="7">
        <f>(((L134/60)/60)/24)+DATE(1970,1,1)</f>
        <v>43128.25</v>
      </c>
      <c r="O134" t="b">
        <v>0</v>
      </c>
      <c r="P134" t="b">
        <v>1</v>
      </c>
      <c r="Q134" t="s">
        <v>33</v>
      </c>
      <c r="R134" t="str" cm="1">
        <f t="array" ref="R134:S134">_xlfn.TEXTSPLIT(Q134,"/","food:food trucks")</f>
        <v>theater</v>
      </c>
      <c r="S134" t="str">
        <v>plays</v>
      </c>
      <c r="T134">
        <f>SUM(E134/H134)</f>
        <v>43.078651685393261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1">
        <f t="shared" si="2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7">
        <f>(((K135/60)/60)/24)+DATE(1970,1,1)</f>
        <v>40767.208333333336</v>
      </c>
      <c r="N135" s="7">
        <f>(((L135/60)/60)/24)+DATE(1970,1,1)</f>
        <v>40789.208333333336</v>
      </c>
      <c r="O135" t="b">
        <v>0</v>
      </c>
      <c r="P135" t="b">
        <v>0</v>
      </c>
      <c r="Q135" t="s">
        <v>319</v>
      </c>
      <c r="R135" t="str" cm="1">
        <f t="array" ref="R135:S135">_xlfn.TEXTSPLIT(Q135,"/","food:food trucks")</f>
        <v>music</v>
      </c>
      <c r="S135" t="str">
        <v>world music</v>
      </c>
      <c r="T135">
        <f>SUM(E135/H135)</f>
        <v>87.95597484276729</v>
      </c>
    </row>
    <row r="136" spans="1:20" ht="17" hidden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1">
        <f t="shared" si="2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7">
        <f>(((K136/60)/60)/24)+DATE(1970,1,1)</f>
        <v>40713.208333333336</v>
      </c>
      <c r="N136" s="7">
        <f>(((L136/60)/60)/24)+DATE(1970,1,1)</f>
        <v>40762.208333333336</v>
      </c>
      <c r="O136" t="b">
        <v>0</v>
      </c>
      <c r="P136" t="b">
        <v>1</v>
      </c>
      <c r="Q136" t="s">
        <v>42</v>
      </c>
      <c r="R136" t="str" cm="1">
        <f t="array" ref="R136:S136">_xlfn.TEXTSPLIT(Q136,"/","food:food trucks")</f>
        <v>film &amp; video</v>
      </c>
      <c r="S136" t="str">
        <v>documentary</v>
      </c>
      <c r="T136">
        <f>SUM(E136/H136)</f>
        <v>94.987234042553197</v>
      </c>
    </row>
    <row r="137" spans="1:20" ht="17" hidden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1">
        <f t="shared" si="2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7">
        <f>(((K137/60)/60)/24)+DATE(1970,1,1)</f>
        <v>41340.25</v>
      </c>
      <c r="N137" s="7">
        <f>(((L137/60)/60)/24)+DATE(1970,1,1)</f>
        <v>41345.208333333336</v>
      </c>
      <c r="O137" t="b">
        <v>0</v>
      </c>
      <c r="P137" t="b">
        <v>1</v>
      </c>
      <c r="Q137" t="s">
        <v>33</v>
      </c>
      <c r="R137" t="str" cm="1">
        <f t="array" ref="R137:S137">_xlfn.TEXTSPLIT(Q137,"/","food:food trucks")</f>
        <v>theater</v>
      </c>
      <c r="S137" t="str">
        <v>plays</v>
      </c>
      <c r="T137">
        <f>SUM(E137/H137)</f>
        <v>46.905982905982903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1">
        <f t="shared" si="2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7">
        <f>(((K138/60)/60)/24)+DATE(1970,1,1)</f>
        <v>41797.208333333336</v>
      </c>
      <c r="N138" s="7">
        <f>(((L138/60)/60)/24)+DATE(1970,1,1)</f>
        <v>41809.208333333336</v>
      </c>
      <c r="O138" t="b">
        <v>0</v>
      </c>
      <c r="P138" t="b">
        <v>1</v>
      </c>
      <c r="Q138" t="s">
        <v>53</v>
      </c>
      <c r="R138" t="str" cm="1">
        <f t="array" ref="R138:S138">_xlfn.TEXTSPLIT(Q138,"/","food:food trucks")</f>
        <v>film &amp; video</v>
      </c>
      <c r="S138" t="str">
        <v>drama</v>
      </c>
      <c r="T138">
        <f>SUM(E138/H138)</f>
        <v>46.913793103448278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1">
        <f t="shared" si="2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7">
        <f>(((K139/60)/60)/24)+DATE(1970,1,1)</f>
        <v>40457.208333333336</v>
      </c>
      <c r="N139" s="7">
        <f>(((L139/60)/60)/24)+DATE(1970,1,1)</f>
        <v>40463.208333333336</v>
      </c>
      <c r="O139" t="b">
        <v>0</v>
      </c>
      <c r="P139" t="b">
        <v>0</v>
      </c>
      <c r="Q139" t="s">
        <v>68</v>
      </c>
      <c r="R139" t="str" cm="1">
        <f t="array" ref="R139:S139">_xlfn.TEXTSPLIT(Q139,"/","food:food trucks")</f>
        <v>publishing</v>
      </c>
      <c r="S139" t="str">
        <v>nonfiction</v>
      </c>
      <c r="T139">
        <f>SUM(E139/H139)</f>
        <v>94.24</v>
      </c>
    </row>
    <row r="140" spans="1:20" ht="34" hidden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1">
        <f t="shared" si="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7">
        <f>(((K140/60)/60)/24)+DATE(1970,1,1)</f>
        <v>41180.208333333336</v>
      </c>
      <c r="N140" s="7">
        <f>(((L140/60)/60)/24)+DATE(1970,1,1)</f>
        <v>41186.208333333336</v>
      </c>
      <c r="O140" t="b">
        <v>0</v>
      </c>
      <c r="P140" t="b">
        <v>0</v>
      </c>
      <c r="Q140" t="s">
        <v>292</v>
      </c>
      <c r="R140" t="str" cm="1">
        <f t="array" ref="R140:S140">_xlfn.TEXTSPLIT(Q140,"/","food:food trucks")</f>
        <v>games</v>
      </c>
      <c r="S140" t="str">
        <v>mobile games</v>
      </c>
      <c r="T140">
        <f>SUM(E140/H140)</f>
        <v>80.139130434782615</v>
      </c>
    </row>
    <row r="141" spans="1:20" ht="17" hidden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1">
        <f t="shared" si="2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7">
        <f>(((K141/60)/60)/24)+DATE(1970,1,1)</f>
        <v>42115.208333333328</v>
      </c>
      <c r="N141" s="7">
        <f>(((L141/60)/60)/24)+DATE(1970,1,1)</f>
        <v>42131.208333333328</v>
      </c>
      <c r="O141" t="b">
        <v>0</v>
      </c>
      <c r="P141" t="b">
        <v>1</v>
      </c>
      <c r="Q141" t="s">
        <v>65</v>
      </c>
      <c r="R141" t="str" cm="1">
        <f t="array" ref="R141:S141">_xlfn.TEXTSPLIT(Q141,"/","food:food trucks")</f>
        <v>technology</v>
      </c>
      <c r="S141" t="str">
        <v>wearables</v>
      </c>
      <c r="T141">
        <f>SUM(E141/H141)</f>
        <v>59.036809815950917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1">
        <f t="shared" si="2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7">
        <f>(((K142/60)/60)/24)+DATE(1970,1,1)</f>
        <v>43156.25</v>
      </c>
      <c r="N142" s="7">
        <f>(((L142/60)/60)/24)+DATE(1970,1,1)</f>
        <v>43161.25</v>
      </c>
      <c r="O142" t="b">
        <v>0</v>
      </c>
      <c r="P142" t="b">
        <v>0</v>
      </c>
      <c r="Q142" t="s">
        <v>42</v>
      </c>
      <c r="R142" t="str" cm="1">
        <f t="array" ref="R142:S142">_xlfn.TEXTSPLIT(Q142,"/","food:food trucks")</f>
        <v>film &amp; video</v>
      </c>
      <c r="S142" t="str">
        <v>documentary</v>
      </c>
      <c r="T142">
        <f>SUM(E142/H142)</f>
        <v>65.989247311827953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1">
        <f t="shared" si="2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7">
        <f>(((K143/60)/60)/24)+DATE(1970,1,1)</f>
        <v>42167.208333333328</v>
      </c>
      <c r="N143" s="7">
        <f>(((L143/60)/60)/24)+DATE(1970,1,1)</f>
        <v>42173.208333333328</v>
      </c>
      <c r="O143" t="b">
        <v>0</v>
      </c>
      <c r="P143" t="b">
        <v>0</v>
      </c>
      <c r="Q143" t="s">
        <v>28</v>
      </c>
      <c r="R143" t="str" cm="1">
        <f t="array" ref="R143:S143">_xlfn.TEXTSPLIT(Q143,"/","food:food trucks")</f>
        <v>technology</v>
      </c>
      <c r="S143" t="str">
        <v>web</v>
      </c>
      <c r="T143">
        <f>SUM(E143/H143)</f>
        <v>60.992530345471522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1">
        <f t="shared" si="2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7">
        <f>(((K144/60)/60)/24)+DATE(1970,1,1)</f>
        <v>41005.208333333336</v>
      </c>
      <c r="N144" s="7">
        <f>(((L144/60)/60)/24)+DATE(1970,1,1)</f>
        <v>41046.208333333336</v>
      </c>
      <c r="O144" t="b">
        <v>0</v>
      </c>
      <c r="P144" t="b">
        <v>0</v>
      </c>
      <c r="Q144" t="s">
        <v>28</v>
      </c>
      <c r="R144" t="str" cm="1">
        <f t="array" ref="R144:S144">_xlfn.TEXTSPLIT(Q144,"/","food:food trucks")</f>
        <v>technology</v>
      </c>
      <c r="S144" t="str">
        <v>web</v>
      </c>
      <c r="T144">
        <f>SUM(E144/H144)</f>
        <v>98.307692307692307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1">
        <f t="shared" si="2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7">
        <f>(((K145/60)/60)/24)+DATE(1970,1,1)</f>
        <v>40357.208333333336</v>
      </c>
      <c r="N145" s="7">
        <f>(((L145/60)/60)/24)+DATE(1970,1,1)</f>
        <v>40377.208333333336</v>
      </c>
      <c r="O145" t="b">
        <v>0</v>
      </c>
      <c r="P145" t="b">
        <v>0</v>
      </c>
      <c r="Q145" t="s">
        <v>60</v>
      </c>
      <c r="R145" t="str" cm="1">
        <f t="array" ref="R145:S145">_xlfn.TEXTSPLIT(Q145,"/","food:food trucks")</f>
        <v>music</v>
      </c>
      <c r="S145" t="str">
        <v>indie rock</v>
      </c>
      <c r="T145">
        <f>SUM(E145/H145)</f>
        <v>104.6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1">
        <f t="shared" si="2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7">
        <f>(((K146/60)/60)/24)+DATE(1970,1,1)</f>
        <v>43633.208333333328</v>
      </c>
      <c r="N146" s="7">
        <f>(((L146/60)/60)/24)+DATE(1970,1,1)</f>
        <v>43641.208333333328</v>
      </c>
      <c r="O146" t="b">
        <v>0</v>
      </c>
      <c r="P146" t="b">
        <v>0</v>
      </c>
      <c r="Q146" t="s">
        <v>33</v>
      </c>
      <c r="R146" t="str" cm="1">
        <f t="array" ref="R146:S146">_xlfn.TEXTSPLIT(Q146,"/","food:food trucks")</f>
        <v>theater</v>
      </c>
      <c r="S146" t="str">
        <v>plays</v>
      </c>
      <c r="T146">
        <f>SUM(E146/H146)</f>
        <v>86.066666666666663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1">
        <f t="shared" si="2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7">
        <f>(((K147/60)/60)/24)+DATE(1970,1,1)</f>
        <v>41889.208333333336</v>
      </c>
      <c r="N147" s="7">
        <f>(((L147/60)/60)/24)+DATE(1970,1,1)</f>
        <v>41894.208333333336</v>
      </c>
      <c r="O147" t="b">
        <v>0</v>
      </c>
      <c r="P147" t="b">
        <v>0</v>
      </c>
      <c r="Q147" t="s">
        <v>65</v>
      </c>
      <c r="R147" t="str" cm="1">
        <f t="array" ref="R147:S147">_xlfn.TEXTSPLIT(Q147,"/","food:food trucks")</f>
        <v>technology</v>
      </c>
      <c r="S147" t="str">
        <v>wearables</v>
      </c>
      <c r="T147">
        <f>SUM(E147/H147)</f>
        <v>76.989583333333329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1">
        <f t="shared" si="2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7">
        <f>(((K148/60)/60)/24)+DATE(1970,1,1)</f>
        <v>40855.25</v>
      </c>
      <c r="N148" s="7">
        <f>(((L148/60)/60)/24)+DATE(1970,1,1)</f>
        <v>40875.25</v>
      </c>
      <c r="O148" t="b">
        <v>0</v>
      </c>
      <c r="P148" t="b">
        <v>0</v>
      </c>
      <c r="Q148" t="s">
        <v>33</v>
      </c>
      <c r="R148" t="str" cm="1">
        <f t="array" ref="R148:S148">_xlfn.TEXTSPLIT(Q148,"/","food:food trucks")</f>
        <v>theater</v>
      </c>
      <c r="S148" t="str">
        <v>plays</v>
      </c>
      <c r="T148">
        <f>SUM(E148/H148)</f>
        <v>29.764705882352942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1">
        <f t="shared" si="2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7">
        <f>(((K149/60)/60)/24)+DATE(1970,1,1)</f>
        <v>42534.208333333328</v>
      </c>
      <c r="N149" s="7">
        <f>(((L149/60)/60)/24)+DATE(1970,1,1)</f>
        <v>42540.208333333328</v>
      </c>
      <c r="O149" t="b">
        <v>0</v>
      </c>
      <c r="P149" t="b">
        <v>1</v>
      </c>
      <c r="Q149" t="s">
        <v>33</v>
      </c>
      <c r="R149" t="str" cm="1">
        <f t="array" ref="R149:S149">_xlfn.TEXTSPLIT(Q149,"/","food:food trucks")</f>
        <v>theater</v>
      </c>
      <c r="S149" t="str">
        <v>plays</v>
      </c>
      <c r="T149">
        <f>SUM(E149/H149)</f>
        <v>46.91959798994975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1">
        <f t="shared" si="2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7">
        <f>(((K150/60)/60)/24)+DATE(1970,1,1)</f>
        <v>42941.208333333328</v>
      </c>
      <c r="N150" s="7">
        <f>(((L150/60)/60)/24)+DATE(1970,1,1)</f>
        <v>42950.208333333328</v>
      </c>
      <c r="O150" t="b">
        <v>0</v>
      </c>
      <c r="P150" t="b">
        <v>0</v>
      </c>
      <c r="Q150" t="s">
        <v>65</v>
      </c>
      <c r="R150" t="str" cm="1">
        <f t="array" ref="R150:S150">_xlfn.TEXTSPLIT(Q150,"/","food:food trucks")</f>
        <v>technology</v>
      </c>
      <c r="S150" t="str">
        <v>wearables</v>
      </c>
      <c r="T150">
        <f>SUM(E150/H150)</f>
        <v>105.18691588785046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1">
        <f t="shared" si="2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7">
        <f>(((K151/60)/60)/24)+DATE(1970,1,1)</f>
        <v>41275.25</v>
      </c>
      <c r="N151" s="7">
        <f>(((L151/60)/60)/24)+DATE(1970,1,1)</f>
        <v>41327.25</v>
      </c>
      <c r="O151" t="b">
        <v>0</v>
      </c>
      <c r="P151" t="b">
        <v>0</v>
      </c>
      <c r="Q151" t="s">
        <v>60</v>
      </c>
      <c r="R151" t="str" cm="1">
        <f t="array" ref="R151:S151">_xlfn.TEXTSPLIT(Q151,"/","food:food trucks")</f>
        <v>music</v>
      </c>
      <c r="S151" t="str">
        <v>indie rock</v>
      </c>
      <c r="T151">
        <f>SUM(E151/H151)</f>
        <v>69.907692307692301</v>
      </c>
    </row>
    <row r="152" spans="1:20" ht="17" hidden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1">
        <f t="shared" si="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7">
        <f>(((K152/60)/60)/24)+DATE(1970,1,1)</f>
        <v>43450.25</v>
      </c>
      <c r="N152" s="7">
        <f>(((L152/60)/60)/24)+DATE(1970,1,1)</f>
        <v>43451.25</v>
      </c>
      <c r="O152" t="b">
        <v>0</v>
      </c>
      <c r="P152" t="b">
        <v>0</v>
      </c>
      <c r="Q152" t="s">
        <v>23</v>
      </c>
      <c r="R152" t="str" cm="1">
        <f t="array" ref="R152:S152">_xlfn.TEXTSPLIT(Q152,"/","food:food trucks")</f>
        <v>music</v>
      </c>
      <c r="S152" t="str">
        <v>rock</v>
      </c>
      <c r="T152">
        <f>SUM(E152/H152)</f>
        <v>1</v>
      </c>
    </row>
    <row r="153" spans="1:20" ht="17" hidden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1">
        <f t="shared" si="2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7">
        <f>(((K153/60)/60)/24)+DATE(1970,1,1)</f>
        <v>41799.208333333336</v>
      </c>
      <c r="N153" s="7">
        <f>(((L153/60)/60)/24)+DATE(1970,1,1)</f>
        <v>41850.208333333336</v>
      </c>
      <c r="O153" t="b">
        <v>0</v>
      </c>
      <c r="P153" t="b">
        <v>0</v>
      </c>
      <c r="Q153" t="s">
        <v>50</v>
      </c>
      <c r="R153" t="str" cm="1">
        <f t="array" ref="R153:S153">_xlfn.TEXTSPLIT(Q153,"/","food:food trucks")</f>
        <v>music</v>
      </c>
      <c r="S153" t="str">
        <v>electric music</v>
      </c>
      <c r="T153">
        <f>SUM(E153/H153)</f>
        <v>60.011588275391958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1">
        <f t="shared" si="2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7">
        <f>(((K154/60)/60)/24)+DATE(1970,1,1)</f>
        <v>42783.25</v>
      </c>
      <c r="N154" s="7">
        <f>(((L154/60)/60)/24)+DATE(1970,1,1)</f>
        <v>42790.25</v>
      </c>
      <c r="O154" t="b">
        <v>0</v>
      </c>
      <c r="P154" t="b">
        <v>0</v>
      </c>
      <c r="Q154" t="s">
        <v>60</v>
      </c>
      <c r="R154" t="str" cm="1">
        <f t="array" ref="R154:S154">_xlfn.TEXTSPLIT(Q154,"/","food:food trucks")</f>
        <v>music</v>
      </c>
      <c r="S154" t="str">
        <v>indie rock</v>
      </c>
      <c r="T154">
        <f>SUM(E154/H154)</f>
        <v>52.006220379146917</v>
      </c>
    </row>
    <row r="155" spans="1:20" ht="17" hidden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1">
        <f t="shared" si="2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7">
        <f>(((K155/60)/60)/24)+DATE(1970,1,1)</f>
        <v>41201.208333333336</v>
      </c>
      <c r="N155" s="7">
        <f>(((L155/60)/60)/24)+DATE(1970,1,1)</f>
        <v>41207.208333333336</v>
      </c>
      <c r="O155" t="b">
        <v>0</v>
      </c>
      <c r="P155" t="b">
        <v>0</v>
      </c>
      <c r="Q155" t="s">
        <v>33</v>
      </c>
      <c r="R155" t="str" cm="1">
        <f t="array" ref="R155:S155">_xlfn.TEXTSPLIT(Q155,"/","food:food trucks")</f>
        <v>theater</v>
      </c>
      <c r="S155" t="str">
        <v>plays</v>
      </c>
      <c r="T155">
        <f>SUM(E155/H155)</f>
        <v>31.000176025347649</v>
      </c>
    </row>
    <row r="156" spans="1:20" ht="17" hidden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1">
        <f t="shared" si="2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7">
        <f>(((K156/60)/60)/24)+DATE(1970,1,1)</f>
        <v>42502.208333333328</v>
      </c>
      <c r="N156" s="7">
        <f>(((L156/60)/60)/24)+DATE(1970,1,1)</f>
        <v>42525.208333333328</v>
      </c>
      <c r="O156" t="b">
        <v>0</v>
      </c>
      <c r="P156" t="b">
        <v>1</v>
      </c>
      <c r="Q156" t="s">
        <v>60</v>
      </c>
      <c r="R156" t="str" cm="1">
        <f t="array" ref="R156:S156">_xlfn.TEXTSPLIT(Q156,"/","food:food trucks")</f>
        <v>music</v>
      </c>
      <c r="S156" t="str">
        <v>indie rock</v>
      </c>
      <c r="T156">
        <f>SUM(E156/H156)</f>
        <v>95.042492917847028</v>
      </c>
    </row>
    <row r="157" spans="1:20" ht="17" hidden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1">
        <f t="shared" si="2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7">
        <f>(((K157/60)/60)/24)+DATE(1970,1,1)</f>
        <v>40262.208333333336</v>
      </c>
      <c r="N157" s="7">
        <f>(((L157/60)/60)/24)+DATE(1970,1,1)</f>
        <v>40277.208333333336</v>
      </c>
      <c r="O157" t="b">
        <v>0</v>
      </c>
      <c r="P157" t="b">
        <v>0</v>
      </c>
      <c r="Q157" t="s">
        <v>33</v>
      </c>
      <c r="R157" t="str" cm="1">
        <f t="array" ref="R157:S157">_xlfn.TEXTSPLIT(Q157,"/","food:food trucks")</f>
        <v>theater</v>
      </c>
      <c r="S157" t="str">
        <v>plays</v>
      </c>
      <c r="T157">
        <f>SUM(E157/H157)</f>
        <v>75.968174204355108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1">
        <f t="shared" si="2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7">
        <f>(((K158/60)/60)/24)+DATE(1970,1,1)</f>
        <v>43743.208333333328</v>
      </c>
      <c r="N158" s="7">
        <f>(((L158/60)/60)/24)+DATE(1970,1,1)</f>
        <v>43767.208333333328</v>
      </c>
      <c r="O158" t="b">
        <v>0</v>
      </c>
      <c r="P158" t="b">
        <v>0</v>
      </c>
      <c r="Q158" t="s">
        <v>23</v>
      </c>
      <c r="R158" t="str" cm="1">
        <f t="array" ref="R158:S158">_xlfn.TEXTSPLIT(Q158,"/","food:food trucks")</f>
        <v>music</v>
      </c>
      <c r="S158" t="str">
        <v>rock</v>
      </c>
      <c r="T158">
        <f>SUM(E158/H158)</f>
        <v>71.013192612137203</v>
      </c>
    </row>
    <row r="159" spans="1:20" ht="17" hidden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1">
        <f t="shared" si="2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7">
        <f>(((K159/60)/60)/24)+DATE(1970,1,1)</f>
        <v>41638.25</v>
      </c>
      <c r="N159" s="7">
        <f>(((L159/60)/60)/24)+DATE(1970,1,1)</f>
        <v>41650.25</v>
      </c>
      <c r="O159" t="b">
        <v>0</v>
      </c>
      <c r="P159" t="b">
        <v>0</v>
      </c>
      <c r="Q159" t="s">
        <v>122</v>
      </c>
      <c r="R159" t="str" cm="1">
        <f t="array" ref="R159:S159">_xlfn.TEXTSPLIT(Q159,"/","food:food trucks")</f>
        <v>photography</v>
      </c>
      <c r="S159" t="str">
        <v>photography books</v>
      </c>
      <c r="T159">
        <f>SUM(E159/H159)</f>
        <v>73.733333333333334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1">
        <f t="shared" si="2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7">
        <f>(((K160/60)/60)/24)+DATE(1970,1,1)</f>
        <v>42346.25</v>
      </c>
      <c r="N160" s="7">
        <f>(((L160/60)/60)/24)+DATE(1970,1,1)</f>
        <v>42347.25</v>
      </c>
      <c r="O160" t="b">
        <v>0</v>
      </c>
      <c r="P160" t="b">
        <v>0</v>
      </c>
      <c r="Q160" t="s">
        <v>23</v>
      </c>
      <c r="R160" t="str" cm="1">
        <f t="array" ref="R160:S160">_xlfn.TEXTSPLIT(Q160,"/","food:food trucks")</f>
        <v>music</v>
      </c>
      <c r="S160" t="str">
        <v>rock</v>
      </c>
      <c r="T160">
        <f>SUM(E160/H160)</f>
        <v>113.17073170731707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1">
        <f t="shared" si="2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7">
        <f>(((K161/60)/60)/24)+DATE(1970,1,1)</f>
        <v>43551.208333333328</v>
      </c>
      <c r="N161" s="7">
        <f>(((L161/60)/60)/24)+DATE(1970,1,1)</f>
        <v>43569.208333333328</v>
      </c>
      <c r="O161" t="b">
        <v>0</v>
      </c>
      <c r="P161" t="b">
        <v>1</v>
      </c>
      <c r="Q161" t="s">
        <v>33</v>
      </c>
      <c r="R161" t="str" cm="1">
        <f t="array" ref="R161:S161">_xlfn.TEXTSPLIT(Q161,"/","food:food trucks")</f>
        <v>theater</v>
      </c>
      <c r="S161" t="str">
        <v>plays</v>
      </c>
      <c r="T161">
        <f>SUM(E161/H161)</f>
        <v>105.00933552992861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1">
        <f t="shared" si="2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7">
        <f>(((K162/60)/60)/24)+DATE(1970,1,1)</f>
        <v>43582.208333333328</v>
      </c>
      <c r="N162" s="7">
        <f>(((L162/60)/60)/24)+DATE(1970,1,1)</f>
        <v>43598.208333333328</v>
      </c>
      <c r="O162" t="b">
        <v>0</v>
      </c>
      <c r="P162" t="b">
        <v>0</v>
      </c>
      <c r="Q162" t="s">
        <v>65</v>
      </c>
      <c r="R162" t="str" cm="1">
        <f t="array" ref="R162:S162">_xlfn.TEXTSPLIT(Q162,"/","food:food trucks")</f>
        <v>technology</v>
      </c>
      <c r="S162" t="str">
        <v>wearables</v>
      </c>
      <c r="T162">
        <f>SUM(E162/H162)</f>
        <v>79.176829268292678</v>
      </c>
    </row>
    <row r="163" spans="1:20" ht="34" hidden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1">
        <f t="shared" si="2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7">
        <f>(((K163/60)/60)/24)+DATE(1970,1,1)</f>
        <v>42270.208333333328</v>
      </c>
      <c r="N163" s="7">
        <f>(((L163/60)/60)/24)+DATE(1970,1,1)</f>
        <v>42276.208333333328</v>
      </c>
      <c r="O163" t="b">
        <v>0</v>
      </c>
      <c r="P163" t="b">
        <v>1</v>
      </c>
      <c r="Q163" t="s">
        <v>28</v>
      </c>
      <c r="R163" t="str" cm="1">
        <f t="array" ref="R163:S163">_xlfn.TEXTSPLIT(Q163,"/","food:food trucks")</f>
        <v>technology</v>
      </c>
      <c r="S163" t="str">
        <v>web</v>
      </c>
      <c r="T163">
        <f>SUM(E163/H163)</f>
        <v>57.333333333333336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1">
        <f t="shared" si="2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7">
        <f>(((K164/60)/60)/24)+DATE(1970,1,1)</f>
        <v>43442.25</v>
      </c>
      <c r="N164" s="7">
        <f>(((L164/60)/60)/24)+DATE(1970,1,1)</f>
        <v>43472.25</v>
      </c>
      <c r="O164" t="b">
        <v>0</v>
      </c>
      <c r="P164" t="b">
        <v>0</v>
      </c>
      <c r="Q164" t="s">
        <v>23</v>
      </c>
      <c r="R164" t="str" cm="1">
        <f t="array" ref="R164:S164">_xlfn.TEXTSPLIT(Q164,"/","food:food trucks")</f>
        <v>music</v>
      </c>
      <c r="S164" t="str">
        <v>rock</v>
      </c>
      <c r="T164">
        <f>SUM(E164/H164)</f>
        <v>58.178343949044589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1">
        <f t="shared" si="2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7">
        <f>(((K165/60)/60)/24)+DATE(1970,1,1)</f>
        <v>43028.208333333328</v>
      </c>
      <c r="N165" s="7">
        <f>(((L165/60)/60)/24)+DATE(1970,1,1)</f>
        <v>43077.25</v>
      </c>
      <c r="O165" t="b">
        <v>0</v>
      </c>
      <c r="P165" t="b">
        <v>1</v>
      </c>
      <c r="Q165" t="s">
        <v>122</v>
      </c>
      <c r="R165" t="str" cm="1">
        <f t="array" ref="R165:S165">_xlfn.TEXTSPLIT(Q165,"/","food:food trucks")</f>
        <v>photography</v>
      </c>
      <c r="S165" t="str">
        <v>photography books</v>
      </c>
      <c r="T165">
        <f>SUM(E165/H165)</f>
        <v>36.032520325203251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1">
        <f t="shared" si="2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7">
        <f>(((K166/60)/60)/24)+DATE(1970,1,1)</f>
        <v>43016.208333333328</v>
      </c>
      <c r="N166" s="7">
        <f>(((L166/60)/60)/24)+DATE(1970,1,1)</f>
        <v>43017.208333333328</v>
      </c>
      <c r="O166" t="b">
        <v>0</v>
      </c>
      <c r="P166" t="b">
        <v>0</v>
      </c>
      <c r="Q166" t="s">
        <v>33</v>
      </c>
      <c r="R166" t="str" cm="1">
        <f t="array" ref="R166:S166">_xlfn.TEXTSPLIT(Q166,"/","food:food trucks")</f>
        <v>theater</v>
      </c>
      <c r="S166" t="str">
        <v>plays</v>
      </c>
      <c r="T166">
        <f>SUM(E166/H166)</f>
        <v>107.99068767908309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1">
        <f t="shared" si="2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7">
        <f>(((K167/60)/60)/24)+DATE(1970,1,1)</f>
        <v>42948.208333333328</v>
      </c>
      <c r="N167" s="7">
        <f>(((L167/60)/60)/24)+DATE(1970,1,1)</f>
        <v>42980.208333333328</v>
      </c>
      <c r="O167" t="b">
        <v>0</v>
      </c>
      <c r="P167" t="b">
        <v>0</v>
      </c>
      <c r="Q167" t="s">
        <v>28</v>
      </c>
      <c r="R167" t="str" cm="1">
        <f t="array" ref="R167:S167">_xlfn.TEXTSPLIT(Q167,"/","food:food trucks")</f>
        <v>technology</v>
      </c>
      <c r="S167" t="str">
        <v>web</v>
      </c>
      <c r="T167">
        <f>SUM(E167/H167)</f>
        <v>44.005985634477256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1">
        <f t="shared" si="2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7">
        <f>(((K168/60)/60)/24)+DATE(1970,1,1)</f>
        <v>40534.25</v>
      </c>
      <c r="N168" s="7">
        <f>(((L168/60)/60)/24)+DATE(1970,1,1)</f>
        <v>40538.25</v>
      </c>
      <c r="O168" t="b">
        <v>0</v>
      </c>
      <c r="P168" t="b">
        <v>0</v>
      </c>
      <c r="Q168" t="s">
        <v>122</v>
      </c>
      <c r="R168" t="str" cm="1">
        <f t="array" ref="R168:S168">_xlfn.TEXTSPLIT(Q168,"/","food:food trucks")</f>
        <v>photography</v>
      </c>
      <c r="S168" t="str">
        <v>photography books</v>
      </c>
      <c r="T168">
        <f>SUM(E168/H168)</f>
        <v>55.077868852459019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1">
        <f t="shared" si="2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7">
        <f>(((K169/60)/60)/24)+DATE(1970,1,1)</f>
        <v>41435.208333333336</v>
      </c>
      <c r="N169" s="7">
        <f>(((L169/60)/60)/24)+DATE(1970,1,1)</f>
        <v>41445.208333333336</v>
      </c>
      <c r="O169" t="b">
        <v>0</v>
      </c>
      <c r="P169" t="b">
        <v>0</v>
      </c>
      <c r="Q169" t="s">
        <v>33</v>
      </c>
      <c r="R169" t="str" cm="1">
        <f t="array" ref="R169:S169">_xlfn.TEXTSPLIT(Q169,"/","food:food trucks")</f>
        <v>theater</v>
      </c>
      <c r="S169" t="str">
        <v>plays</v>
      </c>
      <c r="T169">
        <f>SUM(E169/H169)</f>
        <v>74</v>
      </c>
    </row>
    <row r="170" spans="1:20" ht="17" hidden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1">
        <f t="shared" si="2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7">
        <f>(((K170/60)/60)/24)+DATE(1970,1,1)</f>
        <v>43518.25</v>
      </c>
      <c r="N170" s="7">
        <f>(((L170/60)/60)/24)+DATE(1970,1,1)</f>
        <v>43541.208333333328</v>
      </c>
      <c r="O170" t="b">
        <v>0</v>
      </c>
      <c r="P170" t="b">
        <v>1</v>
      </c>
      <c r="Q170" t="s">
        <v>60</v>
      </c>
      <c r="R170" t="str" cm="1">
        <f t="array" ref="R170:S170">_xlfn.TEXTSPLIT(Q170,"/","food:food trucks")</f>
        <v>music</v>
      </c>
      <c r="S170" t="str">
        <v>indie rock</v>
      </c>
      <c r="T170">
        <f>SUM(E170/H170)</f>
        <v>41.996858638743454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1">
        <f t="shared" si="2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7">
        <f>(((K171/60)/60)/24)+DATE(1970,1,1)</f>
        <v>41077.208333333336</v>
      </c>
      <c r="N171" s="7">
        <f>(((L171/60)/60)/24)+DATE(1970,1,1)</f>
        <v>41105.208333333336</v>
      </c>
      <c r="O171" t="b">
        <v>0</v>
      </c>
      <c r="P171" t="b">
        <v>1</v>
      </c>
      <c r="Q171" t="s">
        <v>100</v>
      </c>
      <c r="R171" t="str" cm="1">
        <f t="array" ref="R171:S171">_xlfn.TEXTSPLIT(Q171,"/","food:food trucks")</f>
        <v>film &amp; video</v>
      </c>
      <c r="S171" t="str">
        <v>shorts</v>
      </c>
      <c r="T171">
        <f>SUM(E171/H171)</f>
        <v>77.988161010260455</v>
      </c>
    </row>
    <row r="172" spans="1:20" ht="17" hidden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1">
        <f t="shared" si="2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7">
        <f>(((K172/60)/60)/24)+DATE(1970,1,1)</f>
        <v>42950.208333333328</v>
      </c>
      <c r="N172" s="7">
        <f>(((L172/60)/60)/24)+DATE(1970,1,1)</f>
        <v>42957.208333333328</v>
      </c>
      <c r="O172" t="b">
        <v>0</v>
      </c>
      <c r="P172" t="b">
        <v>0</v>
      </c>
      <c r="Q172" t="s">
        <v>60</v>
      </c>
      <c r="R172" t="str" cm="1">
        <f t="array" ref="R172:S172">_xlfn.TEXTSPLIT(Q172,"/","food:food trucks")</f>
        <v>music</v>
      </c>
      <c r="S172" t="str">
        <v>indie rock</v>
      </c>
      <c r="T172">
        <f>SUM(E172/H172)</f>
        <v>82.507462686567166</v>
      </c>
    </row>
    <row r="173" spans="1:20" ht="34" hidden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1">
        <f t="shared" si="2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7">
        <f>(((K173/60)/60)/24)+DATE(1970,1,1)</f>
        <v>41718.208333333336</v>
      </c>
      <c r="N173" s="7">
        <f>(((L173/60)/60)/24)+DATE(1970,1,1)</f>
        <v>41740.208333333336</v>
      </c>
      <c r="O173" t="b">
        <v>0</v>
      </c>
      <c r="P173" t="b">
        <v>0</v>
      </c>
      <c r="Q173" t="s">
        <v>206</v>
      </c>
      <c r="R173" t="str" cm="1">
        <f t="array" ref="R173:S173">_xlfn.TEXTSPLIT(Q173,"/","food:food trucks")</f>
        <v>publishing</v>
      </c>
      <c r="S173" t="str">
        <v>translations</v>
      </c>
      <c r="T173">
        <f>SUM(E173/H173)</f>
        <v>104.2</v>
      </c>
    </row>
    <row r="174" spans="1:20" ht="17" hidden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1">
        <f t="shared" si="2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7">
        <f>(((K174/60)/60)/24)+DATE(1970,1,1)</f>
        <v>41839.208333333336</v>
      </c>
      <c r="N174" s="7">
        <f>(((L174/60)/60)/24)+DATE(1970,1,1)</f>
        <v>41854.208333333336</v>
      </c>
      <c r="O174" t="b">
        <v>0</v>
      </c>
      <c r="P174" t="b">
        <v>1</v>
      </c>
      <c r="Q174" t="s">
        <v>42</v>
      </c>
      <c r="R174" t="str" cm="1">
        <f t="array" ref="R174:S174">_xlfn.TEXTSPLIT(Q174,"/","food:food trucks")</f>
        <v>film &amp; video</v>
      </c>
      <c r="S174" t="str">
        <v>documentary</v>
      </c>
      <c r="T174">
        <f>SUM(E174/H174)</f>
        <v>25.5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1">
        <f t="shared" si="2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7">
        <f>(((K175/60)/60)/24)+DATE(1970,1,1)</f>
        <v>41412.208333333336</v>
      </c>
      <c r="N175" s="7">
        <f>(((L175/60)/60)/24)+DATE(1970,1,1)</f>
        <v>41418.208333333336</v>
      </c>
      <c r="O175" t="b">
        <v>0</v>
      </c>
      <c r="P175" t="b">
        <v>0</v>
      </c>
      <c r="Q175" t="s">
        <v>33</v>
      </c>
      <c r="R175" t="str" cm="1">
        <f t="array" ref="R175:S175">_xlfn.TEXTSPLIT(Q175,"/","food:food trucks")</f>
        <v>theater</v>
      </c>
      <c r="S175" t="str">
        <v>plays</v>
      </c>
      <c r="T175">
        <f>SUM(E175/H175)</f>
        <v>100.98334401024984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1">
        <f t="shared" si="2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7">
        <f>(((K176/60)/60)/24)+DATE(1970,1,1)</f>
        <v>42282.208333333328</v>
      </c>
      <c r="N176" s="7">
        <f>(((L176/60)/60)/24)+DATE(1970,1,1)</f>
        <v>42283.208333333328</v>
      </c>
      <c r="O176" t="b">
        <v>0</v>
      </c>
      <c r="P176" t="b">
        <v>1</v>
      </c>
      <c r="Q176" t="s">
        <v>65</v>
      </c>
      <c r="R176" t="str" cm="1">
        <f t="array" ref="R176:S176">_xlfn.TEXTSPLIT(Q176,"/","food:food trucks")</f>
        <v>technology</v>
      </c>
      <c r="S176" t="str">
        <v>wearables</v>
      </c>
      <c r="T176">
        <f>SUM(E176/H176)</f>
        <v>111.83333333333333</v>
      </c>
    </row>
    <row r="177" spans="1:20" ht="17" hidden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1">
        <f t="shared" si="2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7">
        <f>(((K177/60)/60)/24)+DATE(1970,1,1)</f>
        <v>42613.208333333328</v>
      </c>
      <c r="N177" s="7">
        <f>(((L177/60)/60)/24)+DATE(1970,1,1)</f>
        <v>42632.208333333328</v>
      </c>
      <c r="O177" t="b">
        <v>0</v>
      </c>
      <c r="P177" t="b">
        <v>0</v>
      </c>
      <c r="Q177" t="s">
        <v>33</v>
      </c>
      <c r="R177" t="str" cm="1">
        <f t="array" ref="R177:S177">_xlfn.TEXTSPLIT(Q177,"/","food:food trucks")</f>
        <v>theater</v>
      </c>
      <c r="S177" t="str">
        <v>plays</v>
      </c>
      <c r="T177">
        <f>SUM(E177/H177)</f>
        <v>41.999115044247787</v>
      </c>
    </row>
    <row r="178" spans="1:20" ht="34" hidden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1">
        <f t="shared" si="2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7">
        <f>(((K178/60)/60)/24)+DATE(1970,1,1)</f>
        <v>42616.208333333328</v>
      </c>
      <c r="N178" s="7">
        <f>(((L178/60)/60)/24)+DATE(1970,1,1)</f>
        <v>42625.208333333328</v>
      </c>
      <c r="O178" t="b">
        <v>0</v>
      </c>
      <c r="P178" t="b">
        <v>0</v>
      </c>
      <c r="Q178" t="s">
        <v>33</v>
      </c>
      <c r="R178" t="str" cm="1">
        <f t="array" ref="R178:S178">_xlfn.TEXTSPLIT(Q178,"/","food:food trucks")</f>
        <v>theater</v>
      </c>
      <c r="S178" t="str">
        <v>plays</v>
      </c>
      <c r="T178">
        <f>SUM(E178/H178)</f>
        <v>110.05115089514067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1">
        <f t="shared" si="2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7">
        <f>(((K179/60)/60)/24)+DATE(1970,1,1)</f>
        <v>40497.25</v>
      </c>
      <c r="N179" s="7">
        <f>(((L179/60)/60)/24)+DATE(1970,1,1)</f>
        <v>40522.25</v>
      </c>
      <c r="O179" t="b">
        <v>0</v>
      </c>
      <c r="P179" t="b">
        <v>0</v>
      </c>
      <c r="Q179" t="s">
        <v>33</v>
      </c>
      <c r="R179" t="str" cm="1">
        <f t="array" ref="R179:S179">_xlfn.TEXTSPLIT(Q179,"/","food:food trucks")</f>
        <v>theater</v>
      </c>
      <c r="S179" t="str">
        <v>plays</v>
      </c>
      <c r="T179">
        <f>SUM(E179/H179)</f>
        <v>58.997079225994888</v>
      </c>
    </row>
    <row r="180" spans="1:20" ht="17" hidden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1">
        <f t="shared" si="2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7">
        <f>(((K180/60)/60)/24)+DATE(1970,1,1)</f>
        <v>42999.208333333328</v>
      </c>
      <c r="N180" s="7">
        <f>(((L180/60)/60)/24)+DATE(1970,1,1)</f>
        <v>43008.208333333328</v>
      </c>
      <c r="O180" t="b">
        <v>0</v>
      </c>
      <c r="P180" t="b">
        <v>0</v>
      </c>
      <c r="Q180" t="s">
        <v>17</v>
      </c>
      <c r="R180" t="str" cm="1">
        <f t="array" ref="R180:S180">_xlfn.TEXTSPLIT(Q180,"/","food:food trucks")</f>
        <v>food</v>
      </c>
      <c r="S180" t="str">
        <v>food trucks</v>
      </c>
      <c r="T180">
        <f>SUM(E180/H180)</f>
        <v>32.985714285714288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1">
        <f t="shared" si="2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7">
        <f>(((K181/60)/60)/24)+DATE(1970,1,1)</f>
        <v>41350.208333333336</v>
      </c>
      <c r="N181" s="7">
        <f>(((L181/60)/60)/24)+DATE(1970,1,1)</f>
        <v>41351.208333333336</v>
      </c>
      <c r="O181" t="b">
        <v>0</v>
      </c>
      <c r="P181" t="b">
        <v>1</v>
      </c>
      <c r="Q181" t="s">
        <v>33</v>
      </c>
      <c r="R181" t="str" cm="1">
        <f t="array" ref="R181:S181">_xlfn.TEXTSPLIT(Q181,"/","food:food trucks")</f>
        <v>theater</v>
      </c>
      <c r="S181" t="str">
        <v>plays</v>
      </c>
      <c r="T181">
        <f>SUM(E181/H181)</f>
        <v>45.005654509471306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1">
        <f t="shared" si="2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7">
        <f>(((K182/60)/60)/24)+DATE(1970,1,1)</f>
        <v>40259.208333333336</v>
      </c>
      <c r="N182" s="7">
        <f>(((L182/60)/60)/24)+DATE(1970,1,1)</f>
        <v>40264.208333333336</v>
      </c>
      <c r="O182" t="b">
        <v>0</v>
      </c>
      <c r="P182" t="b">
        <v>0</v>
      </c>
      <c r="Q182" t="s">
        <v>65</v>
      </c>
      <c r="R182" t="str" cm="1">
        <f t="array" ref="R182:S182">_xlfn.TEXTSPLIT(Q182,"/","food:food trucks")</f>
        <v>technology</v>
      </c>
      <c r="S182" t="str">
        <v>wearables</v>
      </c>
      <c r="T182">
        <f>SUM(E182/H182)</f>
        <v>81.98196487897485</v>
      </c>
    </row>
    <row r="183" spans="1:20" ht="17" hidden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1">
        <f t="shared" si="2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7">
        <f>(((K183/60)/60)/24)+DATE(1970,1,1)</f>
        <v>43012.208333333328</v>
      </c>
      <c r="N183" s="7">
        <f>(((L183/60)/60)/24)+DATE(1970,1,1)</f>
        <v>43030.208333333328</v>
      </c>
      <c r="O183" t="b">
        <v>0</v>
      </c>
      <c r="P183" t="b">
        <v>0</v>
      </c>
      <c r="Q183" t="s">
        <v>28</v>
      </c>
      <c r="R183" t="str" cm="1">
        <f t="array" ref="R183:S183">_xlfn.TEXTSPLIT(Q183,"/","food:food trucks")</f>
        <v>technology</v>
      </c>
      <c r="S183" t="str">
        <v>web</v>
      </c>
      <c r="T183">
        <f>SUM(E183/H183)</f>
        <v>39.080882352941174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1">
        <f t="shared" si="2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7">
        <f>(((K184/60)/60)/24)+DATE(1970,1,1)</f>
        <v>43631.208333333328</v>
      </c>
      <c r="N184" s="7">
        <f>(((L184/60)/60)/24)+DATE(1970,1,1)</f>
        <v>43647.208333333328</v>
      </c>
      <c r="O184" t="b">
        <v>0</v>
      </c>
      <c r="P184" t="b">
        <v>0</v>
      </c>
      <c r="Q184" t="s">
        <v>33</v>
      </c>
      <c r="R184" t="str" cm="1">
        <f t="array" ref="R184:S184">_xlfn.TEXTSPLIT(Q184,"/","food:food trucks")</f>
        <v>theater</v>
      </c>
      <c r="S184" t="str">
        <v>plays</v>
      </c>
      <c r="T184">
        <f>SUM(E184/H184)</f>
        <v>58.996383363471971</v>
      </c>
    </row>
    <row r="185" spans="1:20" ht="34" hidden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1">
        <f t="shared" si="2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7">
        <f>(((K185/60)/60)/24)+DATE(1970,1,1)</f>
        <v>40430.208333333336</v>
      </c>
      <c r="N185" s="7">
        <f>(((L185/60)/60)/24)+DATE(1970,1,1)</f>
        <v>40443.208333333336</v>
      </c>
      <c r="O185" t="b">
        <v>0</v>
      </c>
      <c r="P185" t="b">
        <v>0</v>
      </c>
      <c r="Q185" t="s">
        <v>23</v>
      </c>
      <c r="R185" t="str" cm="1">
        <f t="array" ref="R185:S185">_xlfn.TEXTSPLIT(Q185,"/","food:food trucks")</f>
        <v>music</v>
      </c>
      <c r="S185" t="str">
        <v>rock</v>
      </c>
      <c r="T185">
        <f>SUM(E185/H185)</f>
        <v>40.988372093023258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1">
        <f t="shared" si="2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7">
        <f>(((K186/60)/60)/24)+DATE(1970,1,1)</f>
        <v>43588.208333333328</v>
      </c>
      <c r="N186" s="7">
        <f>(((L186/60)/60)/24)+DATE(1970,1,1)</f>
        <v>43589.208333333328</v>
      </c>
      <c r="O186" t="b">
        <v>0</v>
      </c>
      <c r="P186" t="b">
        <v>0</v>
      </c>
      <c r="Q186" t="s">
        <v>33</v>
      </c>
      <c r="R186" t="str" cm="1">
        <f t="array" ref="R186:S186">_xlfn.TEXTSPLIT(Q186,"/","food:food trucks")</f>
        <v>theater</v>
      </c>
      <c r="S186" t="str">
        <v>plays</v>
      </c>
      <c r="T186">
        <f>SUM(E186/H186)</f>
        <v>31.029411764705884</v>
      </c>
    </row>
    <row r="187" spans="1:20" ht="17" hidden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1">
        <f t="shared" si="2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7">
        <f>(((K187/60)/60)/24)+DATE(1970,1,1)</f>
        <v>43233.208333333328</v>
      </c>
      <c r="N187" s="7">
        <f>(((L187/60)/60)/24)+DATE(1970,1,1)</f>
        <v>43244.208333333328</v>
      </c>
      <c r="O187" t="b">
        <v>0</v>
      </c>
      <c r="P187" t="b">
        <v>0</v>
      </c>
      <c r="Q187" t="s">
        <v>269</v>
      </c>
      <c r="R187" t="str" cm="1">
        <f t="array" ref="R187:S187">_xlfn.TEXTSPLIT(Q187,"/","food:food trucks")</f>
        <v>film &amp; video</v>
      </c>
      <c r="S187" t="str">
        <v>television</v>
      </c>
      <c r="T187">
        <f>SUM(E187/H187)</f>
        <v>37.789473684210527</v>
      </c>
    </row>
    <row r="188" spans="1:20" ht="17" hidden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1">
        <f t="shared" si="2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7">
        <f>(((K188/60)/60)/24)+DATE(1970,1,1)</f>
        <v>41782.208333333336</v>
      </c>
      <c r="N188" s="7">
        <f>(((L188/60)/60)/24)+DATE(1970,1,1)</f>
        <v>41797.208333333336</v>
      </c>
      <c r="O188" t="b">
        <v>0</v>
      </c>
      <c r="P188" t="b">
        <v>0</v>
      </c>
      <c r="Q188" t="s">
        <v>33</v>
      </c>
      <c r="R188" t="str" cm="1">
        <f t="array" ref="R188:S188">_xlfn.TEXTSPLIT(Q188,"/","food:food trucks")</f>
        <v>theater</v>
      </c>
      <c r="S188" t="str">
        <v>plays</v>
      </c>
      <c r="T188">
        <f>SUM(E188/H188)</f>
        <v>32.006772009029348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1">
        <f t="shared" si="2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7">
        <f>(((K189/60)/60)/24)+DATE(1970,1,1)</f>
        <v>41328.25</v>
      </c>
      <c r="N189" s="7">
        <f>(((L189/60)/60)/24)+DATE(1970,1,1)</f>
        <v>41356.208333333336</v>
      </c>
      <c r="O189" t="b">
        <v>0</v>
      </c>
      <c r="P189" t="b">
        <v>1</v>
      </c>
      <c r="Q189" t="s">
        <v>100</v>
      </c>
      <c r="R189" t="str" cm="1">
        <f t="array" ref="R189:S189">_xlfn.TEXTSPLIT(Q189,"/","food:food trucks")</f>
        <v>film &amp; video</v>
      </c>
      <c r="S189" t="str">
        <v>shorts</v>
      </c>
      <c r="T189">
        <f>SUM(E189/H189)</f>
        <v>95.966712898751737</v>
      </c>
    </row>
    <row r="190" spans="1:20" ht="17" hidden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1">
        <f t="shared" si="2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7">
        <f>(((K190/60)/60)/24)+DATE(1970,1,1)</f>
        <v>41975.25</v>
      </c>
      <c r="N190" s="7">
        <f>(((L190/60)/60)/24)+DATE(1970,1,1)</f>
        <v>41976.25</v>
      </c>
      <c r="O190" t="b">
        <v>0</v>
      </c>
      <c r="P190" t="b">
        <v>0</v>
      </c>
      <c r="Q190" t="s">
        <v>33</v>
      </c>
      <c r="R190" t="str" cm="1">
        <f t="array" ref="R190:S190">_xlfn.TEXTSPLIT(Q190,"/","food:food trucks")</f>
        <v>theater</v>
      </c>
      <c r="S190" t="str">
        <v>plays</v>
      </c>
      <c r="T190">
        <f>SUM(E190/H190)</f>
        <v>75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1">
        <f t="shared" si="2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7">
        <f>(((K191/60)/60)/24)+DATE(1970,1,1)</f>
        <v>42433.25</v>
      </c>
      <c r="N191" s="7">
        <f>(((L191/60)/60)/24)+DATE(1970,1,1)</f>
        <v>42433.25</v>
      </c>
      <c r="O191" t="b">
        <v>0</v>
      </c>
      <c r="P191" t="b">
        <v>0</v>
      </c>
      <c r="Q191" t="s">
        <v>33</v>
      </c>
      <c r="R191" t="str" cm="1">
        <f t="array" ref="R191:S191">_xlfn.TEXTSPLIT(Q191,"/","food:food trucks")</f>
        <v>theater</v>
      </c>
      <c r="S191" t="str">
        <v>plays</v>
      </c>
      <c r="T191">
        <f>SUM(E191/H191)</f>
        <v>102.0498866213152</v>
      </c>
    </row>
    <row r="192" spans="1:20" ht="17" hidden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1">
        <f t="shared" si="2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7">
        <f>(((K192/60)/60)/24)+DATE(1970,1,1)</f>
        <v>41429.208333333336</v>
      </c>
      <c r="N192" s="7">
        <f>(((L192/60)/60)/24)+DATE(1970,1,1)</f>
        <v>41430.208333333336</v>
      </c>
      <c r="O192" t="b">
        <v>0</v>
      </c>
      <c r="P192" t="b">
        <v>1</v>
      </c>
      <c r="Q192" t="s">
        <v>33</v>
      </c>
      <c r="R192" t="str" cm="1">
        <f t="array" ref="R192:S192">_xlfn.TEXTSPLIT(Q192,"/","food:food trucks")</f>
        <v>theater</v>
      </c>
      <c r="S192" t="str">
        <v>plays</v>
      </c>
      <c r="T192">
        <f>SUM(E192/H192)</f>
        <v>105.75</v>
      </c>
    </row>
    <row r="193" spans="1:20" ht="17" hidden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1">
        <f t="shared" si="2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7">
        <f>(((K193/60)/60)/24)+DATE(1970,1,1)</f>
        <v>43536.208333333328</v>
      </c>
      <c r="N193" s="7">
        <f>(((L193/60)/60)/24)+DATE(1970,1,1)</f>
        <v>43539.208333333328</v>
      </c>
      <c r="O193" t="b">
        <v>0</v>
      </c>
      <c r="P193" t="b">
        <v>0</v>
      </c>
      <c r="Q193" t="s">
        <v>33</v>
      </c>
      <c r="R193" t="str" cm="1">
        <f t="array" ref="R193:S193">_xlfn.TEXTSPLIT(Q193,"/","food:food trucks")</f>
        <v>theater</v>
      </c>
      <c r="S193" t="str">
        <v>plays</v>
      </c>
      <c r="T193">
        <f>SUM(E193/H193)</f>
        <v>37.069767441860463</v>
      </c>
    </row>
    <row r="194" spans="1:20" ht="17" hidden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1">
        <f t="shared" si="2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7">
        <f>(((K194/60)/60)/24)+DATE(1970,1,1)</f>
        <v>41817.208333333336</v>
      </c>
      <c r="N194" s="7">
        <f>(((L194/60)/60)/24)+DATE(1970,1,1)</f>
        <v>41821.208333333336</v>
      </c>
      <c r="O194" t="b">
        <v>0</v>
      </c>
      <c r="P194" t="b">
        <v>0</v>
      </c>
      <c r="Q194" t="s">
        <v>23</v>
      </c>
      <c r="R194" t="str" cm="1">
        <f t="array" ref="R194:S194">_xlfn.TEXTSPLIT(Q194,"/","food:food trucks")</f>
        <v>music</v>
      </c>
      <c r="S194" t="str">
        <v>rock</v>
      </c>
      <c r="T194">
        <f>SUM(E194/H194)</f>
        <v>35.049382716049379</v>
      </c>
    </row>
    <row r="195" spans="1:20" ht="17" hidden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1">
        <f t="shared" ref="F195:F258" si="3">E195/D195*100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7">
        <f>(((K195/60)/60)/24)+DATE(1970,1,1)</f>
        <v>43198.208333333328</v>
      </c>
      <c r="N195" s="7">
        <f>(((L195/60)/60)/24)+DATE(1970,1,1)</f>
        <v>43202.208333333328</v>
      </c>
      <c r="O195" t="b">
        <v>1</v>
      </c>
      <c r="P195" t="b">
        <v>0</v>
      </c>
      <c r="Q195" t="s">
        <v>60</v>
      </c>
      <c r="R195" t="str" cm="1">
        <f t="array" ref="R195:S195">_xlfn.TEXTSPLIT(Q195,"/","food:food trucks")</f>
        <v>music</v>
      </c>
      <c r="S195" t="str">
        <v>indie rock</v>
      </c>
      <c r="T195">
        <f>SUM(E195/H195)</f>
        <v>46.338461538461537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1">
        <f t="shared" si="3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7">
        <f>(((K196/60)/60)/24)+DATE(1970,1,1)</f>
        <v>42261.208333333328</v>
      </c>
      <c r="N196" s="7">
        <f>(((L196/60)/60)/24)+DATE(1970,1,1)</f>
        <v>42277.208333333328</v>
      </c>
      <c r="O196" t="b">
        <v>0</v>
      </c>
      <c r="P196" t="b">
        <v>0</v>
      </c>
      <c r="Q196" t="s">
        <v>148</v>
      </c>
      <c r="R196" t="str" cm="1">
        <f t="array" ref="R196:S196">_xlfn.TEXTSPLIT(Q196,"/","food:food trucks")</f>
        <v>music</v>
      </c>
      <c r="S196" t="str">
        <v>metal</v>
      </c>
      <c r="T196">
        <f>SUM(E196/H196)</f>
        <v>69.174603174603178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1">
        <f t="shared" si="3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7">
        <f>(((K197/60)/60)/24)+DATE(1970,1,1)</f>
        <v>43310.208333333328</v>
      </c>
      <c r="N197" s="7">
        <f>(((L197/60)/60)/24)+DATE(1970,1,1)</f>
        <v>43317.208333333328</v>
      </c>
      <c r="O197" t="b">
        <v>0</v>
      </c>
      <c r="P197" t="b">
        <v>0</v>
      </c>
      <c r="Q197" t="s">
        <v>50</v>
      </c>
      <c r="R197" t="str" cm="1">
        <f t="array" ref="R197:S197">_xlfn.TEXTSPLIT(Q197,"/","food:food trucks")</f>
        <v>music</v>
      </c>
      <c r="S197" t="str">
        <v>electric music</v>
      </c>
      <c r="T197">
        <f>SUM(E197/H197)</f>
        <v>109.07824427480917</v>
      </c>
    </row>
    <row r="198" spans="1:20" ht="17" hidden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1">
        <f t="shared" si="3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7">
        <f>(((K198/60)/60)/24)+DATE(1970,1,1)</f>
        <v>42616.208333333328</v>
      </c>
      <c r="N198" s="7">
        <f>(((L198/60)/60)/24)+DATE(1970,1,1)</f>
        <v>42635.208333333328</v>
      </c>
      <c r="O198" t="b">
        <v>0</v>
      </c>
      <c r="P198" t="b">
        <v>0</v>
      </c>
      <c r="Q198" t="s">
        <v>65</v>
      </c>
      <c r="R198" t="str" cm="1">
        <f t="array" ref="R198:S198">_xlfn.TEXTSPLIT(Q198,"/","food:food trucks")</f>
        <v>technology</v>
      </c>
      <c r="S198" t="str">
        <v>wearables</v>
      </c>
      <c r="T198">
        <f>SUM(E198/H198)</f>
        <v>51.78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1">
        <f t="shared" si="3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7">
        <f>(((K199/60)/60)/24)+DATE(1970,1,1)</f>
        <v>42909.208333333328</v>
      </c>
      <c r="N199" s="7">
        <f>(((L199/60)/60)/24)+DATE(1970,1,1)</f>
        <v>42923.208333333328</v>
      </c>
      <c r="O199" t="b">
        <v>0</v>
      </c>
      <c r="P199" t="b">
        <v>0</v>
      </c>
      <c r="Q199" t="s">
        <v>53</v>
      </c>
      <c r="R199" t="str" cm="1">
        <f t="array" ref="R199:S199">_xlfn.TEXTSPLIT(Q199,"/","food:food trucks")</f>
        <v>film &amp; video</v>
      </c>
      <c r="S199" t="str">
        <v>drama</v>
      </c>
      <c r="T199">
        <f>SUM(E199/H199)</f>
        <v>82.010055304172951</v>
      </c>
    </row>
    <row r="200" spans="1:20" ht="17" hidden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1">
        <f t="shared" si="3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7">
        <f>(((K200/60)/60)/24)+DATE(1970,1,1)</f>
        <v>40396.208333333336</v>
      </c>
      <c r="N200" s="7">
        <f>(((L200/60)/60)/24)+DATE(1970,1,1)</f>
        <v>40425.208333333336</v>
      </c>
      <c r="O200" t="b">
        <v>0</v>
      </c>
      <c r="P200" t="b">
        <v>0</v>
      </c>
      <c r="Q200" t="s">
        <v>50</v>
      </c>
      <c r="R200" t="str" cm="1">
        <f t="array" ref="R200:S200">_xlfn.TEXTSPLIT(Q200,"/","food:food trucks")</f>
        <v>music</v>
      </c>
      <c r="S200" t="str">
        <v>electric music</v>
      </c>
      <c r="T200">
        <f>SUM(E200/H200)</f>
        <v>35.958333333333336</v>
      </c>
    </row>
    <row r="201" spans="1:20" ht="17" hidden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1">
        <f t="shared" si="3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7">
        <f>(((K201/60)/60)/24)+DATE(1970,1,1)</f>
        <v>42192.208333333328</v>
      </c>
      <c r="N201" s="7">
        <f>(((L201/60)/60)/24)+DATE(1970,1,1)</f>
        <v>42196.208333333328</v>
      </c>
      <c r="O201" t="b">
        <v>0</v>
      </c>
      <c r="P201" t="b">
        <v>0</v>
      </c>
      <c r="Q201" t="s">
        <v>23</v>
      </c>
      <c r="R201" t="str" cm="1">
        <f t="array" ref="R201:S201">_xlfn.TEXTSPLIT(Q201,"/","food:food trucks")</f>
        <v>music</v>
      </c>
      <c r="S201" t="str">
        <v>rock</v>
      </c>
      <c r="T201">
        <f>SUM(E201/H201)</f>
        <v>74.461538461538467</v>
      </c>
    </row>
    <row r="202" spans="1:20" ht="17" hidden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1">
        <f t="shared" si="3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7">
        <f>(((K202/60)/60)/24)+DATE(1970,1,1)</f>
        <v>40262.208333333336</v>
      </c>
      <c r="N202" s="7">
        <f>(((L202/60)/60)/24)+DATE(1970,1,1)</f>
        <v>40273.208333333336</v>
      </c>
      <c r="O202" t="b">
        <v>0</v>
      </c>
      <c r="P202" t="b">
        <v>0</v>
      </c>
      <c r="Q202" t="s">
        <v>33</v>
      </c>
      <c r="R202" t="str" cm="1">
        <f t="array" ref="R202:S202">_xlfn.TEXTSPLIT(Q202,"/","food:food trucks")</f>
        <v>theater</v>
      </c>
      <c r="S202" t="str">
        <v>plays</v>
      </c>
      <c r="T202">
        <f>SUM(E202/H202)</f>
        <v>2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1">
        <f t="shared" si="3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7">
        <f>(((K203/60)/60)/24)+DATE(1970,1,1)</f>
        <v>41845.208333333336</v>
      </c>
      <c r="N203" s="7">
        <f>(((L203/60)/60)/24)+DATE(1970,1,1)</f>
        <v>41863.208333333336</v>
      </c>
      <c r="O203" t="b">
        <v>0</v>
      </c>
      <c r="P203" t="b">
        <v>0</v>
      </c>
      <c r="Q203" t="s">
        <v>28</v>
      </c>
      <c r="R203" t="str" cm="1">
        <f t="array" ref="R203:S203">_xlfn.TEXTSPLIT(Q203,"/","food:food trucks")</f>
        <v>technology</v>
      </c>
      <c r="S203" t="str">
        <v>web</v>
      </c>
      <c r="T203">
        <f>SUM(E203/H203)</f>
        <v>91.114649681528661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1">
        <f t="shared" si="3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7">
        <f>(((K204/60)/60)/24)+DATE(1970,1,1)</f>
        <v>40818.208333333336</v>
      </c>
      <c r="N204" s="7">
        <f>(((L204/60)/60)/24)+DATE(1970,1,1)</f>
        <v>40822.208333333336</v>
      </c>
      <c r="O204" t="b">
        <v>0</v>
      </c>
      <c r="P204" t="b">
        <v>0</v>
      </c>
      <c r="Q204" t="s">
        <v>17</v>
      </c>
      <c r="R204" t="str" cm="1">
        <f t="array" ref="R204:S204">_xlfn.TEXTSPLIT(Q204,"/","food:food trucks")</f>
        <v>food</v>
      </c>
      <c r="S204" t="str">
        <v>food trucks</v>
      </c>
      <c r="T204">
        <f>SUM(E204/H204)</f>
        <v>79.792682926829272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1">
        <f t="shared" si="3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7">
        <f>(((K205/60)/60)/24)+DATE(1970,1,1)</f>
        <v>42752.25</v>
      </c>
      <c r="N205" s="7">
        <f>(((L205/60)/60)/24)+DATE(1970,1,1)</f>
        <v>42754.25</v>
      </c>
      <c r="O205" t="b">
        <v>0</v>
      </c>
      <c r="P205" t="b">
        <v>0</v>
      </c>
      <c r="Q205" t="s">
        <v>33</v>
      </c>
      <c r="R205" t="str" cm="1">
        <f t="array" ref="R205:S205">_xlfn.TEXTSPLIT(Q205,"/","food:food trucks")</f>
        <v>theater</v>
      </c>
      <c r="S205" t="str">
        <v>plays</v>
      </c>
      <c r="T205">
        <f>SUM(E205/H205)</f>
        <v>42.999777678968428</v>
      </c>
    </row>
    <row r="206" spans="1:20" ht="17" hidden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1">
        <f t="shared" si="3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7">
        <f>(((K206/60)/60)/24)+DATE(1970,1,1)</f>
        <v>40636.208333333336</v>
      </c>
      <c r="N206" s="7">
        <f>(((L206/60)/60)/24)+DATE(1970,1,1)</f>
        <v>40646.208333333336</v>
      </c>
      <c r="O206" t="b">
        <v>0</v>
      </c>
      <c r="P206" t="b">
        <v>0</v>
      </c>
      <c r="Q206" t="s">
        <v>159</v>
      </c>
      <c r="R206" t="str" cm="1">
        <f t="array" ref="R206:S206">_xlfn.TEXTSPLIT(Q206,"/","food:food trucks")</f>
        <v>music</v>
      </c>
      <c r="S206" t="str">
        <v>jazz</v>
      </c>
      <c r="T206">
        <f>SUM(E206/H206)</f>
        <v>63.225000000000001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1">
        <f t="shared" si="3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7">
        <f>(((K207/60)/60)/24)+DATE(1970,1,1)</f>
        <v>43390.208333333328</v>
      </c>
      <c r="N207" s="7">
        <f>(((L207/60)/60)/24)+DATE(1970,1,1)</f>
        <v>43402.208333333328</v>
      </c>
      <c r="O207" t="b">
        <v>1</v>
      </c>
      <c r="P207" t="b">
        <v>0</v>
      </c>
      <c r="Q207" t="s">
        <v>33</v>
      </c>
      <c r="R207" t="str" cm="1">
        <f t="array" ref="R207:S207">_xlfn.TEXTSPLIT(Q207,"/","food:food trucks")</f>
        <v>theater</v>
      </c>
      <c r="S207" t="str">
        <v>plays</v>
      </c>
      <c r="T207">
        <f>SUM(E207/H207)</f>
        <v>70.174999999999997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1">
        <f t="shared" si="3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7">
        <f>(((K208/60)/60)/24)+DATE(1970,1,1)</f>
        <v>40236.25</v>
      </c>
      <c r="N208" s="7">
        <f>(((L208/60)/60)/24)+DATE(1970,1,1)</f>
        <v>40245.25</v>
      </c>
      <c r="O208" t="b">
        <v>0</v>
      </c>
      <c r="P208" t="b">
        <v>0</v>
      </c>
      <c r="Q208" t="s">
        <v>119</v>
      </c>
      <c r="R208" t="str" cm="1">
        <f t="array" ref="R208:S208">_xlfn.TEXTSPLIT(Q208,"/","food:food trucks")</f>
        <v>publishing</v>
      </c>
      <c r="S208" t="str">
        <v>fiction</v>
      </c>
      <c r="T208">
        <f>SUM(E208/H208)</f>
        <v>61.333333333333336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1">
        <f t="shared" si="3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7">
        <f>(((K209/60)/60)/24)+DATE(1970,1,1)</f>
        <v>43340.208333333328</v>
      </c>
      <c r="N209" s="7">
        <f>(((L209/60)/60)/24)+DATE(1970,1,1)</f>
        <v>43360.208333333328</v>
      </c>
      <c r="O209" t="b">
        <v>0</v>
      </c>
      <c r="P209" t="b">
        <v>1</v>
      </c>
      <c r="Q209" t="s">
        <v>23</v>
      </c>
      <c r="R209" t="str" cm="1">
        <f t="array" ref="R209:S209">_xlfn.TEXTSPLIT(Q209,"/","food:food trucks")</f>
        <v>music</v>
      </c>
      <c r="S209" t="str">
        <v>rock</v>
      </c>
      <c r="T209">
        <f>SUM(E209/H209)</f>
        <v>99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1">
        <f t="shared" si="3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7">
        <f>(((K210/60)/60)/24)+DATE(1970,1,1)</f>
        <v>43048.25</v>
      </c>
      <c r="N210" s="7">
        <f>(((L210/60)/60)/24)+DATE(1970,1,1)</f>
        <v>43072.25</v>
      </c>
      <c r="O210" t="b">
        <v>0</v>
      </c>
      <c r="P210" t="b">
        <v>0</v>
      </c>
      <c r="Q210" t="s">
        <v>42</v>
      </c>
      <c r="R210" t="str" cm="1">
        <f t="array" ref="R210:S210">_xlfn.TEXTSPLIT(Q210,"/","food:food trucks")</f>
        <v>film &amp; video</v>
      </c>
      <c r="S210" t="str">
        <v>documentary</v>
      </c>
      <c r="T210">
        <f>SUM(E210/H210)</f>
        <v>96.984900146127615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1">
        <f t="shared" si="3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7">
        <f>(((K211/60)/60)/24)+DATE(1970,1,1)</f>
        <v>42496.208333333328</v>
      </c>
      <c r="N211" s="7">
        <f>(((L211/60)/60)/24)+DATE(1970,1,1)</f>
        <v>42503.208333333328</v>
      </c>
      <c r="O211" t="b">
        <v>0</v>
      </c>
      <c r="P211" t="b">
        <v>0</v>
      </c>
      <c r="Q211" t="s">
        <v>42</v>
      </c>
      <c r="R211" t="str" cm="1">
        <f t="array" ref="R211:S211">_xlfn.TEXTSPLIT(Q211,"/","food:food trucks")</f>
        <v>film &amp; video</v>
      </c>
      <c r="S211" t="str">
        <v>documentary</v>
      </c>
      <c r="T211">
        <f>SUM(E211/H211)</f>
        <v>51.004950495049506</v>
      </c>
    </row>
    <row r="212" spans="1:20" ht="17" hidden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1">
        <f t="shared" si="3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7">
        <f>(((K212/60)/60)/24)+DATE(1970,1,1)</f>
        <v>42797.25</v>
      </c>
      <c r="N212" s="7">
        <f>(((L212/60)/60)/24)+DATE(1970,1,1)</f>
        <v>42824.208333333328</v>
      </c>
      <c r="O212" t="b">
        <v>0</v>
      </c>
      <c r="P212" t="b">
        <v>0</v>
      </c>
      <c r="Q212" t="s">
        <v>474</v>
      </c>
      <c r="R212" t="str" cm="1">
        <f t="array" ref="R212:S212">_xlfn.TEXTSPLIT(Q212,"/","food:food trucks")</f>
        <v>film &amp; video</v>
      </c>
      <c r="S212" t="str">
        <v>science fiction</v>
      </c>
      <c r="T212">
        <f>SUM(E212/H212)</f>
        <v>28.044247787610619</v>
      </c>
    </row>
    <row r="213" spans="1:20" ht="34" hidden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1">
        <f t="shared" si="3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7">
        <f>(((K213/60)/60)/24)+DATE(1970,1,1)</f>
        <v>41513.208333333336</v>
      </c>
      <c r="N213" s="7">
        <f>(((L213/60)/60)/24)+DATE(1970,1,1)</f>
        <v>41537.208333333336</v>
      </c>
      <c r="O213" t="b">
        <v>0</v>
      </c>
      <c r="P213" t="b">
        <v>0</v>
      </c>
      <c r="Q213" t="s">
        <v>33</v>
      </c>
      <c r="R213" t="str" cm="1">
        <f t="array" ref="R213:S213">_xlfn.TEXTSPLIT(Q213,"/","food:food trucks")</f>
        <v>theater</v>
      </c>
      <c r="S213" t="str">
        <v>plays</v>
      </c>
      <c r="T213">
        <f>SUM(E213/H213)</f>
        <v>60.984615384615381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1">
        <f t="shared" si="3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7">
        <f>(((K214/60)/60)/24)+DATE(1970,1,1)</f>
        <v>43814.25</v>
      </c>
      <c r="N214" s="7">
        <f>(((L214/60)/60)/24)+DATE(1970,1,1)</f>
        <v>43860.25</v>
      </c>
      <c r="O214" t="b">
        <v>0</v>
      </c>
      <c r="P214" t="b">
        <v>0</v>
      </c>
      <c r="Q214" t="s">
        <v>33</v>
      </c>
      <c r="R214" t="str" cm="1">
        <f t="array" ref="R214:S214">_xlfn.TEXTSPLIT(Q214,"/","food:food trucks")</f>
        <v>theater</v>
      </c>
      <c r="S214" t="str">
        <v>plays</v>
      </c>
      <c r="T214">
        <f>SUM(E214/H214)</f>
        <v>73.214285714285708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1">
        <f t="shared" si="3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7">
        <f>(((K215/60)/60)/24)+DATE(1970,1,1)</f>
        <v>40488.208333333336</v>
      </c>
      <c r="N215" s="7">
        <f>(((L215/60)/60)/24)+DATE(1970,1,1)</f>
        <v>40496.25</v>
      </c>
      <c r="O215" t="b">
        <v>0</v>
      </c>
      <c r="P215" t="b">
        <v>1</v>
      </c>
      <c r="Q215" t="s">
        <v>60</v>
      </c>
      <c r="R215" t="str" cm="1">
        <f t="array" ref="R215:S215">_xlfn.TEXTSPLIT(Q215,"/","food:food trucks")</f>
        <v>music</v>
      </c>
      <c r="S215" t="str">
        <v>indie rock</v>
      </c>
      <c r="T215">
        <f>SUM(E215/H215)</f>
        <v>39.997435299603637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1">
        <f t="shared" si="3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7">
        <f>(((K216/60)/60)/24)+DATE(1970,1,1)</f>
        <v>40409.208333333336</v>
      </c>
      <c r="N216" s="7">
        <f>(((L216/60)/60)/24)+DATE(1970,1,1)</f>
        <v>40415.208333333336</v>
      </c>
      <c r="O216" t="b">
        <v>0</v>
      </c>
      <c r="P216" t="b">
        <v>0</v>
      </c>
      <c r="Q216" t="s">
        <v>23</v>
      </c>
      <c r="R216" t="str" cm="1">
        <f t="array" ref="R216:S216">_xlfn.TEXTSPLIT(Q216,"/","food:food trucks")</f>
        <v>music</v>
      </c>
      <c r="S216" t="str">
        <v>rock</v>
      </c>
      <c r="T216">
        <f>SUM(E216/H216)</f>
        <v>86.812121212121212</v>
      </c>
    </row>
    <row r="217" spans="1:20" ht="17" hidden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1">
        <f t="shared" si="3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7">
        <f>(((K217/60)/60)/24)+DATE(1970,1,1)</f>
        <v>43509.25</v>
      </c>
      <c r="N217" s="7">
        <f>(((L217/60)/60)/24)+DATE(1970,1,1)</f>
        <v>43511.25</v>
      </c>
      <c r="O217" t="b">
        <v>0</v>
      </c>
      <c r="P217" t="b">
        <v>0</v>
      </c>
      <c r="Q217" t="s">
        <v>33</v>
      </c>
      <c r="R217" t="str" cm="1">
        <f t="array" ref="R217:S217">_xlfn.TEXTSPLIT(Q217,"/","food:food trucks")</f>
        <v>theater</v>
      </c>
      <c r="S217" t="str">
        <v>plays</v>
      </c>
      <c r="T217">
        <f>SUM(E217/H217)</f>
        <v>42.125874125874127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1">
        <f t="shared" si="3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7">
        <f>(((K218/60)/60)/24)+DATE(1970,1,1)</f>
        <v>40869.25</v>
      </c>
      <c r="N218" s="7">
        <f>(((L218/60)/60)/24)+DATE(1970,1,1)</f>
        <v>40871.25</v>
      </c>
      <c r="O218" t="b">
        <v>0</v>
      </c>
      <c r="P218" t="b">
        <v>0</v>
      </c>
      <c r="Q218" t="s">
        <v>33</v>
      </c>
      <c r="R218" t="str" cm="1">
        <f t="array" ref="R218:S218">_xlfn.TEXTSPLIT(Q218,"/","food:food trucks")</f>
        <v>theater</v>
      </c>
      <c r="S218" t="str">
        <v>plays</v>
      </c>
      <c r="T218">
        <f>SUM(E218/H218)</f>
        <v>103.97851239669421</v>
      </c>
    </row>
    <row r="219" spans="1:20" ht="17" hidden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1">
        <f t="shared" si="3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7">
        <f>(((K219/60)/60)/24)+DATE(1970,1,1)</f>
        <v>43583.208333333328</v>
      </c>
      <c r="N219" s="7">
        <f>(((L219/60)/60)/24)+DATE(1970,1,1)</f>
        <v>43592.208333333328</v>
      </c>
      <c r="O219" t="b">
        <v>0</v>
      </c>
      <c r="P219" t="b">
        <v>0</v>
      </c>
      <c r="Q219" t="s">
        <v>474</v>
      </c>
      <c r="R219" t="str" cm="1">
        <f t="array" ref="R219:S219">_xlfn.TEXTSPLIT(Q219,"/","food:food trucks")</f>
        <v>film &amp; video</v>
      </c>
      <c r="S219" t="str">
        <v>science fiction</v>
      </c>
      <c r="T219">
        <f>SUM(E219/H219)</f>
        <v>62.003211991434689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1">
        <f t="shared" si="3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7">
        <f>(((K220/60)/60)/24)+DATE(1970,1,1)</f>
        <v>40858.25</v>
      </c>
      <c r="N220" s="7">
        <f>(((L220/60)/60)/24)+DATE(1970,1,1)</f>
        <v>40892.25</v>
      </c>
      <c r="O220" t="b">
        <v>0</v>
      </c>
      <c r="P220" t="b">
        <v>1</v>
      </c>
      <c r="Q220" t="s">
        <v>100</v>
      </c>
      <c r="R220" t="str" cm="1">
        <f t="array" ref="R220:S220">_xlfn.TEXTSPLIT(Q220,"/","food:food trucks")</f>
        <v>film &amp; video</v>
      </c>
      <c r="S220" t="str">
        <v>shorts</v>
      </c>
      <c r="T220">
        <f>SUM(E220/H220)</f>
        <v>31.005037783375315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1">
        <f t="shared" si="3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7">
        <f>(((K221/60)/60)/24)+DATE(1970,1,1)</f>
        <v>41137.208333333336</v>
      </c>
      <c r="N221" s="7">
        <f>(((L221/60)/60)/24)+DATE(1970,1,1)</f>
        <v>41149.208333333336</v>
      </c>
      <c r="O221" t="b">
        <v>0</v>
      </c>
      <c r="P221" t="b">
        <v>0</v>
      </c>
      <c r="Q221" t="s">
        <v>71</v>
      </c>
      <c r="R221" t="str" cm="1">
        <f t="array" ref="R221:S221">_xlfn.TEXTSPLIT(Q221,"/","food:food trucks")</f>
        <v>film &amp; video</v>
      </c>
      <c r="S221" t="str">
        <v>animation</v>
      </c>
      <c r="T221">
        <f>SUM(E221/H221)</f>
        <v>89.991552956465242</v>
      </c>
    </row>
    <row r="222" spans="1:20" ht="17" hidden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1">
        <f t="shared" si="3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7">
        <f>(((K222/60)/60)/24)+DATE(1970,1,1)</f>
        <v>40725.208333333336</v>
      </c>
      <c r="N222" s="7">
        <f>(((L222/60)/60)/24)+DATE(1970,1,1)</f>
        <v>40743.208333333336</v>
      </c>
      <c r="O222" t="b">
        <v>1</v>
      </c>
      <c r="P222" t="b">
        <v>0</v>
      </c>
      <c r="Q222" t="s">
        <v>33</v>
      </c>
      <c r="R222" t="str" cm="1">
        <f t="array" ref="R222:S222">_xlfn.TEXTSPLIT(Q222,"/","food:food trucks")</f>
        <v>theater</v>
      </c>
      <c r="S222" t="str">
        <v>plays</v>
      </c>
      <c r="T222">
        <f>SUM(E222/H222)</f>
        <v>39.235294117647058</v>
      </c>
    </row>
    <row r="223" spans="1:20" ht="34" hidden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1">
        <f t="shared" si="3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7">
        <f>(((K223/60)/60)/24)+DATE(1970,1,1)</f>
        <v>41081.208333333336</v>
      </c>
      <c r="N223" s="7">
        <f>(((L223/60)/60)/24)+DATE(1970,1,1)</f>
        <v>41083.208333333336</v>
      </c>
      <c r="O223" t="b">
        <v>1</v>
      </c>
      <c r="P223" t="b">
        <v>0</v>
      </c>
      <c r="Q223" t="s">
        <v>17</v>
      </c>
      <c r="R223" t="str" cm="1">
        <f t="array" ref="R223:S223">_xlfn.TEXTSPLIT(Q223,"/","food:food trucks")</f>
        <v>food</v>
      </c>
      <c r="S223" t="str">
        <v>food trucks</v>
      </c>
      <c r="T223">
        <f>SUM(E223/H223)</f>
        <v>54.993116108306566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1">
        <f t="shared" si="3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7">
        <f>(((K224/60)/60)/24)+DATE(1970,1,1)</f>
        <v>41914.208333333336</v>
      </c>
      <c r="N224" s="7">
        <f>(((L224/60)/60)/24)+DATE(1970,1,1)</f>
        <v>41915.208333333336</v>
      </c>
      <c r="O224" t="b">
        <v>0</v>
      </c>
      <c r="P224" t="b">
        <v>0</v>
      </c>
      <c r="Q224" t="s">
        <v>122</v>
      </c>
      <c r="R224" t="str" cm="1">
        <f t="array" ref="R224:S224">_xlfn.TEXTSPLIT(Q224,"/","food:food trucks")</f>
        <v>photography</v>
      </c>
      <c r="S224" t="str">
        <v>photography books</v>
      </c>
      <c r="T224">
        <f>SUM(E224/H224)</f>
        <v>47.992753623188406</v>
      </c>
    </row>
    <row r="225" spans="1:20" ht="17" hidden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1">
        <f t="shared" si="3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7">
        <f>(((K225/60)/60)/24)+DATE(1970,1,1)</f>
        <v>42445.208333333328</v>
      </c>
      <c r="N225" s="7">
        <f>(((L225/60)/60)/24)+DATE(1970,1,1)</f>
        <v>42459.208333333328</v>
      </c>
      <c r="O225" t="b">
        <v>0</v>
      </c>
      <c r="P225" t="b">
        <v>0</v>
      </c>
      <c r="Q225" t="s">
        <v>33</v>
      </c>
      <c r="R225" t="str" cm="1">
        <f t="array" ref="R225:S225">_xlfn.TEXTSPLIT(Q225,"/","food:food trucks")</f>
        <v>theater</v>
      </c>
      <c r="S225" t="str">
        <v>plays</v>
      </c>
      <c r="T225">
        <f>SUM(E225/H225)</f>
        <v>87.966702470461868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1">
        <f t="shared" si="3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7">
        <f>(((K226/60)/60)/24)+DATE(1970,1,1)</f>
        <v>41906.208333333336</v>
      </c>
      <c r="N226" s="7">
        <f>(((L226/60)/60)/24)+DATE(1970,1,1)</f>
        <v>41951.25</v>
      </c>
      <c r="O226" t="b">
        <v>0</v>
      </c>
      <c r="P226" t="b">
        <v>0</v>
      </c>
      <c r="Q226" t="s">
        <v>474</v>
      </c>
      <c r="R226" t="str" cm="1">
        <f t="array" ref="R226:S226">_xlfn.TEXTSPLIT(Q226,"/","food:food trucks")</f>
        <v>film &amp; video</v>
      </c>
      <c r="S226" t="str">
        <v>science fiction</v>
      </c>
      <c r="T226">
        <f>SUM(E226/H226)</f>
        <v>51.999165275459099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1">
        <f t="shared" si="3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7">
        <f>(((K227/60)/60)/24)+DATE(1970,1,1)</f>
        <v>41762.208333333336</v>
      </c>
      <c r="N227" s="7">
        <f>(((L227/60)/60)/24)+DATE(1970,1,1)</f>
        <v>41762.208333333336</v>
      </c>
      <c r="O227" t="b">
        <v>1</v>
      </c>
      <c r="P227" t="b">
        <v>0</v>
      </c>
      <c r="Q227" t="s">
        <v>23</v>
      </c>
      <c r="R227" t="str" cm="1">
        <f t="array" ref="R227:S227">_xlfn.TEXTSPLIT(Q227,"/","food:food trucks")</f>
        <v>music</v>
      </c>
      <c r="S227" t="str">
        <v>rock</v>
      </c>
      <c r="T227">
        <f>SUM(E227/H227)</f>
        <v>29.999659863945578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1">
        <f t="shared" si="3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7">
        <f>(((K228/60)/60)/24)+DATE(1970,1,1)</f>
        <v>40276.208333333336</v>
      </c>
      <c r="N228" s="7">
        <f>(((L228/60)/60)/24)+DATE(1970,1,1)</f>
        <v>40313.208333333336</v>
      </c>
      <c r="O228" t="b">
        <v>0</v>
      </c>
      <c r="P228" t="b">
        <v>0</v>
      </c>
      <c r="Q228" t="s">
        <v>122</v>
      </c>
      <c r="R228" t="str" cm="1">
        <f t="array" ref="R228:S228">_xlfn.TEXTSPLIT(Q228,"/","food:food trucks")</f>
        <v>photography</v>
      </c>
      <c r="S228" t="str">
        <v>photography books</v>
      </c>
      <c r="T228">
        <f>SUM(E228/H228)</f>
        <v>98.205357142857139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1">
        <f t="shared" si="3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7">
        <f>(((K229/60)/60)/24)+DATE(1970,1,1)</f>
        <v>42139.208333333328</v>
      </c>
      <c r="N229" s="7">
        <f>(((L229/60)/60)/24)+DATE(1970,1,1)</f>
        <v>42145.208333333328</v>
      </c>
      <c r="O229" t="b">
        <v>0</v>
      </c>
      <c r="P229" t="b">
        <v>0</v>
      </c>
      <c r="Q229" t="s">
        <v>292</v>
      </c>
      <c r="R229" t="str" cm="1">
        <f t="array" ref="R229:S229">_xlfn.TEXTSPLIT(Q229,"/","food:food trucks")</f>
        <v>games</v>
      </c>
      <c r="S229" t="str">
        <v>mobile games</v>
      </c>
      <c r="T229">
        <f>SUM(E229/H229)</f>
        <v>108.96182396606575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1">
        <f t="shared" si="3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7">
        <f>(((K230/60)/60)/24)+DATE(1970,1,1)</f>
        <v>42613.208333333328</v>
      </c>
      <c r="N230" s="7">
        <f>(((L230/60)/60)/24)+DATE(1970,1,1)</f>
        <v>42638.208333333328</v>
      </c>
      <c r="O230" t="b">
        <v>0</v>
      </c>
      <c r="P230" t="b">
        <v>0</v>
      </c>
      <c r="Q230" t="s">
        <v>71</v>
      </c>
      <c r="R230" t="str" cm="1">
        <f t="array" ref="R230:S230">_xlfn.TEXTSPLIT(Q230,"/","food:food trucks")</f>
        <v>film &amp; video</v>
      </c>
      <c r="S230" t="str">
        <v>animation</v>
      </c>
      <c r="T230">
        <f>SUM(E230/H230)</f>
        <v>66.998379254457049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1">
        <f t="shared" si="3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7">
        <f>(((K231/60)/60)/24)+DATE(1970,1,1)</f>
        <v>42887.208333333328</v>
      </c>
      <c r="N231" s="7">
        <f>(((L231/60)/60)/24)+DATE(1970,1,1)</f>
        <v>42935.208333333328</v>
      </c>
      <c r="O231" t="b">
        <v>0</v>
      </c>
      <c r="P231" t="b">
        <v>1</v>
      </c>
      <c r="Q231" t="s">
        <v>292</v>
      </c>
      <c r="R231" t="str" cm="1">
        <f t="array" ref="R231:S231">_xlfn.TEXTSPLIT(Q231,"/","food:food trucks")</f>
        <v>games</v>
      </c>
      <c r="S231" t="str">
        <v>mobile games</v>
      </c>
      <c r="T231">
        <f>SUM(E231/H231)</f>
        <v>64.99333594668758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1">
        <f t="shared" si="3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7">
        <f>(((K232/60)/60)/24)+DATE(1970,1,1)</f>
        <v>43805.25</v>
      </c>
      <c r="N232" s="7">
        <f>(((L232/60)/60)/24)+DATE(1970,1,1)</f>
        <v>43805.25</v>
      </c>
      <c r="O232" t="b">
        <v>0</v>
      </c>
      <c r="P232" t="b">
        <v>0</v>
      </c>
      <c r="Q232" t="s">
        <v>89</v>
      </c>
      <c r="R232" t="str" cm="1">
        <f t="array" ref="R232:S232">_xlfn.TEXTSPLIT(Q232,"/","food:food trucks")</f>
        <v>games</v>
      </c>
      <c r="S232" t="str">
        <v>video games</v>
      </c>
      <c r="T232">
        <f>SUM(E232/H232)</f>
        <v>99.841584158415841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1">
        <f t="shared" si="3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7">
        <f>(((K233/60)/60)/24)+DATE(1970,1,1)</f>
        <v>41415.208333333336</v>
      </c>
      <c r="N233" s="7">
        <f>(((L233/60)/60)/24)+DATE(1970,1,1)</f>
        <v>41473.208333333336</v>
      </c>
      <c r="O233" t="b">
        <v>0</v>
      </c>
      <c r="P233" t="b">
        <v>0</v>
      </c>
      <c r="Q233" t="s">
        <v>33</v>
      </c>
      <c r="R233" t="str" cm="1">
        <f t="array" ref="R233:S233">_xlfn.TEXTSPLIT(Q233,"/","food:food trucks")</f>
        <v>theater</v>
      </c>
      <c r="S233" t="str">
        <v>plays</v>
      </c>
      <c r="T233">
        <f>SUM(E233/H233)</f>
        <v>82.432835820895519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1">
        <f t="shared" si="3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7">
        <f>(((K234/60)/60)/24)+DATE(1970,1,1)</f>
        <v>42576.208333333328</v>
      </c>
      <c r="N234" s="7">
        <f>(((L234/60)/60)/24)+DATE(1970,1,1)</f>
        <v>42577.208333333328</v>
      </c>
      <c r="O234" t="b">
        <v>0</v>
      </c>
      <c r="P234" t="b">
        <v>0</v>
      </c>
      <c r="Q234" t="s">
        <v>33</v>
      </c>
      <c r="R234" t="str" cm="1">
        <f t="array" ref="R234:S234">_xlfn.TEXTSPLIT(Q234,"/","food:food trucks")</f>
        <v>theater</v>
      </c>
      <c r="S234" t="str">
        <v>plays</v>
      </c>
      <c r="T234">
        <f>SUM(E234/H234)</f>
        <v>63.293478260869563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1">
        <f t="shared" si="3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7">
        <f>(((K235/60)/60)/24)+DATE(1970,1,1)</f>
        <v>40706.208333333336</v>
      </c>
      <c r="N235" s="7">
        <f>(((L235/60)/60)/24)+DATE(1970,1,1)</f>
        <v>40722.208333333336</v>
      </c>
      <c r="O235" t="b">
        <v>0</v>
      </c>
      <c r="P235" t="b">
        <v>0</v>
      </c>
      <c r="Q235" t="s">
        <v>71</v>
      </c>
      <c r="R235" t="str" cm="1">
        <f t="array" ref="R235:S235">_xlfn.TEXTSPLIT(Q235,"/","food:food trucks")</f>
        <v>film &amp; video</v>
      </c>
      <c r="S235" t="str">
        <v>animation</v>
      </c>
      <c r="T235">
        <f>SUM(E235/H235)</f>
        <v>96.774193548387103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1">
        <f t="shared" si="3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7">
        <f>(((K236/60)/60)/24)+DATE(1970,1,1)</f>
        <v>42969.208333333328</v>
      </c>
      <c r="N236" s="7">
        <f>(((L236/60)/60)/24)+DATE(1970,1,1)</f>
        <v>42976.208333333328</v>
      </c>
      <c r="O236" t="b">
        <v>0</v>
      </c>
      <c r="P236" t="b">
        <v>1</v>
      </c>
      <c r="Q236" t="s">
        <v>89</v>
      </c>
      <c r="R236" t="str" cm="1">
        <f t="array" ref="R236:S236">_xlfn.TEXTSPLIT(Q236,"/","food:food trucks")</f>
        <v>games</v>
      </c>
      <c r="S236" t="str">
        <v>video games</v>
      </c>
      <c r="T236">
        <f>SUM(E236/H236)</f>
        <v>54.906040268456373</v>
      </c>
    </row>
    <row r="237" spans="1:20" ht="34" hidden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1">
        <f t="shared" si="3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7">
        <f>(((K237/60)/60)/24)+DATE(1970,1,1)</f>
        <v>42779.25</v>
      </c>
      <c r="N237" s="7">
        <f>(((L237/60)/60)/24)+DATE(1970,1,1)</f>
        <v>42784.25</v>
      </c>
      <c r="O237" t="b">
        <v>0</v>
      </c>
      <c r="P237" t="b">
        <v>0</v>
      </c>
      <c r="Q237" t="s">
        <v>71</v>
      </c>
      <c r="R237" t="str" cm="1">
        <f t="array" ref="R237:S237">_xlfn.TEXTSPLIT(Q237,"/","food:food trucks")</f>
        <v>film &amp; video</v>
      </c>
      <c r="S237" t="str">
        <v>animation</v>
      </c>
      <c r="T237">
        <f>SUM(E237/H237)</f>
        <v>39.010869565217391</v>
      </c>
    </row>
    <row r="238" spans="1:20" ht="17" hidden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1">
        <f t="shared" si="3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7">
        <f>(((K238/60)/60)/24)+DATE(1970,1,1)</f>
        <v>43641.208333333328</v>
      </c>
      <c r="N238" s="7">
        <f>(((L238/60)/60)/24)+DATE(1970,1,1)</f>
        <v>43648.208333333328</v>
      </c>
      <c r="O238" t="b">
        <v>0</v>
      </c>
      <c r="P238" t="b">
        <v>1</v>
      </c>
      <c r="Q238" t="s">
        <v>23</v>
      </c>
      <c r="R238" t="str" cm="1">
        <f t="array" ref="R238:S238">_xlfn.TEXTSPLIT(Q238,"/","food:food trucks")</f>
        <v>music</v>
      </c>
      <c r="S238" t="str">
        <v>rock</v>
      </c>
      <c r="T238">
        <f>SUM(E238/H238)</f>
        <v>75.84210526315789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1">
        <f t="shared" si="3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7">
        <f>(((K239/60)/60)/24)+DATE(1970,1,1)</f>
        <v>41754.208333333336</v>
      </c>
      <c r="N239" s="7">
        <f>(((L239/60)/60)/24)+DATE(1970,1,1)</f>
        <v>41756.208333333336</v>
      </c>
      <c r="O239" t="b">
        <v>0</v>
      </c>
      <c r="P239" t="b">
        <v>0</v>
      </c>
      <c r="Q239" t="s">
        <v>71</v>
      </c>
      <c r="R239" t="str" cm="1">
        <f t="array" ref="R239:S239">_xlfn.TEXTSPLIT(Q239,"/","food:food trucks")</f>
        <v>film &amp; video</v>
      </c>
      <c r="S239" t="str">
        <v>animation</v>
      </c>
      <c r="T239">
        <f>SUM(E239/H239)</f>
        <v>45.051671732522799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1">
        <f t="shared" si="3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7">
        <f>(((K240/60)/60)/24)+DATE(1970,1,1)</f>
        <v>43083.25</v>
      </c>
      <c r="N240" s="7">
        <f>(((L240/60)/60)/24)+DATE(1970,1,1)</f>
        <v>43108.25</v>
      </c>
      <c r="O240" t="b">
        <v>0</v>
      </c>
      <c r="P240" t="b">
        <v>1</v>
      </c>
      <c r="Q240" t="s">
        <v>33</v>
      </c>
      <c r="R240" t="str" cm="1">
        <f t="array" ref="R240:S240">_xlfn.TEXTSPLIT(Q240,"/","food:food trucks")</f>
        <v>theater</v>
      </c>
      <c r="S240" t="str">
        <v>plays</v>
      </c>
      <c r="T240">
        <f>SUM(E240/H240)</f>
        <v>104.51546391752578</v>
      </c>
    </row>
    <row r="241" spans="1:20" ht="34" hidden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1">
        <f t="shared" si="3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7">
        <f>(((K241/60)/60)/24)+DATE(1970,1,1)</f>
        <v>42245.208333333328</v>
      </c>
      <c r="N241" s="7">
        <f>(((L241/60)/60)/24)+DATE(1970,1,1)</f>
        <v>42249.208333333328</v>
      </c>
      <c r="O241" t="b">
        <v>0</v>
      </c>
      <c r="P241" t="b">
        <v>0</v>
      </c>
      <c r="Q241" t="s">
        <v>65</v>
      </c>
      <c r="R241" t="str" cm="1">
        <f t="array" ref="R241:S241">_xlfn.TEXTSPLIT(Q241,"/","food:food trucks")</f>
        <v>technology</v>
      </c>
      <c r="S241" t="str">
        <v>wearables</v>
      </c>
      <c r="T241">
        <f>SUM(E241/H241)</f>
        <v>76.268292682926827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1">
        <f t="shared" si="3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7">
        <f>(((K242/60)/60)/24)+DATE(1970,1,1)</f>
        <v>40396.208333333336</v>
      </c>
      <c r="N242" s="7">
        <f>(((L242/60)/60)/24)+DATE(1970,1,1)</f>
        <v>40397.208333333336</v>
      </c>
      <c r="O242" t="b">
        <v>0</v>
      </c>
      <c r="P242" t="b">
        <v>0</v>
      </c>
      <c r="Q242" t="s">
        <v>33</v>
      </c>
      <c r="R242" t="str" cm="1">
        <f t="array" ref="R242:S242">_xlfn.TEXTSPLIT(Q242,"/","food:food trucks")</f>
        <v>theater</v>
      </c>
      <c r="S242" t="str">
        <v>plays</v>
      </c>
      <c r="T242">
        <f>SUM(E242/H242)</f>
        <v>69.015695067264573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1">
        <f t="shared" si="3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7">
        <f>(((K243/60)/60)/24)+DATE(1970,1,1)</f>
        <v>41742.208333333336</v>
      </c>
      <c r="N243" s="7">
        <f>(((L243/60)/60)/24)+DATE(1970,1,1)</f>
        <v>41752.208333333336</v>
      </c>
      <c r="O243" t="b">
        <v>0</v>
      </c>
      <c r="P243" t="b">
        <v>1</v>
      </c>
      <c r="Q243" t="s">
        <v>68</v>
      </c>
      <c r="R243" t="str" cm="1">
        <f t="array" ref="R243:S243">_xlfn.TEXTSPLIT(Q243,"/","food:food trucks")</f>
        <v>publishing</v>
      </c>
      <c r="S243" t="str">
        <v>nonfiction</v>
      </c>
      <c r="T243">
        <f>SUM(E243/H243)</f>
        <v>101.97684085510689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1">
        <f t="shared" si="3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7">
        <f>(((K244/60)/60)/24)+DATE(1970,1,1)</f>
        <v>42865.208333333328</v>
      </c>
      <c r="N244" s="7">
        <f>(((L244/60)/60)/24)+DATE(1970,1,1)</f>
        <v>42875.208333333328</v>
      </c>
      <c r="O244" t="b">
        <v>0</v>
      </c>
      <c r="P244" t="b">
        <v>1</v>
      </c>
      <c r="Q244" t="s">
        <v>23</v>
      </c>
      <c r="R244" t="str" cm="1">
        <f t="array" ref="R244:S244">_xlfn.TEXTSPLIT(Q244,"/","food:food trucks")</f>
        <v>music</v>
      </c>
      <c r="S244" t="str">
        <v>rock</v>
      </c>
      <c r="T244">
        <f>SUM(E244/H244)</f>
        <v>42.915999999999997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1">
        <f t="shared" si="3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7">
        <f>(((K245/60)/60)/24)+DATE(1970,1,1)</f>
        <v>43163.25</v>
      </c>
      <c r="N245" s="7">
        <f>(((L245/60)/60)/24)+DATE(1970,1,1)</f>
        <v>43166.25</v>
      </c>
      <c r="O245" t="b">
        <v>0</v>
      </c>
      <c r="P245" t="b">
        <v>0</v>
      </c>
      <c r="Q245" t="s">
        <v>33</v>
      </c>
      <c r="R245" t="str" cm="1">
        <f t="array" ref="R245:S245">_xlfn.TEXTSPLIT(Q245,"/","food:food trucks")</f>
        <v>theater</v>
      </c>
      <c r="S245" t="str">
        <v>plays</v>
      </c>
      <c r="T245">
        <f>SUM(E245/H245)</f>
        <v>43.025210084033617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1">
        <f t="shared" si="3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7">
        <f>(((K246/60)/60)/24)+DATE(1970,1,1)</f>
        <v>41834.208333333336</v>
      </c>
      <c r="N246" s="7">
        <f>(((L246/60)/60)/24)+DATE(1970,1,1)</f>
        <v>41886.208333333336</v>
      </c>
      <c r="O246" t="b">
        <v>0</v>
      </c>
      <c r="P246" t="b">
        <v>0</v>
      </c>
      <c r="Q246" t="s">
        <v>33</v>
      </c>
      <c r="R246" t="str" cm="1">
        <f t="array" ref="R246:S246">_xlfn.TEXTSPLIT(Q246,"/","food:food trucks")</f>
        <v>theater</v>
      </c>
      <c r="S246" t="str">
        <v>plays</v>
      </c>
      <c r="T246">
        <f>SUM(E246/H246)</f>
        <v>75.245283018867923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1">
        <f t="shared" si="3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7">
        <f>(((K247/60)/60)/24)+DATE(1970,1,1)</f>
        <v>41736.208333333336</v>
      </c>
      <c r="N247" s="7">
        <f>(((L247/60)/60)/24)+DATE(1970,1,1)</f>
        <v>41737.208333333336</v>
      </c>
      <c r="O247" t="b">
        <v>0</v>
      </c>
      <c r="P247" t="b">
        <v>0</v>
      </c>
      <c r="Q247" t="s">
        <v>33</v>
      </c>
      <c r="R247" t="str" cm="1">
        <f t="array" ref="R247:S247">_xlfn.TEXTSPLIT(Q247,"/","food:food trucks")</f>
        <v>theater</v>
      </c>
      <c r="S247" t="str">
        <v>plays</v>
      </c>
      <c r="T247">
        <f>SUM(E247/H247)</f>
        <v>69.023364485981304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1">
        <f t="shared" si="3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7">
        <f>(((K248/60)/60)/24)+DATE(1970,1,1)</f>
        <v>41491.208333333336</v>
      </c>
      <c r="N248" s="7">
        <f>(((L248/60)/60)/24)+DATE(1970,1,1)</f>
        <v>41495.208333333336</v>
      </c>
      <c r="O248" t="b">
        <v>0</v>
      </c>
      <c r="P248" t="b">
        <v>0</v>
      </c>
      <c r="Q248" t="s">
        <v>28</v>
      </c>
      <c r="R248" t="str" cm="1">
        <f t="array" ref="R248:S248">_xlfn.TEXTSPLIT(Q248,"/","food:food trucks")</f>
        <v>technology</v>
      </c>
      <c r="S248" t="str">
        <v>web</v>
      </c>
      <c r="T248">
        <f>SUM(E248/H248)</f>
        <v>65.986486486486484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1">
        <f t="shared" si="3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7">
        <f>(((K249/60)/60)/24)+DATE(1970,1,1)</f>
        <v>42726.25</v>
      </c>
      <c r="N249" s="7">
        <f>(((L249/60)/60)/24)+DATE(1970,1,1)</f>
        <v>42741.25</v>
      </c>
      <c r="O249" t="b">
        <v>0</v>
      </c>
      <c r="P249" t="b">
        <v>1</v>
      </c>
      <c r="Q249" t="s">
        <v>119</v>
      </c>
      <c r="R249" t="str" cm="1">
        <f t="array" ref="R249:S249">_xlfn.TEXTSPLIT(Q249,"/","food:food trucks")</f>
        <v>publishing</v>
      </c>
      <c r="S249" t="str">
        <v>fiction</v>
      </c>
      <c r="T249">
        <f>SUM(E249/H249)</f>
        <v>98.013800424628457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1">
        <f t="shared" si="3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7">
        <f>(((K250/60)/60)/24)+DATE(1970,1,1)</f>
        <v>42004.25</v>
      </c>
      <c r="N250" s="7">
        <f>(((L250/60)/60)/24)+DATE(1970,1,1)</f>
        <v>42009.25</v>
      </c>
      <c r="O250" t="b">
        <v>0</v>
      </c>
      <c r="P250" t="b">
        <v>0</v>
      </c>
      <c r="Q250" t="s">
        <v>292</v>
      </c>
      <c r="R250" t="str" cm="1">
        <f t="array" ref="R250:S250">_xlfn.TEXTSPLIT(Q250,"/","food:food trucks")</f>
        <v>games</v>
      </c>
      <c r="S250" t="str">
        <v>mobile games</v>
      </c>
      <c r="T250">
        <f>SUM(E250/H250)</f>
        <v>60.105504587155963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1">
        <f t="shared" si="3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7">
        <f>(((K251/60)/60)/24)+DATE(1970,1,1)</f>
        <v>42006.25</v>
      </c>
      <c r="N251" s="7">
        <f>(((L251/60)/60)/24)+DATE(1970,1,1)</f>
        <v>42013.25</v>
      </c>
      <c r="O251" t="b">
        <v>0</v>
      </c>
      <c r="P251" t="b">
        <v>0</v>
      </c>
      <c r="Q251" t="s">
        <v>206</v>
      </c>
      <c r="R251" t="str" cm="1">
        <f t="array" ref="R251:S251">_xlfn.TEXTSPLIT(Q251,"/","food:food trucks")</f>
        <v>publishing</v>
      </c>
      <c r="S251" t="str">
        <v>translations</v>
      </c>
      <c r="T251">
        <f>SUM(E251/H251)</f>
        <v>26.000773395204948</v>
      </c>
    </row>
    <row r="252" spans="1:20" ht="17" hidden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1">
        <f t="shared" si="3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7">
        <f>(((K252/60)/60)/24)+DATE(1970,1,1)</f>
        <v>40203.25</v>
      </c>
      <c r="N252" s="7">
        <f>(((L252/60)/60)/24)+DATE(1970,1,1)</f>
        <v>40238.25</v>
      </c>
      <c r="O252" t="b">
        <v>0</v>
      </c>
      <c r="P252" t="b">
        <v>0</v>
      </c>
      <c r="Q252" t="s">
        <v>23</v>
      </c>
      <c r="R252" t="str" cm="1">
        <f t="array" ref="R252:S252">_xlfn.TEXTSPLIT(Q252,"/","food:food trucks")</f>
        <v>music</v>
      </c>
      <c r="S252" t="str">
        <v>rock</v>
      </c>
      <c r="T252">
        <f>SUM(E252/H252)</f>
        <v>3</v>
      </c>
    </row>
    <row r="253" spans="1:20" ht="17" hidden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1">
        <f t="shared" si="3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7">
        <f>(((K253/60)/60)/24)+DATE(1970,1,1)</f>
        <v>41252.25</v>
      </c>
      <c r="N253" s="7">
        <f>(((L253/60)/60)/24)+DATE(1970,1,1)</f>
        <v>41254.25</v>
      </c>
      <c r="O253" t="b">
        <v>0</v>
      </c>
      <c r="P253" t="b">
        <v>0</v>
      </c>
      <c r="Q253" t="s">
        <v>33</v>
      </c>
      <c r="R253" t="str" cm="1">
        <f t="array" ref="R253:S253">_xlfn.TEXTSPLIT(Q253,"/","food:food trucks")</f>
        <v>theater</v>
      </c>
      <c r="S253" t="str">
        <v>plays</v>
      </c>
      <c r="T253">
        <f>SUM(E253/H253)</f>
        <v>38.019801980198018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1">
        <f t="shared" si="3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7">
        <f>(((K254/60)/60)/24)+DATE(1970,1,1)</f>
        <v>41572.208333333336</v>
      </c>
      <c r="N254" s="7">
        <f>(((L254/60)/60)/24)+DATE(1970,1,1)</f>
        <v>41577.208333333336</v>
      </c>
      <c r="O254" t="b">
        <v>0</v>
      </c>
      <c r="P254" t="b">
        <v>0</v>
      </c>
      <c r="Q254" t="s">
        <v>33</v>
      </c>
      <c r="R254" t="str" cm="1">
        <f t="array" ref="R254:S254">_xlfn.TEXTSPLIT(Q254,"/","food:food trucks")</f>
        <v>theater</v>
      </c>
      <c r="S254" t="str">
        <v>plays</v>
      </c>
      <c r="T254">
        <f>SUM(E254/H254)</f>
        <v>106.15254237288136</v>
      </c>
    </row>
    <row r="255" spans="1:20" ht="17" hidden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1">
        <f t="shared" si="3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7">
        <f>(((K255/60)/60)/24)+DATE(1970,1,1)</f>
        <v>40641.208333333336</v>
      </c>
      <c r="N255" s="7">
        <f>(((L255/60)/60)/24)+DATE(1970,1,1)</f>
        <v>40653.208333333336</v>
      </c>
      <c r="O255" t="b">
        <v>0</v>
      </c>
      <c r="P255" t="b">
        <v>0</v>
      </c>
      <c r="Q255" t="s">
        <v>53</v>
      </c>
      <c r="R255" t="str" cm="1">
        <f t="array" ref="R255:S255">_xlfn.TEXTSPLIT(Q255,"/","food:food trucks")</f>
        <v>film &amp; video</v>
      </c>
      <c r="S255" t="str">
        <v>drama</v>
      </c>
      <c r="T255">
        <f>SUM(E255/H255)</f>
        <v>81.019475655430711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1">
        <f t="shared" si="3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7">
        <f>(((K256/60)/60)/24)+DATE(1970,1,1)</f>
        <v>42787.25</v>
      </c>
      <c r="N256" s="7">
        <f>(((L256/60)/60)/24)+DATE(1970,1,1)</f>
        <v>42789.25</v>
      </c>
      <c r="O256" t="b">
        <v>0</v>
      </c>
      <c r="P256" t="b">
        <v>0</v>
      </c>
      <c r="Q256" t="s">
        <v>68</v>
      </c>
      <c r="R256" t="str" cm="1">
        <f t="array" ref="R256:S256">_xlfn.TEXTSPLIT(Q256,"/","food:food trucks")</f>
        <v>publishing</v>
      </c>
      <c r="S256" t="str">
        <v>nonfiction</v>
      </c>
      <c r="T256">
        <f>SUM(E256/H256)</f>
        <v>96.647727272727266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1">
        <f t="shared" si="3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7">
        <f>(((K257/60)/60)/24)+DATE(1970,1,1)</f>
        <v>40590.25</v>
      </c>
      <c r="N257" s="7">
        <f>(((L257/60)/60)/24)+DATE(1970,1,1)</f>
        <v>40595.25</v>
      </c>
      <c r="O257" t="b">
        <v>0</v>
      </c>
      <c r="P257" t="b">
        <v>1</v>
      </c>
      <c r="Q257" t="s">
        <v>23</v>
      </c>
      <c r="R257" t="str" cm="1">
        <f t="array" ref="R257:S257">_xlfn.TEXTSPLIT(Q257,"/","food:food trucks")</f>
        <v>music</v>
      </c>
      <c r="S257" t="str">
        <v>rock</v>
      </c>
      <c r="T257">
        <f>SUM(E257/H257)</f>
        <v>57.003535651149086</v>
      </c>
    </row>
    <row r="258" spans="1:20" ht="17" hidden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1">
        <f t="shared" si="3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7">
        <f>(((K258/60)/60)/24)+DATE(1970,1,1)</f>
        <v>42393.25</v>
      </c>
      <c r="N258" s="7">
        <f>(((L258/60)/60)/24)+DATE(1970,1,1)</f>
        <v>42430.25</v>
      </c>
      <c r="O258" t="b">
        <v>0</v>
      </c>
      <c r="P258" t="b">
        <v>0</v>
      </c>
      <c r="Q258" t="s">
        <v>23</v>
      </c>
      <c r="R258" t="str" cm="1">
        <f t="array" ref="R258:S258">_xlfn.TEXTSPLIT(Q258,"/","food:food trucks")</f>
        <v>music</v>
      </c>
      <c r="S258" t="str">
        <v>rock</v>
      </c>
      <c r="T258">
        <f>SUM(E258/H258)</f>
        <v>63.93333333333333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1">
        <f t="shared" ref="F259:F322" si="4">E259/D259*100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7">
        <f>(((K259/60)/60)/24)+DATE(1970,1,1)</f>
        <v>41338.25</v>
      </c>
      <c r="N259" s="7">
        <f>(((L259/60)/60)/24)+DATE(1970,1,1)</f>
        <v>41352.208333333336</v>
      </c>
      <c r="O259" t="b">
        <v>0</v>
      </c>
      <c r="P259" t="b">
        <v>0</v>
      </c>
      <c r="Q259" t="s">
        <v>33</v>
      </c>
      <c r="R259" t="str" cm="1">
        <f t="array" ref="R259:S259">_xlfn.TEXTSPLIT(Q259,"/","food:food trucks")</f>
        <v>theater</v>
      </c>
      <c r="S259" t="str">
        <v>plays</v>
      </c>
      <c r="T259">
        <f>SUM(E259/H259)</f>
        <v>90.456521739130437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1">
        <f t="shared" si="4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7">
        <f>(((K260/60)/60)/24)+DATE(1970,1,1)</f>
        <v>42712.25</v>
      </c>
      <c r="N260" s="7">
        <f>(((L260/60)/60)/24)+DATE(1970,1,1)</f>
        <v>42732.25</v>
      </c>
      <c r="O260" t="b">
        <v>0</v>
      </c>
      <c r="P260" t="b">
        <v>1</v>
      </c>
      <c r="Q260" t="s">
        <v>33</v>
      </c>
      <c r="R260" t="str" cm="1">
        <f t="array" ref="R260:S260">_xlfn.TEXTSPLIT(Q260,"/","food:food trucks")</f>
        <v>theater</v>
      </c>
      <c r="S260" t="str">
        <v>plays</v>
      </c>
      <c r="T260">
        <f>SUM(E260/H260)</f>
        <v>72.172043010752688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1">
        <f t="shared" si="4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7">
        <f>(((K261/60)/60)/24)+DATE(1970,1,1)</f>
        <v>41251.25</v>
      </c>
      <c r="N261" s="7">
        <f>(((L261/60)/60)/24)+DATE(1970,1,1)</f>
        <v>41270.25</v>
      </c>
      <c r="O261" t="b">
        <v>1</v>
      </c>
      <c r="P261" t="b">
        <v>0</v>
      </c>
      <c r="Q261" t="s">
        <v>122</v>
      </c>
      <c r="R261" t="str" cm="1">
        <f t="array" ref="R261:S261">_xlfn.TEXTSPLIT(Q261,"/","food:food trucks")</f>
        <v>photography</v>
      </c>
      <c r="S261" t="str">
        <v>photography books</v>
      </c>
      <c r="T261">
        <f>SUM(E261/H261)</f>
        <v>77.934782608695656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1">
        <f t="shared" si="4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7">
        <f>(((K262/60)/60)/24)+DATE(1970,1,1)</f>
        <v>41180.208333333336</v>
      </c>
      <c r="N262" s="7">
        <f>(((L262/60)/60)/24)+DATE(1970,1,1)</f>
        <v>41192.208333333336</v>
      </c>
      <c r="O262" t="b">
        <v>0</v>
      </c>
      <c r="P262" t="b">
        <v>0</v>
      </c>
      <c r="Q262" t="s">
        <v>23</v>
      </c>
      <c r="R262" t="str" cm="1">
        <f t="array" ref="R262:S262">_xlfn.TEXTSPLIT(Q262,"/","food:food trucks")</f>
        <v>music</v>
      </c>
      <c r="S262" t="str">
        <v>rock</v>
      </c>
      <c r="T262">
        <f>SUM(E262/H262)</f>
        <v>38.065134099616856</v>
      </c>
    </row>
    <row r="263" spans="1:20" ht="34" hidden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1">
        <f t="shared" si="4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7">
        <f>(((K263/60)/60)/24)+DATE(1970,1,1)</f>
        <v>40415.208333333336</v>
      </c>
      <c r="N263" s="7">
        <f>(((L263/60)/60)/24)+DATE(1970,1,1)</f>
        <v>40419.208333333336</v>
      </c>
      <c r="O263" t="b">
        <v>0</v>
      </c>
      <c r="P263" t="b">
        <v>1</v>
      </c>
      <c r="Q263" t="s">
        <v>23</v>
      </c>
      <c r="R263" t="str" cm="1">
        <f t="array" ref="R263:S263">_xlfn.TEXTSPLIT(Q263,"/","food:food trucks")</f>
        <v>music</v>
      </c>
      <c r="S263" t="str">
        <v>rock</v>
      </c>
      <c r="T263">
        <f>SUM(E263/H263)</f>
        <v>57.936123348017624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1">
        <f t="shared" si="4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7">
        <f>(((K264/60)/60)/24)+DATE(1970,1,1)</f>
        <v>40638.208333333336</v>
      </c>
      <c r="N264" s="7">
        <f>(((L264/60)/60)/24)+DATE(1970,1,1)</f>
        <v>40664.208333333336</v>
      </c>
      <c r="O264" t="b">
        <v>0</v>
      </c>
      <c r="P264" t="b">
        <v>1</v>
      </c>
      <c r="Q264" t="s">
        <v>60</v>
      </c>
      <c r="R264" t="str" cm="1">
        <f t="array" ref="R264:S264">_xlfn.TEXTSPLIT(Q264,"/","food:food trucks")</f>
        <v>music</v>
      </c>
      <c r="S264" t="str">
        <v>indie rock</v>
      </c>
      <c r="T264">
        <f>SUM(E264/H264)</f>
        <v>49.794392523364486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1">
        <f t="shared" si="4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7">
        <f>(((K265/60)/60)/24)+DATE(1970,1,1)</f>
        <v>40187.25</v>
      </c>
      <c r="N265" s="7">
        <f>(((L265/60)/60)/24)+DATE(1970,1,1)</f>
        <v>40187.25</v>
      </c>
      <c r="O265" t="b">
        <v>0</v>
      </c>
      <c r="P265" t="b">
        <v>0</v>
      </c>
      <c r="Q265" t="s">
        <v>122</v>
      </c>
      <c r="R265" t="str" cm="1">
        <f t="array" ref="R265:S265">_xlfn.TEXTSPLIT(Q265,"/","food:food trucks")</f>
        <v>photography</v>
      </c>
      <c r="S265" t="str">
        <v>photography books</v>
      </c>
      <c r="T265">
        <f>SUM(E265/H265)</f>
        <v>54.050251256281406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1">
        <f t="shared" si="4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7">
        <f>(((K266/60)/60)/24)+DATE(1970,1,1)</f>
        <v>41317.25</v>
      </c>
      <c r="N266" s="7">
        <f>(((L266/60)/60)/24)+DATE(1970,1,1)</f>
        <v>41333.25</v>
      </c>
      <c r="O266" t="b">
        <v>0</v>
      </c>
      <c r="P266" t="b">
        <v>0</v>
      </c>
      <c r="Q266" t="s">
        <v>33</v>
      </c>
      <c r="R266" t="str" cm="1">
        <f t="array" ref="R266:S266">_xlfn.TEXTSPLIT(Q266,"/","food:food trucks")</f>
        <v>theater</v>
      </c>
      <c r="S266" t="str">
        <v>plays</v>
      </c>
      <c r="T266">
        <f>SUM(E266/H266)</f>
        <v>30.002721335268504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1">
        <f t="shared" si="4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7">
        <f>(((K267/60)/60)/24)+DATE(1970,1,1)</f>
        <v>42372.25</v>
      </c>
      <c r="N267" s="7">
        <f>(((L267/60)/60)/24)+DATE(1970,1,1)</f>
        <v>42416.25</v>
      </c>
      <c r="O267" t="b">
        <v>0</v>
      </c>
      <c r="P267" t="b">
        <v>0</v>
      </c>
      <c r="Q267" t="s">
        <v>33</v>
      </c>
      <c r="R267" t="str" cm="1">
        <f t="array" ref="R267:S267">_xlfn.TEXTSPLIT(Q267,"/","food:food trucks")</f>
        <v>theater</v>
      </c>
      <c r="S267" t="str">
        <v>plays</v>
      </c>
      <c r="T267">
        <f>SUM(E267/H267)</f>
        <v>70.127906976744185</v>
      </c>
    </row>
    <row r="268" spans="1:20" ht="17" hidden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1">
        <f t="shared" si="4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7">
        <f>(((K268/60)/60)/24)+DATE(1970,1,1)</f>
        <v>41950.25</v>
      </c>
      <c r="N268" s="7">
        <f>(((L268/60)/60)/24)+DATE(1970,1,1)</f>
        <v>41983.25</v>
      </c>
      <c r="O268" t="b">
        <v>0</v>
      </c>
      <c r="P268" t="b">
        <v>1</v>
      </c>
      <c r="Q268" t="s">
        <v>159</v>
      </c>
      <c r="R268" t="str" cm="1">
        <f t="array" ref="R268:S268">_xlfn.TEXTSPLIT(Q268,"/","food:food trucks")</f>
        <v>music</v>
      </c>
      <c r="S268" t="str">
        <v>jazz</v>
      </c>
      <c r="T268">
        <f>SUM(E268/H268)</f>
        <v>26.996228786926462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1">
        <f t="shared" si="4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7">
        <f>(((K269/60)/60)/24)+DATE(1970,1,1)</f>
        <v>41206.208333333336</v>
      </c>
      <c r="N269" s="7">
        <f>(((L269/60)/60)/24)+DATE(1970,1,1)</f>
        <v>41222.25</v>
      </c>
      <c r="O269" t="b">
        <v>0</v>
      </c>
      <c r="P269" t="b">
        <v>0</v>
      </c>
      <c r="Q269" t="s">
        <v>33</v>
      </c>
      <c r="R269" t="str" cm="1">
        <f t="array" ref="R269:S269">_xlfn.TEXTSPLIT(Q269,"/","food:food trucks")</f>
        <v>theater</v>
      </c>
      <c r="S269" t="str">
        <v>plays</v>
      </c>
      <c r="T269">
        <f>SUM(E269/H269)</f>
        <v>51.990606936416185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1">
        <f t="shared" si="4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7">
        <f>(((K270/60)/60)/24)+DATE(1970,1,1)</f>
        <v>41186.208333333336</v>
      </c>
      <c r="N270" s="7">
        <f>(((L270/60)/60)/24)+DATE(1970,1,1)</f>
        <v>41232.25</v>
      </c>
      <c r="O270" t="b">
        <v>0</v>
      </c>
      <c r="P270" t="b">
        <v>0</v>
      </c>
      <c r="Q270" t="s">
        <v>42</v>
      </c>
      <c r="R270" t="str" cm="1">
        <f t="array" ref="R270:S270">_xlfn.TEXTSPLIT(Q270,"/","food:food trucks")</f>
        <v>film &amp; video</v>
      </c>
      <c r="S270" t="str">
        <v>documentary</v>
      </c>
      <c r="T270">
        <f>SUM(E270/H270)</f>
        <v>56.416666666666664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1">
        <f t="shared" si="4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7">
        <f>(((K271/60)/60)/24)+DATE(1970,1,1)</f>
        <v>43496.25</v>
      </c>
      <c r="N271" s="7">
        <f>(((L271/60)/60)/24)+DATE(1970,1,1)</f>
        <v>43517.25</v>
      </c>
      <c r="O271" t="b">
        <v>0</v>
      </c>
      <c r="P271" t="b">
        <v>0</v>
      </c>
      <c r="Q271" t="s">
        <v>269</v>
      </c>
      <c r="R271" t="str" cm="1">
        <f t="array" ref="R271:S271">_xlfn.TEXTSPLIT(Q271,"/","food:food trucks")</f>
        <v>film &amp; video</v>
      </c>
      <c r="S271" t="str">
        <v>television</v>
      </c>
      <c r="T271">
        <f>SUM(E271/H271)</f>
        <v>101.63218390804597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1">
        <f t="shared" si="4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7">
        <f>(((K272/60)/60)/24)+DATE(1970,1,1)</f>
        <v>40514.25</v>
      </c>
      <c r="N272" s="7">
        <f>(((L272/60)/60)/24)+DATE(1970,1,1)</f>
        <v>40516.25</v>
      </c>
      <c r="O272" t="b">
        <v>0</v>
      </c>
      <c r="P272" t="b">
        <v>0</v>
      </c>
      <c r="Q272" t="s">
        <v>89</v>
      </c>
      <c r="R272" t="str" cm="1">
        <f t="array" ref="R272:S272">_xlfn.TEXTSPLIT(Q272,"/","food:food trucks")</f>
        <v>games</v>
      </c>
      <c r="S272" t="str">
        <v>video games</v>
      </c>
      <c r="T272">
        <f>SUM(E272/H272)</f>
        <v>25.005291005291006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1">
        <f t="shared" si="4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7">
        <f>(((K273/60)/60)/24)+DATE(1970,1,1)</f>
        <v>42345.25</v>
      </c>
      <c r="N273" s="7">
        <f>(((L273/60)/60)/24)+DATE(1970,1,1)</f>
        <v>42376.25</v>
      </c>
      <c r="O273" t="b">
        <v>0</v>
      </c>
      <c r="P273" t="b">
        <v>0</v>
      </c>
      <c r="Q273" t="s">
        <v>122</v>
      </c>
      <c r="R273" t="str" cm="1">
        <f t="array" ref="R273:S273">_xlfn.TEXTSPLIT(Q273,"/","food:food trucks")</f>
        <v>photography</v>
      </c>
      <c r="S273" t="str">
        <v>photography books</v>
      </c>
      <c r="T273">
        <f>SUM(E273/H273)</f>
        <v>32.016393442622949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1">
        <f t="shared" si="4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7">
        <f>(((K274/60)/60)/24)+DATE(1970,1,1)</f>
        <v>43656.208333333328</v>
      </c>
      <c r="N274" s="7">
        <f>(((L274/60)/60)/24)+DATE(1970,1,1)</f>
        <v>43681.208333333328</v>
      </c>
      <c r="O274" t="b">
        <v>0</v>
      </c>
      <c r="P274" t="b">
        <v>1</v>
      </c>
      <c r="Q274" t="s">
        <v>33</v>
      </c>
      <c r="R274" t="str" cm="1">
        <f t="array" ref="R274:S274">_xlfn.TEXTSPLIT(Q274,"/","food:food trucks")</f>
        <v>theater</v>
      </c>
      <c r="S274" t="str">
        <v>plays</v>
      </c>
      <c r="T274">
        <f>SUM(E274/H274)</f>
        <v>82.021647307286173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1">
        <f t="shared" si="4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7">
        <f>(((K275/60)/60)/24)+DATE(1970,1,1)</f>
        <v>42995.208333333328</v>
      </c>
      <c r="N275" s="7">
        <f>(((L275/60)/60)/24)+DATE(1970,1,1)</f>
        <v>42998.208333333328</v>
      </c>
      <c r="O275" t="b">
        <v>0</v>
      </c>
      <c r="P275" t="b">
        <v>0</v>
      </c>
      <c r="Q275" t="s">
        <v>33</v>
      </c>
      <c r="R275" t="str" cm="1">
        <f t="array" ref="R275:S275">_xlfn.TEXTSPLIT(Q275,"/","food:food trucks")</f>
        <v>theater</v>
      </c>
      <c r="S275" t="str">
        <v>plays</v>
      </c>
      <c r="T275">
        <f>SUM(E275/H275)</f>
        <v>37.957446808510639</v>
      </c>
    </row>
    <row r="276" spans="1:20" ht="34" hidden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1">
        <f t="shared" si="4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7">
        <f>(((K276/60)/60)/24)+DATE(1970,1,1)</f>
        <v>43045.25</v>
      </c>
      <c r="N276" s="7">
        <f>(((L276/60)/60)/24)+DATE(1970,1,1)</f>
        <v>43050.25</v>
      </c>
      <c r="O276" t="b">
        <v>0</v>
      </c>
      <c r="P276" t="b">
        <v>0</v>
      </c>
      <c r="Q276" t="s">
        <v>33</v>
      </c>
      <c r="R276" t="str" cm="1">
        <f t="array" ref="R276:S276">_xlfn.TEXTSPLIT(Q276,"/","food:food trucks")</f>
        <v>theater</v>
      </c>
      <c r="S276" t="str">
        <v>plays</v>
      </c>
      <c r="T276">
        <f>SUM(E276/H276)</f>
        <v>51.533333333333331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1">
        <f t="shared" si="4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7">
        <f>(((K277/60)/60)/24)+DATE(1970,1,1)</f>
        <v>43561.208333333328</v>
      </c>
      <c r="N277" s="7">
        <f>(((L277/60)/60)/24)+DATE(1970,1,1)</f>
        <v>43569.208333333328</v>
      </c>
      <c r="O277" t="b">
        <v>0</v>
      </c>
      <c r="P277" t="b">
        <v>0</v>
      </c>
      <c r="Q277" t="s">
        <v>206</v>
      </c>
      <c r="R277" t="str" cm="1">
        <f t="array" ref="R277:S277">_xlfn.TEXTSPLIT(Q277,"/","food:food trucks")</f>
        <v>publishing</v>
      </c>
      <c r="S277" t="str">
        <v>translations</v>
      </c>
      <c r="T277">
        <f>SUM(E277/H277)</f>
        <v>81.198275862068968</v>
      </c>
    </row>
    <row r="278" spans="1:20" ht="17" hidden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1">
        <f t="shared" si="4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7">
        <f>(((K278/60)/60)/24)+DATE(1970,1,1)</f>
        <v>41018.208333333336</v>
      </c>
      <c r="N278" s="7">
        <f>(((L278/60)/60)/24)+DATE(1970,1,1)</f>
        <v>41023.208333333336</v>
      </c>
      <c r="O278" t="b">
        <v>0</v>
      </c>
      <c r="P278" t="b">
        <v>1</v>
      </c>
      <c r="Q278" t="s">
        <v>89</v>
      </c>
      <c r="R278" t="str" cm="1">
        <f t="array" ref="R278:S278">_xlfn.TEXTSPLIT(Q278,"/","food:food trucks")</f>
        <v>games</v>
      </c>
      <c r="S278" t="str">
        <v>video games</v>
      </c>
      <c r="T278">
        <f>SUM(E278/H278)</f>
        <v>40.030075187969928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1">
        <f t="shared" si="4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7">
        <f>(((K279/60)/60)/24)+DATE(1970,1,1)</f>
        <v>40378.208333333336</v>
      </c>
      <c r="N279" s="7">
        <f>(((L279/60)/60)/24)+DATE(1970,1,1)</f>
        <v>40380.208333333336</v>
      </c>
      <c r="O279" t="b">
        <v>0</v>
      </c>
      <c r="P279" t="b">
        <v>0</v>
      </c>
      <c r="Q279" t="s">
        <v>33</v>
      </c>
      <c r="R279" t="str" cm="1">
        <f t="array" ref="R279:S279">_xlfn.TEXTSPLIT(Q279,"/","food:food trucks")</f>
        <v>theater</v>
      </c>
      <c r="S279" t="str">
        <v>plays</v>
      </c>
      <c r="T279">
        <f>SUM(E279/H279)</f>
        <v>89.939759036144579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1">
        <f t="shared" si="4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7">
        <f>(((K280/60)/60)/24)+DATE(1970,1,1)</f>
        <v>41239.25</v>
      </c>
      <c r="N280" s="7">
        <f>(((L280/60)/60)/24)+DATE(1970,1,1)</f>
        <v>41264.25</v>
      </c>
      <c r="O280" t="b">
        <v>0</v>
      </c>
      <c r="P280" t="b">
        <v>0</v>
      </c>
      <c r="Q280" t="s">
        <v>28</v>
      </c>
      <c r="R280" t="str" cm="1">
        <f t="array" ref="R280:S280">_xlfn.TEXTSPLIT(Q280,"/","food:food trucks")</f>
        <v>technology</v>
      </c>
      <c r="S280" t="str">
        <v>web</v>
      </c>
      <c r="T280">
        <f>SUM(E280/H280)</f>
        <v>96.692307692307693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1">
        <f t="shared" si="4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7">
        <f>(((K281/60)/60)/24)+DATE(1970,1,1)</f>
        <v>43346.208333333328</v>
      </c>
      <c r="N281" s="7">
        <f>(((L281/60)/60)/24)+DATE(1970,1,1)</f>
        <v>43349.208333333328</v>
      </c>
      <c r="O281" t="b">
        <v>0</v>
      </c>
      <c r="P281" t="b">
        <v>0</v>
      </c>
      <c r="Q281" t="s">
        <v>33</v>
      </c>
      <c r="R281" t="str" cm="1">
        <f t="array" ref="R281:S281">_xlfn.TEXTSPLIT(Q281,"/","food:food trucks")</f>
        <v>theater</v>
      </c>
      <c r="S281" t="str">
        <v>plays</v>
      </c>
      <c r="T281">
        <f>SUM(E281/H281)</f>
        <v>25.010989010989011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1">
        <f t="shared" si="4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7">
        <f>(((K282/60)/60)/24)+DATE(1970,1,1)</f>
        <v>43060.25</v>
      </c>
      <c r="N282" s="7">
        <f>(((L282/60)/60)/24)+DATE(1970,1,1)</f>
        <v>43066.25</v>
      </c>
      <c r="O282" t="b">
        <v>0</v>
      </c>
      <c r="P282" t="b">
        <v>0</v>
      </c>
      <c r="Q282" t="s">
        <v>71</v>
      </c>
      <c r="R282" t="str" cm="1">
        <f t="array" ref="R282:S282">_xlfn.TEXTSPLIT(Q282,"/","food:food trucks")</f>
        <v>film &amp; video</v>
      </c>
      <c r="S282" t="str">
        <v>animation</v>
      </c>
      <c r="T282">
        <f>SUM(E282/H282)</f>
        <v>36.987277353689571</v>
      </c>
    </row>
    <row r="283" spans="1:20" ht="17" hidden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1">
        <f t="shared" si="4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7">
        <f>(((K283/60)/60)/24)+DATE(1970,1,1)</f>
        <v>40979.25</v>
      </c>
      <c r="N283" s="7">
        <f>(((L283/60)/60)/24)+DATE(1970,1,1)</f>
        <v>41000.208333333336</v>
      </c>
      <c r="O283" t="b">
        <v>0</v>
      </c>
      <c r="P283" t="b">
        <v>1</v>
      </c>
      <c r="Q283" t="s">
        <v>33</v>
      </c>
      <c r="R283" t="str" cm="1">
        <f t="array" ref="R283:S283">_xlfn.TEXTSPLIT(Q283,"/","food:food trucks")</f>
        <v>theater</v>
      </c>
      <c r="S283" t="str">
        <v>plays</v>
      </c>
      <c r="T283">
        <f>SUM(E283/H283)</f>
        <v>73.012609117361791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1">
        <f t="shared" si="4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7">
        <f>(((K284/60)/60)/24)+DATE(1970,1,1)</f>
        <v>42701.25</v>
      </c>
      <c r="N284" s="7">
        <f>(((L284/60)/60)/24)+DATE(1970,1,1)</f>
        <v>42707.25</v>
      </c>
      <c r="O284" t="b">
        <v>0</v>
      </c>
      <c r="P284" t="b">
        <v>1</v>
      </c>
      <c r="Q284" t="s">
        <v>269</v>
      </c>
      <c r="R284" t="str" cm="1">
        <f t="array" ref="R284:S284">_xlfn.TEXTSPLIT(Q284,"/","food:food trucks")</f>
        <v>film &amp; video</v>
      </c>
      <c r="S284" t="str">
        <v>television</v>
      </c>
      <c r="T284">
        <f>SUM(E284/H284)</f>
        <v>68.240601503759393</v>
      </c>
    </row>
    <row r="285" spans="1:20" ht="34" hidden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1">
        <f t="shared" si="4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7">
        <f>(((K285/60)/60)/24)+DATE(1970,1,1)</f>
        <v>42520.208333333328</v>
      </c>
      <c r="N285" s="7">
        <f>(((L285/60)/60)/24)+DATE(1970,1,1)</f>
        <v>42525.208333333328</v>
      </c>
      <c r="O285" t="b">
        <v>0</v>
      </c>
      <c r="P285" t="b">
        <v>0</v>
      </c>
      <c r="Q285" t="s">
        <v>23</v>
      </c>
      <c r="R285" t="str" cm="1">
        <f t="array" ref="R285:S285">_xlfn.TEXTSPLIT(Q285,"/","food:food trucks")</f>
        <v>music</v>
      </c>
      <c r="S285" t="str">
        <v>rock</v>
      </c>
      <c r="T285">
        <f>SUM(E285/H285)</f>
        <v>52.310344827586206</v>
      </c>
    </row>
    <row r="286" spans="1:20" ht="17" hidden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1">
        <f t="shared" si="4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7">
        <f>(((K286/60)/60)/24)+DATE(1970,1,1)</f>
        <v>41030.208333333336</v>
      </c>
      <c r="N286" s="7">
        <f>(((L286/60)/60)/24)+DATE(1970,1,1)</f>
        <v>41035.208333333336</v>
      </c>
      <c r="O286" t="b">
        <v>0</v>
      </c>
      <c r="P286" t="b">
        <v>0</v>
      </c>
      <c r="Q286" t="s">
        <v>28</v>
      </c>
      <c r="R286" t="str" cm="1">
        <f t="array" ref="R286:S286">_xlfn.TEXTSPLIT(Q286,"/","food:food trucks")</f>
        <v>technology</v>
      </c>
      <c r="S286" t="str">
        <v>web</v>
      </c>
      <c r="T286">
        <f>SUM(E286/H286)</f>
        <v>61.765151515151516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1">
        <f t="shared" si="4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7">
        <f>(((K287/60)/60)/24)+DATE(1970,1,1)</f>
        <v>42623.208333333328</v>
      </c>
      <c r="N287" s="7">
        <f>(((L287/60)/60)/24)+DATE(1970,1,1)</f>
        <v>42661.208333333328</v>
      </c>
      <c r="O287" t="b">
        <v>0</v>
      </c>
      <c r="P287" t="b">
        <v>0</v>
      </c>
      <c r="Q287" t="s">
        <v>33</v>
      </c>
      <c r="R287" t="str" cm="1">
        <f t="array" ref="R287:S287">_xlfn.TEXTSPLIT(Q287,"/","food:food trucks")</f>
        <v>theater</v>
      </c>
      <c r="S287" t="str">
        <v>plays</v>
      </c>
      <c r="T287">
        <f>SUM(E287/H287)</f>
        <v>25.027559055118111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1">
        <f t="shared" si="4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7">
        <f>(((K288/60)/60)/24)+DATE(1970,1,1)</f>
        <v>42697.25</v>
      </c>
      <c r="N288" s="7">
        <f>(((L288/60)/60)/24)+DATE(1970,1,1)</f>
        <v>42704.25</v>
      </c>
      <c r="O288" t="b">
        <v>0</v>
      </c>
      <c r="P288" t="b">
        <v>0</v>
      </c>
      <c r="Q288" t="s">
        <v>33</v>
      </c>
      <c r="R288" t="str" cm="1">
        <f t="array" ref="R288:S288">_xlfn.TEXTSPLIT(Q288,"/","food:food trucks")</f>
        <v>theater</v>
      </c>
      <c r="S288" t="str">
        <v>plays</v>
      </c>
      <c r="T288">
        <f>SUM(E288/H288)</f>
        <v>106.28804347826087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1">
        <f t="shared" si="4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7">
        <f>(((K289/60)/60)/24)+DATE(1970,1,1)</f>
        <v>42122.208333333328</v>
      </c>
      <c r="N289" s="7">
        <f>(((L289/60)/60)/24)+DATE(1970,1,1)</f>
        <v>42122.208333333328</v>
      </c>
      <c r="O289" t="b">
        <v>0</v>
      </c>
      <c r="P289" t="b">
        <v>0</v>
      </c>
      <c r="Q289" t="s">
        <v>50</v>
      </c>
      <c r="R289" t="str" cm="1">
        <f t="array" ref="R289:S289">_xlfn.TEXTSPLIT(Q289,"/","food:food trucks")</f>
        <v>music</v>
      </c>
      <c r="S289" t="str">
        <v>electric music</v>
      </c>
      <c r="T289">
        <f>SUM(E289/H289)</f>
        <v>75.07386363636364</v>
      </c>
    </row>
    <row r="290" spans="1:20" ht="17" hidden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1">
        <f t="shared" si="4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7">
        <f>(((K290/60)/60)/24)+DATE(1970,1,1)</f>
        <v>40982.208333333336</v>
      </c>
      <c r="N290" s="7">
        <f>(((L290/60)/60)/24)+DATE(1970,1,1)</f>
        <v>40983.208333333336</v>
      </c>
      <c r="O290" t="b">
        <v>0</v>
      </c>
      <c r="P290" t="b">
        <v>1</v>
      </c>
      <c r="Q290" t="s">
        <v>148</v>
      </c>
      <c r="R290" t="str" cm="1">
        <f t="array" ref="R290:S290">_xlfn.TEXTSPLIT(Q290,"/","food:food trucks")</f>
        <v>music</v>
      </c>
      <c r="S290" t="str">
        <v>metal</v>
      </c>
      <c r="T290">
        <f>SUM(E290/H290)</f>
        <v>39.970802919708028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1">
        <f t="shared" si="4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7">
        <f>(((K291/60)/60)/24)+DATE(1970,1,1)</f>
        <v>42219.208333333328</v>
      </c>
      <c r="N291" s="7">
        <f>(((L291/60)/60)/24)+DATE(1970,1,1)</f>
        <v>42222.208333333328</v>
      </c>
      <c r="O291" t="b">
        <v>0</v>
      </c>
      <c r="P291" t="b">
        <v>0</v>
      </c>
      <c r="Q291" t="s">
        <v>33</v>
      </c>
      <c r="R291" t="str" cm="1">
        <f t="array" ref="R291:S291">_xlfn.TEXTSPLIT(Q291,"/","food:food trucks")</f>
        <v>theater</v>
      </c>
      <c r="S291" t="str">
        <v>plays</v>
      </c>
      <c r="T291">
        <f>SUM(E291/H291)</f>
        <v>39.982195845697326</v>
      </c>
    </row>
    <row r="292" spans="1:20" ht="17" hidden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1">
        <f t="shared" si="4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7">
        <f>(((K292/60)/60)/24)+DATE(1970,1,1)</f>
        <v>41404.208333333336</v>
      </c>
      <c r="N292" s="7">
        <f>(((L292/60)/60)/24)+DATE(1970,1,1)</f>
        <v>41436.208333333336</v>
      </c>
      <c r="O292" t="b">
        <v>0</v>
      </c>
      <c r="P292" t="b">
        <v>1</v>
      </c>
      <c r="Q292" t="s">
        <v>42</v>
      </c>
      <c r="R292" t="str" cm="1">
        <f t="array" ref="R292:S292">_xlfn.TEXTSPLIT(Q292,"/","food:food trucks")</f>
        <v>film &amp; video</v>
      </c>
      <c r="S292" t="str">
        <v>documentary</v>
      </c>
      <c r="T292">
        <f>SUM(E292/H292)</f>
        <v>101.01541850220265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1">
        <f t="shared" si="4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7">
        <f>(((K293/60)/60)/24)+DATE(1970,1,1)</f>
        <v>40831.208333333336</v>
      </c>
      <c r="N293" s="7">
        <f>(((L293/60)/60)/24)+DATE(1970,1,1)</f>
        <v>40835.208333333336</v>
      </c>
      <c r="O293" t="b">
        <v>1</v>
      </c>
      <c r="P293" t="b">
        <v>0</v>
      </c>
      <c r="Q293" t="s">
        <v>28</v>
      </c>
      <c r="R293" t="str" cm="1">
        <f t="array" ref="R293:S293">_xlfn.TEXTSPLIT(Q293,"/","food:food trucks")</f>
        <v>technology</v>
      </c>
      <c r="S293" t="str">
        <v>web</v>
      </c>
      <c r="T293">
        <f>SUM(E293/H293)</f>
        <v>76.813084112149539</v>
      </c>
    </row>
    <row r="294" spans="1:20" ht="17" hidden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1">
        <f t="shared" si="4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7">
        <f>(((K294/60)/60)/24)+DATE(1970,1,1)</f>
        <v>40984.208333333336</v>
      </c>
      <c r="N294" s="7">
        <f>(((L294/60)/60)/24)+DATE(1970,1,1)</f>
        <v>41002.208333333336</v>
      </c>
      <c r="O294" t="b">
        <v>0</v>
      </c>
      <c r="P294" t="b">
        <v>0</v>
      </c>
      <c r="Q294" t="s">
        <v>17</v>
      </c>
      <c r="R294" t="str" cm="1">
        <f t="array" ref="R294:S294">_xlfn.TEXTSPLIT(Q294,"/","food:food trucks")</f>
        <v>food</v>
      </c>
      <c r="S294" t="str">
        <v>food trucks</v>
      </c>
      <c r="T294">
        <f>SUM(E294/H294)</f>
        <v>71.7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1">
        <f t="shared" si="4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7">
        <f>(((K295/60)/60)/24)+DATE(1970,1,1)</f>
        <v>40456.208333333336</v>
      </c>
      <c r="N295" s="7">
        <f>(((L295/60)/60)/24)+DATE(1970,1,1)</f>
        <v>40465.208333333336</v>
      </c>
      <c r="O295" t="b">
        <v>0</v>
      </c>
      <c r="P295" t="b">
        <v>0</v>
      </c>
      <c r="Q295" t="s">
        <v>33</v>
      </c>
      <c r="R295" t="str" cm="1">
        <f t="array" ref="R295:S295">_xlfn.TEXTSPLIT(Q295,"/","food:food trucks")</f>
        <v>theater</v>
      </c>
      <c r="S295" t="str">
        <v>plays</v>
      </c>
      <c r="T295">
        <f>SUM(E295/H295)</f>
        <v>33.28125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1">
        <f t="shared" si="4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7">
        <f>(((K296/60)/60)/24)+DATE(1970,1,1)</f>
        <v>43399.208333333328</v>
      </c>
      <c r="N296" s="7">
        <f>(((L296/60)/60)/24)+DATE(1970,1,1)</f>
        <v>43411.25</v>
      </c>
      <c r="O296" t="b">
        <v>0</v>
      </c>
      <c r="P296" t="b">
        <v>0</v>
      </c>
      <c r="Q296" t="s">
        <v>33</v>
      </c>
      <c r="R296" t="str" cm="1">
        <f t="array" ref="R296:S296">_xlfn.TEXTSPLIT(Q296,"/","food:food trucks")</f>
        <v>theater</v>
      </c>
      <c r="S296" t="str">
        <v>plays</v>
      </c>
      <c r="T296">
        <f>SUM(E296/H296)</f>
        <v>43.923497267759565</v>
      </c>
    </row>
    <row r="297" spans="1:20" ht="34" hidden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1">
        <f t="shared" si="4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7">
        <f>(((K297/60)/60)/24)+DATE(1970,1,1)</f>
        <v>41562.208333333336</v>
      </c>
      <c r="N297" s="7">
        <f>(((L297/60)/60)/24)+DATE(1970,1,1)</f>
        <v>41587.25</v>
      </c>
      <c r="O297" t="b">
        <v>0</v>
      </c>
      <c r="P297" t="b">
        <v>0</v>
      </c>
      <c r="Q297" t="s">
        <v>33</v>
      </c>
      <c r="R297" t="str" cm="1">
        <f t="array" ref="R297:S297">_xlfn.TEXTSPLIT(Q297,"/","food:food trucks")</f>
        <v>theater</v>
      </c>
      <c r="S297" t="str">
        <v>plays</v>
      </c>
      <c r="T297">
        <f>SUM(E297/H297)</f>
        <v>36.004712041884815</v>
      </c>
    </row>
    <row r="298" spans="1:20" ht="34" hidden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1">
        <f t="shared" si="4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7">
        <f>(((K298/60)/60)/24)+DATE(1970,1,1)</f>
        <v>43493.25</v>
      </c>
      <c r="N298" s="7">
        <f>(((L298/60)/60)/24)+DATE(1970,1,1)</f>
        <v>43515.25</v>
      </c>
      <c r="O298" t="b">
        <v>0</v>
      </c>
      <c r="P298" t="b">
        <v>0</v>
      </c>
      <c r="Q298" t="s">
        <v>33</v>
      </c>
      <c r="R298" t="str" cm="1">
        <f t="array" ref="R298:S298">_xlfn.TEXTSPLIT(Q298,"/","food:food trucks")</f>
        <v>theater</v>
      </c>
      <c r="S298" t="str">
        <v>plays</v>
      </c>
      <c r="T298">
        <f>SUM(E298/H298)</f>
        <v>88.21052631578948</v>
      </c>
    </row>
    <row r="299" spans="1:20" ht="17" hidden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1">
        <f t="shared" si="4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7">
        <f>(((K299/60)/60)/24)+DATE(1970,1,1)</f>
        <v>41653.25</v>
      </c>
      <c r="N299" s="7">
        <f>(((L299/60)/60)/24)+DATE(1970,1,1)</f>
        <v>41662.25</v>
      </c>
      <c r="O299" t="b">
        <v>0</v>
      </c>
      <c r="P299" t="b">
        <v>1</v>
      </c>
      <c r="Q299" t="s">
        <v>33</v>
      </c>
      <c r="R299" t="str" cm="1">
        <f t="array" ref="R299:S299">_xlfn.TEXTSPLIT(Q299,"/","food:food trucks")</f>
        <v>theater</v>
      </c>
      <c r="S299" t="str">
        <v>plays</v>
      </c>
      <c r="T299">
        <f>SUM(E299/H299)</f>
        <v>65.240384615384613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1">
        <f t="shared" si="4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7">
        <f>(((K300/60)/60)/24)+DATE(1970,1,1)</f>
        <v>42426.25</v>
      </c>
      <c r="N300" s="7">
        <f>(((L300/60)/60)/24)+DATE(1970,1,1)</f>
        <v>42444.208333333328</v>
      </c>
      <c r="O300" t="b">
        <v>0</v>
      </c>
      <c r="P300" t="b">
        <v>1</v>
      </c>
      <c r="Q300" t="s">
        <v>23</v>
      </c>
      <c r="R300" t="str" cm="1">
        <f t="array" ref="R300:S300">_xlfn.TEXTSPLIT(Q300,"/","food:food trucks")</f>
        <v>music</v>
      </c>
      <c r="S300" t="str">
        <v>rock</v>
      </c>
      <c r="T300">
        <f>SUM(E300/H300)</f>
        <v>69.958333333333329</v>
      </c>
    </row>
    <row r="301" spans="1:20" ht="34" hidden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1">
        <f t="shared" si="4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7">
        <f>(((K301/60)/60)/24)+DATE(1970,1,1)</f>
        <v>42432.25</v>
      </c>
      <c r="N301" s="7">
        <f>(((L301/60)/60)/24)+DATE(1970,1,1)</f>
        <v>42488.208333333328</v>
      </c>
      <c r="O301" t="b">
        <v>0</v>
      </c>
      <c r="P301" t="b">
        <v>0</v>
      </c>
      <c r="Q301" t="s">
        <v>17</v>
      </c>
      <c r="R301" t="str" cm="1">
        <f t="array" ref="R301:S301">_xlfn.TEXTSPLIT(Q301,"/","food:food trucks")</f>
        <v>food</v>
      </c>
      <c r="S301" t="str">
        <v>food trucks</v>
      </c>
      <c r="T301">
        <f>SUM(E301/H301)</f>
        <v>39.877551020408163</v>
      </c>
    </row>
    <row r="302" spans="1:20" ht="17" hidden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1">
        <f t="shared" si="4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7">
        <f>(((K302/60)/60)/24)+DATE(1970,1,1)</f>
        <v>42977.208333333328</v>
      </c>
      <c r="N302" s="7">
        <f>(((L302/60)/60)/24)+DATE(1970,1,1)</f>
        <v>42978.208333333328</v>
      </c>
      <c r="O302" t="b">
        <v>0</v>
      </c>
      <c r="P302" t="b">
        <v>1</v>
      </c>
      <c r="Q302" t="s">
        <v>68</v>
      </c>
      <c r="R302" t="str" cm="1">
        <f t="array" ref="R302:S302">_xlfn.TEXTSPLIT(Q302,"/","food:food trucks")</f>
        <v>publishing</v>
      </c>
      <c r="S302" t="str">
        <v>nonfiction</v>
      </c>
      <c r="T302">
        <f>SUM(E302/H302)</f>
        <v>5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1">
        <f t="shared" si="4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7">
        <f>(((K303/60)/60)/24)+DATE(1970,1,1)</f>
        <v>42061.25</v>
      </c>
      <c r="N303" s="7">
        <f>(((L303/60)/60)/24)+DATE(1970,1,1)</f>
        <v>42078.208333333328</v>
      </c>
      <c r="O303" t="b">
        <v>0</v>
      </c>
      <c r="P303" t="b">
        <v>0</v>
      </c>
      <c r="Q303" t="s">
        <v>42</v>
      </c>
      <c r="R303" t="str" cm="1">
        <f t="array" ref="R303:S303">_xlfn.TEXTSPLIT(Q303,"/","food:food trucks")</f>
        <v>film &amp; video</v>
      </c>
      <c r="S303" t="str">
        <v>documentary</v>
      </c>
      <c r="T303">
        <f>SUM(E303/H303)</f>
        <v>41.023728813559323</v>
      </c>
    </row>
    <row r="304" spans="1:20" ht="17" hidden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1">
        <f t="shared" si="4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7">
        <f>(((K304/60)/60)/24)+DATE(1970,1,1)</f>
        <v>43345.208333333328</v>
      </c>
      <c r="N304" s="7">
        <f>(((L304/60)/60)/24)+DATE(1970,1,1)</f>
        <v>43359.208333333328</v>
      </c>
      <c r="O304" t="b">
        <v>0</v>
      </c>
      <c r="P304" t="b">
        <v>0</v>
      </c>
      <c r="Q304" t="s">
        <v>33</v>
      </c>
      <c r="R304" t="str" cm="1">
        <f t="array" ref="R304:S304">_xlfn.TEXTSPLIT(Q304,"/","food:food trucks")</f>
        <v>theater</v>
      </c>
      <c r="S304" t="str">
        <v>plays</v>
      </c>
      <c r="T304">
        <f>SUM(E304/H304)</f>
        <v>98.914285714285711</v>
      </c>
    </row>
    <row r="305" spans="1:20" ht="17" hidden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1">
        <f t="shared" si="4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7">
        <f>(((K305/60)/60)/24)+DATE(1970,1,1)</f>
        <v>42376.25</v>
      </c>
      <c r="N305" s="7">
        <f>(((L305/60)/60)/24)+DATE(1970,1,1)</f>
        <v>42381.25</v>
      </c>
      <c r="O305" t="b">
        <v>0</v>
      </c>
      <c r="P305" t="b">
        <v>0</v>
      </c>
      <c r="Q305" t="s">
        <v>60</v>
      </c>
      <c r="R305" t="str" cm="1">
        <f t="array" ref="R305:S305">_xlfn.TEXTSPLIT(Q305,"/","food:food trucks")</f>
        <v>music</v>
      </c>
      <c r="S305" t="str">
        <v>indie rock</v>
      </c>
      <c r="T305">
        <f>SUM(E305/H305)</f>
        <v>87.78125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1">
        <f t="shared" si="4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7">
        <f>(((K306/60)/60)/24)+DATE(1970,1,1)</f>
        <v>42589.208333333328</v>
      </c>
      <c r="N306" s="7">
        <f>(((L306/60)/60)/24)+DATE(1970,1,1)</f>
        <v>42630.208333333328</v>
      </c>
      <c r="O306" t="b">
        <v>0</v>
      </c>
      <c r="P306" t="b">
        <v>0</v>
      </c>
      <c r="Q306" t="s">
        <v>42</v>
      </c>
      <c r="R306" t="str" cm="1">
        <f t="array" ref="R306:S306">_xlfn.TEXTSPLIT(Q306,"/","food:food trucks")</f>
        <v>film &amp; video</v>
      </c>
      <c r="S306" t="str">
        <v>documentary</v>
      </c>
      <c r="T306">
        <f>SUM(E306/H306)</f>
        <v>80.767605633802816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1">
        <f t="shared" si="4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7">
        <f>(((K307/60)/60)/24)+DATE(1970,1,1)</f>
        <v>42448.208333333328</v>
      </c>
      <c r="N307" s="7">
        <f>(((L307/60)/60)/24)+DATE(1970,1,1)</f>
        <v>42489.208333333328</v>
      </c>
      <c r="O307" t="b">
        <v>0</v>
      </c>
      <c r="P307" t="b">
        <v>0</v>
      </c>
      <c r="Q307" t="s">
        <v>33</v>
      </c>
      <c r="R307" t="str" cm="1">
        <f t="array" ref="R307:S307">_xlfn.TEXTSPLIT(Q307,"/","food:food trucks")</f>
        <v>theater</v>
      </c>
      <c r="S307" t="str">
        <v>plays</v>
      </c>
      <c r="T307">
        <f>SUM(E307/H307)</f>
        <v>94.28235294117647</v>
      </c>
    </row>
    <row r="308" spans="1:20" ht="34" hidden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1">
        <f t="shared" si="4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7">
        <f>(((K308/60)/60)/24)+DATE(1970,1,1)</f>
        <v>42930.208333333328</v>
      </c>
      <c r="N308" s="7">
        <f>(((L308/60)/60)/24)+DATE(1970,1,1)</f>
        <v>42933.208333333328</v>
      </c>
      <c r="O308" t="b">
        <v>0</v>
      </c>
      <c r="P308" t="b">
        <v>1</v>
      </c>
      <c r="Q308" t="s">
        <v>33</v>
      </c>
      <c r="R308" t="str" cm="1">
        <f t="array" ref="R308:S308">_xlfn.TEXTSPLIT(Q308,"/","food:food trucks")</f>
        <v>theater</v>
      </c>
      <c r="S308" t="str">
        <v>plays</v>
      </c>
      <c r="T308">
        <f>SUM(E308/H308)</f>
        <v>73.428571428571431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1">
        <f t="shared" si="4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7">
        <f>(((K309/60)/60)/24)+DATE(1970,1,1)</f>
        <v>41066.208333333336</v>
      </c>
      <c r="N309" s="7">
        <f>(((L309/60)/60)/24)+DATE(1970,1,1)</f>
        <v>41086.208333333336</v>
      </c>
      <c r="O309" t="b">
        <v>0</v>
      </c>
      <c r="P309" t="b">
        <v>1</v>
      </c>
      <c r="Q309" t="s">
        <v>119</v>
      </c>
      <c r="R309" t="str" cm="1">
        <f t="array" ref="R309:S309">_xlfn.TEXTSPLIT(Q309,"/","food:food trucks")</f>
        <v>publishing</v>
      </c>
      <c r="S309" t="str">
        <v>fiction</v>
      </c>
      <c r="T309">
        <f>SUM(E309/H309)</f>
        <v>65.968133535660087</v>
      </c>
    </row>
    <row r="310" spans="1:20" ht="17" hidden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1">
        <f t="shared" si="4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7">
        <f>(((K310/60)/60)/24)+DATE(1970,1,1)</f>
        <v>40651.208333333336</v>
      </c>
      <c r="N310" s="7">
        <f>(((L310/60)/60)/24)+DATE(1970,1,1)</f>
        <v>40652.208333333336</v>
      </c>
      <c r="O310" t="b">
        <v>0</v>
      </c>
      <c r="P310" t="b">
        <v>0</v>
      </c>
      <c r="Q310" t="s">
        <v>33</v>
      </c>
      <c r="R310" t="str" cm="1">
        <f t="array" ref="R310:S310">_xlfn.TEXTSPLIT(Q310,"/","food:food trucks")</f>
        <v>theater</v>
      </c>
      <c r="S310" t="str">
        <v>plays</v>
      </c>
      <c r="T310">
        <f>SUM(E310/H310)</f>
        <v>109.04109589041096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1">
        <f t="shared" si="4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7">
        <f>(((K311/60)/60)/24)+DATE(1970,1,1)</f>
        <v>40807.208333333336</v>
      </c>
      <c r="N311" s="7">
        <f>(((L311/60)/60)/24)+DATE(1970,1,1)</f>
        <v>40827.208333333336</v>
      </c>
      <c r="O311" t="b">
        <v>0</v>
      </c>
      <c r="P311" t="b">
        <v>1</v>
      </c>
      <c r="Q311" t="s">
        <v>60</v>
      </c>
      <c r="R311" t="str" cm="1">
        <f t="array" ref="R311:S311">_xlfn.TEXTSPLIT(Q311,"/","food:food trucks")</f>
        <v>music</v>
      </c>
      <c r="S311" t="str">
        <v>indie rock</v>
      </c>
      <c r="T311">
        <f>SUM(E311/H311)</f>
        <v>41.16</v>
      </c>
    </row>
    <row r="312" spans="1:20" ht="17" hidden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1">
        <f t="shared" si="4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7">
        <f>(((K312/60)/60)/24)+DATE(1970,1,1)</f>
        <v>40277.208333333336</v>
      </c>
      <c r="N312" s="7">
        <f>(((L312/60)/60)/24)+DATE(1970,1,1)</f>
        <v>40293.208333333336</v>
      </c>
      <c r="O312" t="b">
        <v>0</v>
      </c>
      <c r="P312" t="b">
        <v>0</v>
      </c>
      <c r="Q312" t="s">
        <v>89</v>
      </c>
      <c r="R312" t="str" cm="1">
        <f t="array" ref="R312:S312">_xlfn.TEXTSPLIT(Q312,"/","food:food trucks")</f>
        <v>games</v>
      </c>
      <c r="S312" t="str">
        <v>video games</v>
      </c>
      <c r="T312">
        <f>SUM(E312/H312)</f>
        <v>99.125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1">
        <f t="shared" si="4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7">
        <f>(((K313/60)/60)/24)+DATE(1970,1,1)</f>
        <v>40590.25</v>
      </c>
      <c r="N313" s="7">
        <f>(((L313/60)/60)/24)+DATE(1970,1,1)</f>
        <v>40602.25</v>
      </c>
      <c r="O313" t="b">
        <v>0</v>
      </c>
      <c r="P313" t="b">
        <v>0</v>
      </c>
      <c r="Q313" t="s">
        <v>33</v>
      </c>
      <c r="R313" t="str" cm="1">
        <f t="array" ref="R313:S313">_xlfn.TEXTSPLIT(Q313,"/","food:food trucks")</f>
        <v>theater</v>
      </c>
      <c r="S313" t="str">
        <v>plays</v>
      </c>
      <c r="T313">
        <f>SUM(E313/H313)</f>
        <v>105.88429752066116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1">
        <f t="shared" si="4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7">
        <f>(((K314/60)/60)/24)+DATE(1970,1,1)</f>
        <v>41572.208333333336</v>
      </c>
      <c r="N314" s="7">
        <f>(((L314/60)/60)/24)+DATE(1970,1,1)</f>
        <v>41579.208333333336</v>
      </c>
      <c r="O314" t="b">
        <v>0</v>
      </c>
      <c r="P314" t="b">
        <v>0</v>
      </c>
      <c r="Q314" t="s">
        <v>33</v>
      </c>
      <c r="R314" t="str" cm="1">
        <f t="array" ref="R314:S314">_xlfn.TEXTSPLIT(Q314,"/","food:food trucks")</f>
        <v>theater</v>
      </c>
      <c r="S314" t="str">
        <v>plays</v>
      </c>
      <c r="T314">
        <f>SUM(E314/H314)</f>
        <v>48.996525921966864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1">
        <f t="shared" si="4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7">
        <f>(((K315/60)/60)/24)+DATE(1970,1,1)</f>
        <v>40966.25</v>
      </c>
      <c r="N315" s="7">
        <f>(((L315/60)/60)/24)+DATE(1970,1,1)</f>
        <v>40968.25</v>
      </c>
      <c r="O315" t="b">
        <v>0</v>
      </c>
      <c r="P315" t="b">
        <v>0</v>
      </c>
      <c r="Q315" t="s">
        <v>23</v>
      </c>
      <c r="R315" t="str" cm="1">
        <f t="array" ref="R315:S315">_xlfn.TEXTSPLIT(Q315,"/","food:food trucks")</f>
        <v>music</v>
      </c>
      <c r="S315" t="str">
        <v>rock</v>
      </c>
      <c r="T315">
        <f>SUM(E315/H315)</f>
        <v>39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1">
        <f t="shared" si="4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7">
        <f>(((K316/60)/60)/24)+DATE(1970,1,1)</f>
        <v>43536.208333333328</v>
      </c>
      <c r="N316" s="7">
        <f>(((L316/60)/60)/24)+DATE(1970,1,1)</f>
        <v>43541.208333333328</v>
      </c>
      <c r="O316" t="b">
        <v>0</v>
      </c>
      <c r="P316" t="b">
        <v>1</v>
      </c>
      <c r="Q316" t="s">
        <v>42</v>
      </c>
      <c r="R316" t="str" cm="1">
        <f t="array" ref="R316:S316">_xlfn.TEXTSPLIT(Q316,"/","food:food trucks")</f>
        <v>film &amp; video</v>
      </c>
      <c r="S316" t="str">
        <v>documentary</v>
      </c>
      <c r="T316">
        <f>SUM(E316/H316)</f>
        <v>31.022556390977442</v>
      </c>
    </row>
    <row r="317" spans="1:20" ht="34" hidden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1">
        <f t="shared" si="4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7">
        <f>(((K317/60)/60)/24)+DATE(1970,1,1)</f>
        <v>41783.208333333336</v>
      </c>
      <c r="N317" s="7">
        <f>(((L317/60)/60)/24)+DATE(1970,1,1)</f>
        <v>41812.208333333336</v>
      </c>
      <c r="O317" t="b">
        <v>0</v>
      </c>
      <c r="P317" t="b">
        <v>0</v>
      </c>
      <c r="Q317" t="s">
        <v>33</v>
      </c>
      <c r="R317" t="str" cm="1">
        <f t="array" ref="R317:S317">_xlfn.TEXTSPLIT(Q317,"/","food:food trucks")</f>
        <v>theater</v>
      </c>
      <c r="S317" t="str">
        <v>plays</v>
      </c>
      <c r="T317">
        <f>SUM(E317/H317)</f>
        <v>103.87096774193549</v>
      </c>
    </row>
    <row r="318" spans="1:20" ht="17" hidden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1">
        <f t="shared" si="4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7">
        <f>(((K318/60)/60)/24)+DATE(1970,1,1)</f>
        <v>43788.25</v>
      </c>
      <c r="N318" s="7">
        <f>(((L318/60)/60)/24)+DATE(1970,1,1)</f>
        <v>43789.25</v>
      </c>
      <c r="O318" t="b">
        <v>0</v>
      </c>
      <c r="P318" t="b">
        <v>1</v>
      </c>
      <c r="Q318" t="s">
        <v>17</v>
      </c>
      <c r="R318" t="str" cm="1">
        <f t="array" ref="R318:S318">_xlfn.TEXTSPLIT(Q318,"/","food:food trucks")</f>
        <v>food</v>
      </c>
      <c r="S318" t="str">
        <v>food trucks</v>
      </c>
      <c r="T318">
        <f>SUM(E318/H318)</f>
        <v>59.268518518518519</v>
      </c>
    </row>
    <row r="319" spans="1:20" ht="17" hidden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1">
        <f t="shared" si="4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7">
        <f>(((K319/60)/60)/24)+DATE(1970,1,1)</f>
        <v>42869.208333333328</v>
      </c>
      <c r="N319" s="7">
        <f>(((L319/60)/60)/24)+DATE(1970,1,1)</f>
        <v>42882.208333333328</v>
      </c>
      <c r="O319" t="b">
        <v>0</v>
      </c>
      <c r="P319" t="b">
        <v>0</v>
      </c>
      <c r="Q319" t="s">
        <v>33</v>
      </c>
      <c r="R319" t="str" cm="1">
        <f t="array" ref="R319:S319">_xlfn.TEXTSPLIT(Q319,"/","food:food trucks")</f>
        <v>theater</v>
      </c>
      <c r="S319" t="str">
        <v>plays</v>
      </c>
      <c r="T319">
        <f>SUM(E319/H319)</f>
        <v>42.3</v>
      </c>
    </row>
    <row r="320" spans="1:20" ht="34" hidden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1">
        <f t="shared" si="4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7">
        <f>(((K320/60)/60)/24)+DATE(1970,1,1)</f>
        <v>41684.25</v>
      </c>
      <c r="N320" s="7">
        <f>(((L320/60)/60)/24)+DATE(1970,1,1)</f>
        <v>41686.25</v>
      </c>
      <c r="O320" t="b">
        <v>0</v>
      </c>
      <c r="P320" t="b">
        <v>0</v>
      </c>
      <c r="Q320" t="s">
        <v>23</v>
      </c>
      <c r="R320" t="str" cm="1">
        <f t="array" ref="R320:S320">_xlfn.TEXTSPLIT(Q320,"/","food:food trucks")</f>
        <v>music</v>
      </c>
      <c r="S320" t="str">
        <v>rock</v>
      </c>
      <c r="T320">
        <f>SUM(E320/H320)</f>
        <v>53.117647058823529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1">
        <f t="shared" si="4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7">
        <f>(((K321/60)/60)/24)+DATE(1970,1,1)</f>
        <v>40402.208333333336</v>
      </c>
      <c r="N321" s="7">
        <f>(((L321/60)/60)/24)+DATE(1970,1,1)</f>
        <v>40426.208333333336</v>
      </c>
      <c r="O321" t="b">
        <v>0</v>
      </c>
      <c r="P321" t="b">
        <v>0</v>
      </c>
      <c r="Q321" t="s">
        <v>28</v>
      </c>
      <c r="R321" t="str" cm="1">
        <f t="array" ref="R321:S321">_xlfn.TEXTSPLIT(Q321,"/","food:food trucks")</f>
        <v>technology</v>
      </c>
      <c r="S321" t="str">
        <v>web</v>
      </c>
      <c r="T321">
        <f>SUM(E321/H321)</f>
        <v>50.796875</v>
      </c>
    </row>
    <row r="322" spans="1:20" ht="17" hidden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1">
        <f t="shared" si="4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7">
        <f>(((K322/60)/60)/24)+DATE(1970,1,1)</f>
        <v>40673.208333333336</v>
      </c>
      <c r="N322" s="7">
        <f>(((L322/60)/60)/24)+DATE(1970,1,1)</f>
        <v>40682.208333333336</v>
      </c>
      <c r="O322" t="b">
        <v>0</v>
      </c>
      <c r="P322" t="b">
        <v>0</v>
      </c>
      <c r="Q322" t="s">
        <v>119</v>
      </c>
      <c r="R322" t="str" cm="1">
        <f t="array" ref="R322:S322">_xlfn.TEXTSPLIT(Q322,"/","food:food trucks")</f>
        <v>publishing</v>
      </c>
      <c r="S322" t="str">
        <v>fiction</v>
      </c>
      <c r="T322">
        <f>SUM(E322/H322)</f>
        <v>101.15</v>
      </c>
    </row>
    <row r="323" spans="1:20" ht="34" hidden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1">
        <f t="shared" ref="F323:F386" si="5">E323/D323*100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7">
        <f>(((K323/60)/60)/24)+DATE(1970,1,1)</f>
        <v>40634.208333333336</v>
      </c>
      <c r="N323" s="7">
        <f>(((L323/60)/60)/24)+DATE(1970,1,1)</f>
        <v>40642.208333333336</v>
      </c>
      <c r="O323" t="b">
        <v>0</v>
      </c>
      <c r="P323" t="b">
        <v>0</v>
      </c>
      <c r="Q323" t="s">
        <v>100</v>
      </c>
      <c r="R323" t="str" cm="1">
        <f t="array" ref="R323:S323">_xlfn.TEXTSPLIT(Q323,"/","food:food trucks")</f>
        <v>film &amp; video</v>
      </c>
      <c r="S323" t="str">
        <v>shorts</v>
      </c>
      <c r="T323">
        <f>SUM(E323/H323)</f>
        <v>65.000810372771468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1">
        <f t="shared" si="5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7">
        <f>(((K324/60)/60)/24)+DATE(1970,1,1)</f>
        <v>40507.25</v>
      </c>
      <c r="N324" s="7">
        <f>(((L324/60)/60)/24)+DATE(1970,1,1)</f>
        <v>40520.25</v>
      </c>
      <c r="O324" t="b">
        <v>0</v>
      </c>
      <c r="P324" t="b">
        <v>0</v>
      </c>
      <c r="Q324" t="s">
        <v>33</v>
      </c>
      <c r="R324" t="str" cm="1">
        <f t="array" ref="R324:S324">_xlfn.TEXTSPLIT(Q324,"/","food:food trucks")</f>
        <v>theater</v>
      </c>
      <c r="S324" t="str">
        <v>plays</v>
      </c>
      <c r="T324">
        <f>SUM(E324/H324)</f>
        <v>37.998645510835914</v>
      </c>
    </row>
    <row r="325" spans="1:20" ht="17" hidden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1">
        <f t="shared" si="5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7">
        <f>(((K325/60)/60)/24)+DATE(1970,1,1)</f>
        <v>41725.208333333336</v>
      </c>
      <c r="N325" s="7">
        <f>(((L325/60)/60)/24)+DATE(1970,1,1)</f>
        <v>41727.208333333336</v>
      </c>
      <c r="O325" t="b">
        <v>0</v>
      </c>
      <c r="P325" t="b">
        <v>0</v>
      </c>
      <c r="Q325" t="s">
        <v>42</v>
      </c>
      <c r="R325" t="str" cm="1">
        <f t="array" ref="R325:S325">_xlfn.TEXTSPLIT(Q325,"/","food:food trucks")</f>
        <v>film &amp; video</v>
      </c>
      <c r="S325" t="str">
        <v>documentary</v>
      </c>
      <c r="T325">
        <f>SUM(E325/H325)</f>
        <v>82.615384615384613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1">
        <f t="shared" si="5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7">
        <f>(((K326/60)/60)/24)+DATE(1970,1,1)</f>
        <v>42176.208333333328</v>
      </c>
      <c r="N326" s="7">
        <f>(((L326/60)/60)/24)+DATE(1970,1,1)</f>
        <v>42188.208333333328</v>
      </c>
      <c r="O326" t="b">
        <v>0</v>
      </c>
      <c r="P326" t="b">
        <v>1</v>
      </c>
      <c r="Q326" t="s">
        <v>33</v>
      </c>
      <c r="R326" t="str" cm="1">
        <f t="array" ref="R326:S326">_xlfn.TEXTSPLIT(Q326,"/","food:food trucks")</f>
        <v>theater</v>
      </c>
      <c r="S326" t="str">
        <v>plays</v>
      </c>
      <c r="T326">
        <f>SUM(E326/H326)</f>
        <v>37.941368078175898</v>
      </c>
    </row>
    <row r="327" spans="1:20" ht="34" hidden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1">
        <f t="shared" si="5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7">
        <f>(((K327/60)/60)/24)+DATE(1970,1,1)</f>
        <v>43267.208333333328</v>
      </c>
      <c r="N327" s="7">
        <f>(((L327/60)/60)/24)+DATE(1970,1,1)</f>
        <v>43290.208333333328</v>
      </c>
      <c r="O327" t="b">
        <v>0</v>
      </c>
      <c r="P327" t="b">
        <v>1</v>
      </c>
      <c r="Q327" t="s">
        <v>33</v>
      </c>
      <c r="R327" t="str" cm="1">
        <f t="array" ref="R327:S327">_xlfn.TEXTSPLIT(Q327,"/","food:food trucks")</f>
        <v>theater</v>
      </c>
      <c r="S327" t="str">
        <v>plays</v>
      </c>
      <c r="T327">
        <f>SUM(E327/H327)</f>
        <v>80.780821917808225</v>
      </c>
    </row>
    <row r="328" spans="1:20" ht="34" hidden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1">
        <f t="shared" si="5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7">
        <f>(((K328/60)/60)/24)+DATE(1970,1,1)</f>
        <v>42364.25</v>
      </c>
      <c r="N328" s="7">
        <f>(((L328/60)/60)/24)+DATE(1970,1,1)</f>
        <v>42370.25</v>
      </c>
      <c r="O328" t="b">
        <v>0</v>
      </c>
      <c r="P328" t="b">
        <v>0</v>
      </c>
      <c r="Q328" t="s">
        <v>71</v>
      </c>
      <c r="R328" t="str" cm="1">
        <f t="array" ref="R328:S328">_xlfn.TEXTSPLIT(Q328,"/","food:food trucks")</f>
        <v>film &amp; video</v>
      </c>
      <c r="S328" t="str">
        <v>animation</v>
      </c>
      <c r="T328">
        <f>SUM(E328/H328)</f>
        <v>25.984375</v>
      </c>
    </row>
    <row r="329" spans="1:20" ht="17" hidden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1">
        <f t="shared" si="5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7">
        <f>(((K329/60)/60)/24)+DATE(1970,1,1)</f>
        <v>43705.208333333328</v>
      </c>
      <c r="N329" s="7">
        <f>(((L329/60)/60)/24)+DATE(1970,1,1)</f>
        <v>43709.208333333328</v>
      </c>
      <c r="O329" t="b">
        <v>0</v>
      </c>
      <c r="P329" t="b">
        <v>1</v>
      </c>
      <c r="Q329" t="s">
        <v>33</v>
      </c>
      <c r="R329" t="str" cm="1">
        <f t="array" ref="R329:S329">_xlfn.TEXTSPLIT(Q329,"/","food:food trucks")</f>
        <v>theater</v>
      </c>
      <c r="S329" t="str">
        <v>plays</v>
      </c>
      <c r="T329">
        <f>SUM(E329/H329)</f>
        <v>30.363636363636363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1">
        <f t="shared" si="5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7">
        <f>(((K330/60)/60)/24)+DATE(1970,1,1)</f>
        <v>43434.25</v>
      </c>
      <c r="N330" s="7">
        <f>(((L330/60)/60)/24)+DATE(1970,1,1)</f>
        <v>43445.25</v>
      </c>
      <c r="O330" t="b">
        <v>0</v>
      </c>
      <c r="P330" t="b">
        <v>0</v>
      </c>
      <c r="Q330" t="s">
        <v>23</v>
      </c>
      <c r="R330" t="str" cm="1">
        <f t="array" ref="R330:S330">_xlfn.TEXTSPLIT(Q330,"/","food:food trucks")</f>
        <v>music</v>
      </c>
      <c r="S330" t="str">
        <v>rock</v>
      </c>
      <c r="T330">
        <f>SUM(E330/H330)</f>
        <v>54.004916018025398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1">
        <f t="shared" si="5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7">
        <f>(((K331/60)/60)/24)+DATE(1970,1,1)</f>
        <v>42716.25</v>
      </c>
      <c r="N331" s="7">
        <f>(((L331/60)/60)/24)+DATE(1970,1,1)</f>
        <v>42727.25</v>
      </c>
      <c r="O331" t="b">
        <v>0</v>
      </c>
      <c r="P331" t="b">
        <v>0</v>
      </c>
      <c r="Q331" t="s">
        <v>89</v>
      </c>
      <c r="R331" t="str" cm="1">
        <f t="array" ref="R331:S331">_xlfn.TEXTSPLIT(Q331,"/","food:food trucks")</f>
        <v>games</v>
      </c>
      <c r="S331" t="str">
        <v>video games</v>
      </c>
      <c r="T331">
        <f>SUM(E331/H331)</f>
        <v>101.78672985781991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1">
        <f t="shared" si="5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7">
        <f>(((K332/60)/60)/24)+DATE(1970,1,1)</f>
        <v>43077.25</v>
      </c>
      <c r="N332" s="7">
        <f>(((L332/60)/60)/24)+DATE(1970,1,1)</f>
        <v>43078.25</v>
      </c>
      <c r="O332" t="b">
        <v>0</v>
      </c>
      <c r="P332" t="b">
        <v>0</v>
      </c>
      <c r="Q332" t="s">
        <v>42</v>
      </c>
      <c r="R332" t="str" cm="1">
        <f t="array" ref="R332:S332">_xlfn.TEXTSPLIT(Q332,"/","food:food trucks")</f>
        <v>film &amp; video</v>
      </c>
      <c r="S332" t="str">
        <v>documentary</v>
      </c>
      <c r="T332">
        <f>SUM(E332/H332)</f>
        <v>45.003610108303249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1">
        <f t="shared" si="5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7">
        <f>(((K333/60)/60)/24)+DATE(1970,1,1)</f>
        <v>40896.25</v>
      </c>
      <c r="N333" s="7">
        <f>(((L333/60)/60)/24)+DATE(1970,1,1)</f>
        <v>40897.25</v>
      </c>
      <c r="O333" t="b">
        <v>0</v>
      </c>
      <c r="P333" t="b">
        <v>0</v>
      </c>
      <c r="Q333" t="s">
        <v>17</v>
      </c>
      <c r="R333" t="str" cm="1">
        <f t="array" ref="R333:S333">_xlfn.TEXTSPLIT(Q333,"/","food:food trucks")</f>
        <v>food</v>
      </c>
      <c r="S333" t="str">
        <v>food trucks</v>
      </c>
      <c r="T333">
        <f>SUM(E333/H333)</f>
        <v>77.068421052631578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1">
        <f t="shared" si="5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7">
        <f>(((K334/60)/60)/24)+DATE(1970,1,1)</f>
        <v>41361.208333333336</v>
      </c>
      <c r="N334" s="7">
        <f>(((L334/60)/60)/24)+DATE(1970,1,1)</f>
        <v>41362.208333333336</v>
      </c>
      <c r="O334" t="b">
        <v>0</v>
      </c>
      <c r="P334" t="b">
        <v>0</v>
      </c>
      <c r="Q334" t="s">
        <v>65</v>
      </c>
      <c r="R334" t="str" cm="1">
        <f t="array" ref="R334:S334">_xlfn.TEXTSPLIT(Q334,"/","food:food trucks")</f>
        <v>technology</v>
      </c>
      <c r="S334" t="str">
        <v>wearables</v>
      </c>
      <c r="T334">
        <f>SUM(E334/H334)</f>
        <v>88.076595744680844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1">
        <f t="shared" si="5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7">
        <f>(((K335/60)/60)/24)+DATE(1970,1,1)</f>
        <v>43424.25</v>
      </c>
      <c r="N335" s="7">
        <f>(((L335/60)/60)/24)+DATE(1970,1,1)</f>
        <v>43452.25</v>
      </c>
      <c r="O335" t="b">
        <v>0</v>
      </c>
      <c r="P335" t="b">
        <v>0</v>
      </c>
      <c r="Q335" t="s">
        <v>33</v>
      </c>
      <c r="R335" t="str" cm="1">
        <f t="array" ref="R335:S335">_xlfn.TEXTSPLIT(Q335,"/","food:food trucks")</f>
        <v>theater</v>
      </c>
      <c r="S335" t="str">
        <v>plays</v>
      </c>
      <c r="T335">
        <f>SUM(E335/H335)</f>
        <v>47.035573122529641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1">
        <f t="shared" si="5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7">
        <f>(((K336/60)/60)/24)+DATE(1970,1,1)</f>
        <v>43110.25</v>
      </c>
      <c r="N336" s="7">
        <f>(((L336/60)/60)/24)+DATE(1970,1,1)</f>
        <v>43117.25</v>
      </c>
      <c r="O336" t="b">
        <v>0</v>
      </c>
      <c r="P336" t="b">
        <v>0</v>
      </c>
      <c r="Q336" t="s">
        <v>23</v>
      </c>
      <c r="R336" t="str" cm="1">
        <f t="array" ref="R336:S336">_xlfn.TEXTSPLIT(Q336,"/","food:food trucks")</f>
        <v>music</v>
      </c>
      <c r="S336" t="str">
        <v>rock</v>
      </c>
      <c r="T336">
        <f>SUM(E336/H336)</f>
        <v>110.99550763701707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1">
        <f t="shared" si="5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7">
        <f>(((K337/60)/60)/24)+DATE(1970,1,1)</f>
        <v>43784.25</v>
      </c>
      <c r="N337" s="7">
        <f>(((L337/60)/60)/24)+DATE(1970,1,1)</f>
        <v>43797.25</v>
      </c>
      <c r="O337" t="b">
        <v>0</v>
      </c>
      <c r="P337" t="b">
        <v>0</v>
      </c>
      <c r="Q337" t="s">
        <v>23</v>
      </c>
      <c r="R337" t="str" cm="1">
        <f t="array" ref="R337:S337">_xlfn.TEXTSPLIT(Q337,"/","food:food trucks")</f>
        <v>music</v>
      </c>
      <c r="S337" t="str">
        <v>rock</v>
      </c>
      <c r="T337">
        <f>SUM(E337/H337)</f>
        <v>87.003066141042481</v>
      </c>
    </row>
    <row r="338" spans="1:20" ht="17" hidden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1">
        <f t="shared" si="5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7">
        <f>(((K338/60)/60)/24)+DATE(1970,1,1)</f>
        <v>40527.25</v>
      </c>
      <c r="N338" s="7">
        <f>(((L338/60)/60)/24)+DATE(1970,1,1)</f>
        <v>40528.25</v>
      </c>
      <c r="O338" t="b">
        <v>0</v>
      </c>
      <c r="P338" t="b">
        <v>1</v>
      </c>
      <c r="Q338" t="s">
        <v>23</v>
      </c>
      <c r="R338" t="str" cm="1">
        <f t="array" ref="R338:S338">_xlfn.TEXTSPLIT(Q338,"/","food:food trucks")</f>
        <v>music</v>
      </c>
      <c r="S338" t="str">
        <v>rock</v>
      </c>
      <c r="T338">
        <f>SUM(E338/H338)</f>
        <v>63.994402985074629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1">
        <f t="shared" si="5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7">
        <f>(((K339/60)/60)/24)+DATE(1970,1,1)</f>
        <v>43780.25</v>
      </c>
      <c r="N339" s="7">
        <f>(((L339/60)/60)/24)+DATE(1970,1,1)</f>
        <v>43781.25</v>
      </c>
      <c r="O339" t="b">
        <v>0</v>
      </c>
      <c r="P339" t="b">
        <v>0</v>
      </c>
      <c r="Q339" t="s">
        <v>33</v>
      </c>
      <c r="R339" t="str" cm="1">
        <f t="array" ref="R339:S339">_xlfn.TEXTSPLIT(Q339,"/","food:food trucks")</f>
        <v>theater</v>
      </c>
      <c r="S339" t="str">
        <v>plays</v>
      </c>
      <c r="T339">
        <f>SUM(E339/H339)</f>
        <v>105.9945205479452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1">
        <f t="shared" si="5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7">
        <f>(((K340/60)/60)/24)+DATE(1970,1,1)</f>
        <v>40821.208333333336</v>
      </c>
      <c r="N340" s="7">
        <f>(((L340/60)/60)/24)+DATE(1970,1,1)</f>
        <v>40851.208333333336</v>
      </c>
      <c r="O340" t="b">
        <v>0</v>
      </c>
      <c r="P340" t="b">
        <v>0</v>
      </c>
      <c r="Q340" t="s">
        <v>33</v>
      </c>
      <c r="R340" t="str" cm="1">
        <f t="array" ref="R340:S340">_xlfn.TEXTSPLIT(Q340,"/","food:food trucks")</f>
        <v>theater</v>
      </c>
      <c r="S340" t="str">
        <v>plays</v>
      </c>
      <c r="T340">
        <f>SUM(E340/H340)</f>
        <v>73.989349112426041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1">
        <f t="shared" si="5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7">
        <f>(((K341/60)/60)/24)+DATE(1970,1,1)</f>
        <v>42949.208333333328</v>
      </c>
      <c r="N341" s="7">
        <f>(((L341/60)/60)/24)+DATE(1970,1,1)</f>
        <v>42963.208333333328</v>
      </c>
      <c r="O341" t="b">
        <v>0</v>
      </c>
      <c r="P341" t="b">
        <v>0</v>
      </c>
      <c r="Q341" t="s">
        <v>33</v>
      </c>
      <c r="R341" t="str" cm="1">
        <f t="array" ref="R341:S341">_xlfn.TEXTSPLIT(Q341,"/","food:food trucks")</f>
        <v>theater</v>
      </c>
      <c r="S341" t="str">
        <v>plays</v>
      </c>
      <c r="T341">
        <f>SUM(E341/H341)</f>
        <v>84.02004626060139</v>
      </c>
    </row>
    <row r="342" spans="1:20" ht="17" hidden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1">
        <f t="shared" si="5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7">
        <f>(((K342/60)/60)/24)+DATE(1970,1,1)</f>
        <v>40889.25</v>
      </c>
      <c r="N342" s="7">
        <f>(((L342/60)/60)/24)+DATE(1970,1,1)</f>
        <v>40890.25</v>
      </c>
      <c r="O342" t="b">
        <v>0</v>
      </c>
      <c r="P342" t="b">
        <v>0</v>
      </c>
      <c r="Q342" t="s">
        <v>122</v>
      </c>
      <c r="R342" t="str" cm="1">
        <f t="array" ref="R342:S342">_xlfn.TEXTSPLIT(Q342,"/","food:food trucks")</f>
        <v>photography</v>
      </c>
      <c r="S342" t="str">
        <v>photography books</v>
      </c>
      <c r="T342">
        <f>SUM(E342/H342)</f>
        <v>88.966921119592882</v>
      </c>
    </row>
    <row r="343" spans="1:20" ht="34" hidden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1">
        <f t="shared" si="5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7">
        <f>(((K343/60)/60)/24)+DATE(1970,1,1)</f>
        <v>42244.208333333328</v>
      </c>
      <c r="N343" s="7">
        <f>(((L343/60)/60)/24)+DATE(1970,1,1)</f>
        <v>42251.208333333328</v>
      </c>
      <c r="O343" t="b">
        <v>0</v>
      </c>
      <c r="P343" t="b">
        <v>0</v>
      </c>
      <c r="Q343" t="s">
        <v>60</v>
      </c>
      <c r="R343" t="str" cm="1">
        <f t="array" ref="R343:S343">_xlfn.TEXTSPLIT(Q343,"/","food:food trucks")</f>
        <v>music</v>
      </c>
      <c r="S343" t="str">
        <v>indie rock</v>
      </c>
      <c r="T343">
        <f>SUM(E343/H343)</f>
        <v>76.990453460620529</v>
      </c>
    </row>
    <row r="344" spans="1:20" ht="17" hidden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1">
        <f t="shared" si="5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7">
        <f>(((K344/60)/60)/24)+DATE(1970,1,1)</f>
        <v>41475.208333333336</v>
      </c>
      <c r="N344" s="7">
        <f>(((L344/60)/60)/24)+DATE(1970,1,1)</f>
        <v>41487.208333333336</v>
      </c>
      <c r="O344" t="b">
        <v>0</v>
      </c>
      <c r="P344" t="b">
        <v>0</v>
      </c>
      <c r="Q344" t="s">
        <v>33</v>
      </c>
      <c r="R344" t="str" cm="1">
        <f t="array" ref="R344:S344">_xlfn.TEXTSPLIT(Q344,"/","food:food trucks")</f>
        <v>theater</v>
      </c>
      <c r="S344" t="str">
        <v>plays</v>
      </c>
      <c r="T344">
        <f>SUM(E344/H344)</f>
        <v>97.146341463414629</v>
      </c>
    </row>
    <row r="345" spans="1:20" ht="17" hidden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1">
        <f t="shared" si="5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7">
        <f>(((K345/60)/60)/24)+DATE(1970,1,1)</f>
        <v>41597.25</v>
      </c>
      <c r="N345" s="7">
        <f>(((L345/60)/60)/24)+DATE(1970,1,1)</f>
        <v>41650.25</v>
      </c>
      <c r="O345" t="b">
        <v>0</v>
      </c>
      <c r="P345" t="b">
        <v>0</v>
      </c>
      <c r="Q345" t="s">
        <v>33</v>
      </c>
      <c r="R345" t="str" cm="1">
        <f t="array" ref="R345:S345">_xlfn.TEXTSPLIT(Q345,"/","food:food trucks")</f>
        <v>theater</v>
      </c>
      <c r="S345" t="str">
        <v>plays</v>
      </c>
      <c r="T345">
        <f>SUM(E345/H345)</f>
        <v>33.013605442176868</v>
      </c>
    </row>
    <row r="346" spans="1:20" ht="17" hidden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1">
        <f t="shared" si="5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7">
        <f>(((K346/60)/60)/24)+DATE(1970,1,1)</f>
        <v>43122.25</v>
      </c>
      <c r="N346" s="7">
        <f>(((L346/60)/60)/24)+DATE(1970,1,1)</f>
        <v>43162.25</v>
      </c>
      <c r="O346" t="b">
        <v>0</v>
      </c>
      <c r="P346" t="b">
        <v>0</v>
      </c>
      <c r="Q346" t="s">
        <v>89</v>
      </c>
      <c r="R346" t="str" cm="1">
        <f t="array" ref="R346:S346">_xlfn.TEXTSPLIT(Q346,"/","food:food trucks")</f>
        <v>games</v>
      </c>
      <c r="S346" t="str">
        <v>video games</v>
      </c>
      <c r="T346">
        <f>SUM(E346/H346)</f>
        <v>99.950602409638549</v>
      </c>
    </row>
    <row r="347" spans="1:20" ht="17" hidden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1">
        <f t="shared" si="5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7">
        <f>(((K347/60)/60)/24)+DATE(1970,1,1)</f>
        <v>42194.208333333328</v>
      </c>
      <c r="N347" s="7">
        <f>(((L347/60)/60)/24)+DATE(1970,1,1)</f>
        <v>42195.208333333328</v>
      </c>
      <c r="O347" t="b">
        <v>0</v>
      </c>
      <c r="P347" t="b">
        <v>0</v>
      </c>
      <c r="Q347" t="s">
        <v>53</v>
      </c>
      <c r="R347" t="str" cm="1">
        <f t="array" ref="R347:S347">_xlfn.TEXTSPLIT(Q347,"/","food:food trucks")</f>
        <v>film &amp; video</v>
      </c>
      <c r="S347" t="str">
        <v>drama</v>
      </c>
      <c r="T347">
        <f>SUM(E347/H347)</f>
        <v>69.966767371601208</v>
      </c>
    </row>
    <row r="348" spans="1:20" ht="17" hidden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1">
        <f t="shared" si="5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7">
        <f>(((K348/60)/60)/24)+DATE(1970,1,1)</f>
        <v>42971.208333333328</v>
      </c>
      <c r="N348" s="7">
        <f>(((L348/60)/60)/24)+DATE(1970,1,1)</f>
        <v>43026.208333333328</v>
      </c>
      <c r="O348" t="b">
        <v>0</v>
      </c>
      <c r="P348" t="b">
        <v>1</v>
      </c>
      <c r="Q348" t="s">
        <v>60</v>
      </c>
      <c r="R348" t="str" cm="1">
        <f t="array" ref="R348:S348">_xlfn.TEXTSPLIT(Q348,"/","food:food trucks")</f>
        <v>music</v>
      </c>
      <c r="S348" t="str">
        <v>indie rock</v>
      </c>
      <c r="T348">
        <f>SUM(E348/H348)</f>
        <v>110.32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1">
        <f t="shared" si="5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7">
        <f>(((K349/60)/60)/24)+DATE(1970,1,1)</f>
        <v>42046.25</v>
      </c>
      <c r="N349" s="7">
        <f>(((L349/60)/60)/24)+DATE(1970,1,1)</f>
        <v>42070.25</v>
      </c>
      <c r="O349" t="b">
        <v>0</v>
      </c>
      <c r="P349" t="b">
        <v>0</v>
      </c>
      <c r="Q349" t="s">
        <v>28</v>
      </c>
      <c r="R349" t="str" cm="1">
        <f t="array" ref="R349:S349">_xlfn.TEXTSPLIT(Q349,"/","food:food trucks")</f>
        <v>technology</v>
      </c>
      <c r="S349" t="str">
        <v>web</v>
      </c>
      <c r="T349">
        <f>SUM(E349/H349)</f>
        <v>66.005235602094245</v>
      </c>
    </row>
    <row r="350" spans="1:20" ht="17" hidden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1">
        <f t="shared" si="5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7">
        <f>(((K350/60)/60)/24)+DATE(1970,1,1)</f>
        <v>42782.25</v>
      </c>
      <c r="N350" s="7">
        <f>(((L350/60)/60)/24)+DATE(1970,1,1)</f>
        <v>42795.25</v>
      </c>
      <c r="O350" t="b">
        <v>0</v>
      </c>
      <c r="P350" t="b">
        <v>0</v>
      </c>
      <c r="Q350" t="s">
        <v>17</v>
      </c>
      <c r="R350" t="str" cm="1">
        <f t="array" ref="R350:S350">_xlfn.TEXTSPLIT(Q350,"/","food:food trucks")</f>
        <v>food</v>
      </c>
      <c r="S350" t="str">
        <v>food trucks</v>
      </c>
      <c r="T350">
        <f>SUM(E350/H350)</f>
        <v>41.005742176284812</v>
      </c>
    </row>
    <row r="351" spans="1:20" ht="17" hidden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1">
        <f t="shared" si="5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7">
        <f>(((K351/60)/60)/24)+DATE(1970,1,1)</f>
        <v>42930.208333333328</v>
      </c>
      <c r="N351" s="7">
        <f>(((L351/60)/60)/24)+DATE(1970,1,1)</f>
        <v>42960.208333333328</v>
      </c>
      <c r="O351" t="b">
        <v>0</v>
      </c>
      <c r="P351" t="b">
        <v>0</v>
      </c>
      <c r="Q351" t="s">
        <v>33</v>
      </c>
      <c r="R351" t="str" cm="1">
        <f t="array" ref="R351:S351">_xlfn.TEXTSPLIT(Q351,"/","food:food trucks")</f>
        <v>theater</v>
      </c>
      <c r="S351" t="str">
        <v>plays</v>
      </c>
      <c r="T351">
        <f>SUM(E351/H351)</f>
        <v>103.96316359696641</v>
      </c>
    </row>
    <row r="352" spans="1:20" ht="17" hidden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1">
        <f t="shared" si="5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7">
        <f>(((K352/60)/60)/24)+DATE(1970,1,1)</f>
        <v>42144.208333333328</v>
      </c>
      <c r="N352" s="7">
        <f>(((L352/60)/60)/24)+DATE(1970,1,1)</f>
        <v>42162.208333333328</v>
      </c>
      <c r="O352" t="b">
        <v>0</v>
      </c>
      <c r="P352" t="b">
        <v>1</v>
      </c>
      <c r="Q352" t="s">
        <v>159</v>
      </c>
      <c r="R352" t="str" cm="1">
        <f t="array" ref="R352:S352">_xlfn.TEXTSPLIT(Q352,"/","food:food trucks")</f>
        <v>music</v>
      </c>
      <c r="S352" t="str">
        <v>jazz</v>
      </c>
      <c r="T352">
        <f>SUM(E352/H352)</f>
        <v>5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1">
        <f t="shared" si="5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7">
        <f>(((K353/60)/60)/24)+DATE(1970,1,1)</f>
        <v>42240.208333333328</v>
      </c>
      <c r="N353" s="7">
        <f>(((L353/60)/60)/24)+DATE(1970,1,1)</f>
        <v>42254.208333333328</v>
      </c>
      <c r="O353" t="b">
        <v>0</v>
      </c>
      <c r="P353" t="b">
        <v>0</v>
      </c>
      <c r="Q353" t="s">
        <v>23</v>
      </c>
      <c r="R353" t="str" cm="1">
        <f t="array" ref="R353:S353">_xlfn.TEXTSPLIT(Q353,"/","food:food trucks")</f>
        <v>music</v>
      </c>
      <c r="S353" t="str">
        <v>rock</v>
      </c>
      <c r="T353">
        <f>SUM(E353/H353)</f>
        <v>47.009935419771487</v>
      </c>
    </row>
    <row r="354" spans="1:20" ht="17" hidden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1">
        <f t="shared" si="5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7">
        <f>(((K354/60)/60)/24)+DATE(1970,1,1)</f>
        <v>42315.25</v>
      </c>
      <c r="N354" s="7">
        <f>(((L354/60)/60)/24)+DATE(1970,1,1)</f>
        <v>42323.25</v>
      </c>
      <c r="O354" t="b">
        <v>0</v>
      </c>
      <c r="P354" t="b">
        <v>0</v>
      </c>
      <c r="Q354" t="s">
        <v>33</v>
      </c>
      <c r="R354" t="str" cm="1">
        <f t="array" ref="R354:S354">_xlfn.TEXTSPLIT(Q354,"/","food:food trucks")</f>
        <v>theater</v>
      </c>
      <c r="S354" t="str">
        <v>plays</v>
      </c>
      <c r="T354">
        <f>SUM(E354/H354)</f>
        <v>29.606060606060606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1">
        <f t="shared" si="5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7">
        <f>(((K355/60)/60)/24)+DATE(1970,1,1)</f>
        <v>43651.208333333328</v>
      </c>
      <c r="N355" s="7">
        <f>(((L355/60)/60)/24)+DATE(1970,1,1)</f>
        <v>43652.208333333328</v>
      </c>
      <c r="O355" t="b">
        <v>0</v>
      </c>
      <c r="P355" t="b">
        <v>0</v>
      </c>
      <c r="Q355" t="s">
        <v>33</v>
      </c>
      <c r="R355" t="str" cm="1">
        <f t="array" ref="R355:S355">_xlfn.TEXTSPLIT(Q355,"/","food:food trucks")</f>
        <v>theater</v>
      </c>
      <c r="S355" t="str">
        <v>plays</v>
      </c>
      <c r="T355">
        <f>SUM(E355/H355)</f>
        <v>81.010569583088667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1">
        <f t="shared" si="5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7">
        <f>(((K356/60)/60)/24)+DATE(1970,1,1)</f>
        <v>41520.208333333336</v>
      </c>
      <c r="N356" s="7">
        <f>(((L356/60)/60)/24)+DATE(1970,1,1)</f>
        <v>41527.208333333336</v>
      </c>
      <c r="O356" t="b">
        <v>0</v>
      </c>
      <c r="P356" t="b">
        <v>0</v>
      </c>
      <c r="Q356" t="s">
        <v>42</v>
      </c>
      <c r="R356" t="str" cm="1">
        <f t="array" ref="R356:S356">_xlfn.TEXTSPLIT(Q356,"/","food:food trucks")</f>
        <v>film &amp; video</v>
      </c>
      <c r="S356" t="str">
        <v>documentary</v>
      </c>
      <c r="T356">
        <f>SUM(E356/H356)</f>
        <v>94.35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1">
        <f t="shared" si="5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7">
        <f>(((K357/60)/60)/24)+DATE(1970,1,1)</f>
        <v>42757.25</v>
      </c>
      <c r="N357" s="7">
        <f>(((L357/60)/60)/24)+DATE(1970,1,1)</f>
        <v>42797.25</v>
      </c>
      <c r="O357" t="b">
        <v>0</v>
      </c>
      <c r="P357" t="b">
        <v>0</v>
      </c>
      <c r="Q357" t="s">
        <v>65</v>
      </c>
      <c r="R357" t="str" cm="1">
        <f t="array" ref="R357:S357">_xlfn.TEXTSPLIT(Q357,"/","food:food trucks")</f>
        <v>technology</v>
      </c>
      <c r="S357" t="str">
        <v>wearables</v>
      </c>
      <c r="T357">
        <f>SUM(E357/H357)</f>
        <v>26.058139534883722</v>
      </c>
    </row>
    <row r="358" spans="1:20" ht="17" hidden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1">
        <f t="shared" si="5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7">
        <f>(((K358/60)/60)/24)+DATE(1970,1,1)</f>
        <v>40922.25</v>
      </c>
      <c r="N358" s="7">
        <f>(((L358/60)/60)/24)+DATE(1970,1,1)</f>
        <v>40931.25</v>
      </c>
      <c r="O358" t="b">
        <v>0</v>
      </c>
      <c r="P358" t="b">
        <v>0</v>
      </c>
      <c r="Q358" t="s">
        <v>33</v>
      </c>
      <c r="R358" t="str" cm="1">
        <f t="array" ref="R358:S358">_xlfn.TEXTSPLIT(Q358,"/","food:food trucks")</f>
        <v>theater</v>
      </c>
      <c r="S358" t="str">
        <v>plays</v>
      </c>
      <c r="T358">
        <f>SUM(E358/H358)</f>
        <v>85.775000000000006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1">
        <f t="shared" si="5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7">
        <f>(((K359/60)/60)/24)+DATE(1970,1,1)</f>
        <v>42250.208333333328</v>
      </c>
      <c r="N359" s="7">
        <f>(((L359/60)/60)/24)+DATE(1970,1,1)</f>
        <v>42275.208333333328</v>
      </c>
      <c r="O359" t="b">
        <v>0</v>
      </c>
      <c r="P359" t="b">
        <v>0</v>
      </c>
      <c r="Q359" t="s">
        <v>89</v>
      </c>
      <c r="R359" t="str" cm="1">
        <f t="array" ref="R359:S359">_xlfn.TEXTSPLIT(Q359,"/","food:food trucks")</f>
        <v>games</v>
      </c>
      <c r="S359" t="str">
        <v>video games</v>
      </c>
      <c r="T359">
        <f>SUM(E359/H359)</f>
        <v>103.73170731707317</v>
      </c>
    </row>
    <row r="360" spans="1:20" ht="17" hidden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1">
        <f t="shared" si="5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7">
        <f>(((K360/60)/60)/24)+DATE(1970,1,1)</f>
        <v>43322.208333333328</v>
      </c>
      <c r="N360" s="7">
        <f>(((L360/60)/60)/24)+DATE(1970,1,1)</f>
        <v>43325.208333333328</v>
      </c>
      <c r="O360" t="b">
        <v>1</v>
      </c>
      <c r="P360" t="b">
        <v>0</v>
      </c>
      <c r="Q360" t="s">
        <v>122</v>
      </c>
      <c r="R360" t="str" cm="1">
        <f t="array" ref="R360:S360">_xlfn.TEXTSPLIT(Q360,"/","food:food trucks")</f>
        <v>photography</v>
      </c>
      <c r="S360" t="str">
        <v>photography books</v>
      </c>
      <c r="T360">
        <f>SUM(E360/H360)</f>
        <v>49.826086956521742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1">
        <f t="shared" si="5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7">
        <f>(((K361/60)/60)/24)+DATE(1970,1,1)</f>
        <v>40782.208333333336</v>
      </c>
      <c r="N361" s="7">
        <f>(((L361/60)/60)/24)+DATE(1970,1,1)</f>
        <v>40789.208333333336</v>
      </c>
      <c r="O361" t="b">
        <v>0</v>
      </c>
      <c r="P361" t="b">
        <v>0</v>
      </c>
      <c r="Q361" t="s">
        <v>71</v>
      </c>
      <c r="R361" t="str" cm="1">
        <f t="array" ref="R361:S361">_xlfn.TEXTSPLIT(Q361,"/","food:food trucks")</f>
        <v>film &amp; video</v>
      </c>
      <c r="S361" t="str">
        <v>animation</v>
      </c>
      <c r="T361">
        <f>SUM(E361/H361)</f>
        <v>63.893048128342244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1">
        <f t="shared" si="5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7">
        <f>(((K362/60)/60)/24)+DATE(1970,1,1)</f>
        <v>40544.25</v>
      </c>
      <c r="N362" s="7">
        <f>(((L362/60)/60)/24)+DATE(1970,1,1)</f>
        <v>40558.25</v>
      </c>
      <c r="O362" t="b">
        <v>0</v>
      </c>
      <c r="P362" t="b">
        <v>1</v>
      </c>
      <c r="Q362" t="s">
        <v>33</v>
      </c>
      <c r="R362" t="str" cm="1">
        <f t="array" ref="R362:S362">_xlfn.TEXTSPLIT(Q362,"/","food:food trucks")</f>
        <v>theater</v>
      </c>
      <c r="S362" t="str">
        <v>plays</v>
      </c>
      <c r="T362">
        <f>SUM(E362/H362)</f>
        <v>47.002434782608695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1">
        <f t="shared" si="5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7">
        <f>(((K363/60)/60)/24)+DATE(1970,1,1)</f>
        <v>43015.208333333328</v>
      </c>
      <c r="N363" s="7">
        <f>(((L363/60)/60)/24)+DATE(1970,1,1)</f>
        <v>43039.208333333328</v>
      </c>
      <c r="O363" t="b">
        <v>0</v>
      </c>
      <c r="P363" t="b">
        <v>0</v>
      </c>
      <c r="Q363" t="s">
        <v>33</v>
      </c>
      <c r="R363" t="str" cm="1">
        <f t="array" ref="R363:S363">_xlfn.TEXTSPLIT(Q363,"/","food:food trucks")</f>
        <v>theater</v>
      </c>
      <c r="S363" t="str">
        <v>plays</v>
      </c>
      <c r="T363">
        <f>SUM(E363/H363)</f>
        <v>108.47727272727273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1">
        <f t="shared" si="5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7">
        <f>(((K364/60)/60)/24)+DATE(1970,1,1)</f>
        <v>40570.25</v>
      </c>
      <c r="N364" s="7">
        <f>(((L364/60)/60)/24)+DATE(1970,1,1)</f>
        <v>40608.25</v>
      </c>
      <c r="O364" t="b">
        <v>0</v>
      </c>
      <c r="P364" t="b">
        <v>0</v>
      </c>
      <c r="Q364" t="s">
        <v>23</v>
      </c>
      <c r="R364" t="str" cm="1">
        <f t="array" ref="R364:S364">_xlfn.TEXTSPLIT(Q364,"/","food:food trucks")</f>
        <v>music</v>
      </c>
      <c r="S364" t="str">
        <v>rock</v>
      </c>
      <c r="T364">
        <f>SUM(E364/H364)</f>
        <v>72.015706806282722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1">
        <f t="shared" si="5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7">
        <f>(((K365/60)/60)/24)+DATE(1970,1,1)</f>
        <v>40904.25</v>
      </c>
      <c r="N365" s="7">
        <f>(((L365/60)/60)/24)+DATE(1970,1,1)</f>
        <v>40905.25</v>
      </c>
      <c r="O365" t="b">
        <v>0</v>
      </c>
      <c r="P365" t="b">
        <v>0</v>
      </c>
      <c r="Q365" t="s">
        <v>23</v>
      </c>
      <c r="R365" t="str" cm="1">
        <f t="array" ref="R365:S365">_xlfn.TEXTSPLIT(Q365,"/","food:food trucks")</f>
        <v>music</v>
      </c>
      <c r="S365" t="str">
        <v>rock</v>
      </c>
      <c r="T365">
        <f>SUM(E365/H365)</f>
        <v>59.928057553956833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1">
        <f t="shared" si="5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7">
        <f>(((K366/60)/60)/24)+DATE(1970,1,1)</f>
        <v>43164.25</v>
      </c>
      <c r="N366" s="7">
        <f>(((L366/60)/60)/24)+DATE(1970,1,1)</f>
        <v>43194.208333333328</v>
      </c>
      <c r="O366" t="b">
        <v>0</v>
      </c>
      <c r="P366" t="b">
        <v>0</v>
      </c>
      <c r="Q366" t="s">
        <v>60</v>
      </c>
      <c r="R366" t="str" cm="1">
        <f t="array" ref="R366:S366">_xlfn.TEXTSPLIT(Q366,"/","food:food trucks")</f>
        <v>music</v>
      </c>
      <c r="S366" t="str">
        <v>indie rock</v>
      </c>
      <c r="T366">
        <f>SUM(E366/H366)</f>
        <v>78.209677419354833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1">
        <f t="shared" si="5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7">
        <f>(((K367/60)/60)/24)+DATE(1970,1,1)</f>
        <v>42733.25</v>
      </c>
      <c r="N367" s="7">
        <f>(((L367/60)/60)/24)+DATE(1970,1,1)</f>
        <v>42760.25</v>
      </c>
      <c r="O367" t="b">
        <v>0</v>
      </c>
      <c r="P367" t="b">
        <v>0</v>
      </c>
      <c r="Q367" t="s">
        <v>33</v>
      </c>
      <c r="R367" t="str" cm="1">
        <f t="array" ref="R367:S367">_xlfn.TEXTSPLIT(Q367,"/","food:food trucks")</f>
        <v>theater</v>
      </c>
      <c r="S367" t="str">
        <v>plays</v>
      </c>
      <c r="T367">
        <f>SUM(E367/H367)</f>
        <v>104.77678571428571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1">
        <f t="shared" si="5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7">
        <f>(((K368/60)/60)/24)+DATE(1970,1,1)</f>
        <v>40546.25</v>
      </c>
      <c r="N368" s="7">
        <f>(((L368/60)/60)/24)+DATE(1970,1,1)</f>
        <v>40547.25</v>
      </c>
      <c r="O368" t="b">
        <v>0</v>
      </c>
      <c r="P368" t="b">
        <v>1</v>
      </c>
      <c r="Q368" t="s">
        <v>33</v>
      </c>
      <c r="R368" t="str" cm="1">
        <f t="array" ref="R368:S368">_xlfn.TEXTSPLIT(Q368,"/","food:food trucks")</f>
        <v>theater</v>
      </c>
      <c r="S368" t="str">
        <v>plays</v>
      </c>
      <c r="T368">
        <f>SUM(E368/H368)</f>
        <v>105.52475247524752</v>
      </c>
    </row>
    <row r="369" spans="1:20" ht="17" hidden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1">
        <f t="shared" si="5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7">
        <f>(((K369/60)/60)/24)+DATE(1970,1,1)</f>
        <v>41930.208333333336</v>
      </c>
      <c r="N369" s="7">
        <f>(((L369/60)/60)/24)+DATE(1970,1,1)</f>
        <v>41954.25</v>
      </c>
      <c r="O369" t="b">
        <v>0</v>
      </c>
      <c r="P369" t="b">
        <v>1</v>
      </c>
      <c r="Q369" t="s">
        <v>33</v>
      </c>
      <c r="R369" t="str" cm="1">
        <f t="array" ref="R369:S369">_xlfn.TEXTSPLIT(Q369,"/","food:food trucks")</f>
        <v>theater</v>
      </c>
      <c r="S369" t="str">
        <v>plays</v>
      </c>
      <c r="T369">
        <f>SUM(E369/H369)</f>
        <v>24.933333333333334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1">
        <f t="shared" si="5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7">
        <f>(((K370/60)/60)/24)+DATE(1970,1,1)</f>
        <v>40464.208333333336</v>
      </c>
      <c r="N370" s="7">
        <f>(((L370/60)/60)/24)+DATE(1970,1,1)</f>
        <v>40487.208333333336</v>
      </c>
      <c r="O370" t="b">
        <v>0</v>
      </c>
      <c r="P370" t="b">
        <v>1</v>
      </c>
      <c r="Q370" t="s">
        <v>42</v>
      </c>
      <c r="R370" t="str" cm="1">
        <f t="array" ref="R370:S370">_xlfn.TEXTSPLIT(Q370,"/","food:food trucks")</f>
        <v>film &amp; video</v>
      </c>
      <c r="S370" t="str">
        <v>documentary</v>
      </c>
      <c r="T370">
        <f>SUM(E370/H370)</f>
        <v>69.873786407766985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1">
        <f t="shared" si="5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7">
        <f>(((K371/60)/60)/24)+DATE(1970,1,1)</f>
        <v>41308.25</v>
      </c>
      <c r="N371" s="7">
        <f>(((L371/60)/60)/24)+DATE(1970,1,1)</f>
        <v>41347.208333333336</v>
      </c>
      <c r="O371" t="b">
        <v>0</v>
      </c>
      <c r="P371" t="b">
        <v>1</v>
      </c>
      <c r="Q371" t="s">
        <v>269</v>
      </c>
      <c r="R371" t="str" cm="1">
        <f t="array" ref="R371:S371">_xlfn.TEXTSPLIT(Q371,"/","food:food trucks")</f>
        <v>film &amp; video</v>
      </c>
      <c r="S371" t="str">
        <v>television</v>
      </c>
      <c r="T371">
        <f>SUM(E371/H371)</f>
        <v>95.733766233766232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1">
        <f t="shared" si="5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7">
        <f>(((K372/60)/60)/24)+DATE(1970,1,1)</f>
        <v>43570.208333333328</v>
      </c>
      <c r="N372" s="7">
        <f>(((L372/60)/60)/24)+DATE(1970,1,1)</f>
        <v>43576.208333333328</v>
      </c>
      <c r="O372" t="b">
        <v>0</v>
      </c>
      <c r="P372" t="b">
        <v>0</v>
      </c>
      <c r="Q372" t="s">
        <v>33</v>
      </c>
      <c r="R372" t="str" cm="1">
        <f t="array" ref="R372:S372">_xlfn.TEXTSPLIT(Q372,"/","food:food trucks")</f>
        <v>theater</v>
      </c>
      <c r="S372" t="str">
        <v>plays</v>
      </c>
      <c r="T372">
        <f>SUM(E372/H372)</f>
        <v>29.997485752598056</v>
      </c>
    </row>
    <row r="373" spans="1:20" ht="17" hidden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1">
        <f t="shared" si="5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7">
        <f>(((K373/60)/60)/24)+DATE(1970,1,1)</f>
        <v>42043.25</v>
      </c>
      <c r="N373" s="7">
        <f>(((L373/60)/60)/24)+DATE(1970,1,1)</f>
        <v>42094.208333333328</v>
      </c>
      <c r="O373" t="b">
        <v>0</v>
      </c>
      <c r="P373" t="b">
        <v>0</v>
      </c>
      <c r="Q373" t="s">
        <v>33</v>
      </c>
      <c r="R373" t="str" cm="1">
        <f t="array" ref="R373:S373">_xlfn.TEXTSPLIT(Q373,"/","food:food trucks")</f>
        <v>theater</v>
      </c>
      <c r="S373" t="str">
        <v>plays</v>
      </c>
      <c r="T373">
        <f>SUM(E373/H373)</f>
        <v>59.011948529411768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1">
        <f t="shared" si="5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7">
        <f>(((K374/60)/60)/24)+DATE(1970,1,1)</f>
        <v>42012.25</v>
      </c>
      <c r="N374" s="7">
        <f>(((L374/60)/60)/24)+DATE(1970,1,1)</f>
        <v>42032.25</v>
      </c>
      <c r="O374" t="b">
        <v>0</v>
      </c>
      <c r="P374" t="b">
        <v>1</v>
      </c>
      <c r="Q374" t="s">
        <v>42</v>
      </c>
      <c r="R374" t="str" cm="1">
        <f t="array" ref="R374:S374">_xlfn.TEXTSPLIT(Q374,"/","food:food trucks")</f>
        <v>film &amp; video</v>
      </c>
      <c r="S374" t="str">
        <v>documentary</v>
      </c>
      <c r="T374">
        <f>SUM(E374/H374)</f>
        <v>84.757396449704146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1">
        <f t="shared" si="5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7">
        <f>(((K375/60)/60)/24)+DATE(1970,1,1)</f>
        <v>42964.208333333328</v>
      </c>
      <c r="N375" s="7">
        <f>(((L375/60)/60)/24)+DATE(1970,1,1)</f>
        <v>42972.208333333328</v>
      </c>
      <c r="O375" t="b">
        <v>0</v>
      </c>
      <c r="P375" t="b">
        <v>0</v>
      </c>
      <c r="Q375" t="s">
        <v>33</v>
      </c>
      <c r="R375" t="str" cm="1">
        <f t="array" ref="R375:S375">_xlfn.TEXTSPLIT(Q375,"/","food:food trucks")</f>
        <v>theater</v>
      </c>
      <c r="S375" t="str">
        <v>plays</v>
      </c>
      <c r="T375">
        <f>SUM(E375/H375)</f>
        <v>78.010921177587846</v>
      </c>
    </row>
    <row r="376" spans="1:20" ht="34" hidden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1">
        <f t="shared" si="5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7">
        <f>(((K376/60)/60)/24)+DATE(1970,1,1)</f>
        <v>43476.25</v>
      </c>
      <c r="N376" s="7">
        <f>(((L376/60)/60)/24)+DATE(1970,1,1)</f>
        <v>43481.25</v>
      </c>
      <c r="O376" t="b">
        <v>0</v>
      </c>
      <c r="P376" t="b">
        <v>1</v>
      </c>
      <c r="Q376" t="s">
        <v>42</v>
      </c>
      <c r="R376" t="str" cm="1">
        <f t="array" ref="R376:S376">_xlfn.TEXTSPLIT(Q376,"/","food:food trucks")</f>
        <v>film &amp; video</v>
      </c>
      <c r="S376" t="str">
        <v>documentary</v>
      </c>
      <c r="T376">
        <f>SUM(E376/H376)</f>
        <v>50.05215419501134</v>
      </c>
    </row>
    <row r="377" spans="1:20" ht="34" hidden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1">
        <f t="shared" si="5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7">
        <f>(((K377/60)/60)/24)+DATE(1970,1,1)</f>
        <v>42293.208333333328</v>
      </c>
      <c r="N377" s="7">
        <f>(((L377/60)/60)/24)+DATE(1970,1,1)</f>
        <v>42350.25</v>
      </c>
      <c r="O377" t="b">
        <v>0</v>
      </c>
      <c r="P377" t="b">
        <v>0</v>
      </c>
      <c r="Q377" t="s">
        <v>60</v>
      </c>
      <c r="R377" t="str" cm="1">
        <f t="array" ref="R377:S377">_xlfn.TEXTSPLIT(Q377,"/","food:food trucks")</f>
        <v>music</v>
      </c>
      <c r="S377" t="str">
        <v>indie rock</v>
      </c>
      <c r="T377">
        <f>SUM(E377/H377)</f>
        <v>59.16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1">
        <f t="shared" si="5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7">
        <f>(((K378/60)/60)/24)+DATE(1970,1,1)</f>
        <v>41826.208333333336</v>
      </c>
      <c r="N378" s="7">
        <f>(((L378/60)/60)/24)+DATE(1970,1,1)</f>
        <v>41832.208333333336</v>
      </c>
      <c r="O378" t="b">
        <v>0</v>
      </c>
      <c r="P378" t="b">
        <v>0</v>
      </c>
      <c r="Q378" t="s">
        <v>23</v>
      </c>
      <c r="R378" t="str" cm="1">
        <f t="array" ref="R378:S378">_xlfn.TEXTSPLIT(Q378,"/","food:food trucks")</f>
        <v>music</v>
      </c>
      <c r="S378" t="str">
        <v>rock</v>
      </c>
      <c r="T378">
        <f>SUM(E378/H378)</f>
        <v>93.702290076335885</v>
      </c>
    </row>
    <row r="379" spans="1:20" ht="17" hidden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1">
        <f t="shared" si="5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7">
        <f>(((K379/60)/60)/24)+DATE(1970,1,1)</f>
        <v>43760.208333333328</v>
      </c>
      <c r="N379" s="7">
        <f>(((L379/60)/60)/24)+DATE(1970,1,1)</f>
        <v>43774.25</v>
      </c>
      <c r="O379" t="b">
        <v>0</v>
      </c>
      <c r="P379" t="b">
        <v>0</v>
      </c>
      <c r="Q379" t="s">
        <v>33</v>
      </c>
      <c r="R379" t="str" cm="1">
        <f t="array" ref="R379:S379">_xlfn.TEXTSPLIT(Q379,"/","food:food trucks")</f>
        <v>theater</v>
      </c>
      <c r="S379" t="str">
        <v>plays</v>
      </c>
      <c r="T379">
        <f>SUM(E379/H379)</f>
        <v>40.14173228346457</v>
      </c>
    </row>
    <row r="380" spans="1:20" ht="17" hidden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1">
        <f t="shared" si="5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7">
        <f>(((K380/60)/60)/24)+DATE(1970,1,1)</f>
        <v>43241.208333333328</v>
      </c>
      <c r="N380" s="7">
        <f>(((L380/60)/60)/24)+DATE(1970,1,1)</f>
        <v>43279.208333333328</v>
      </c>
      <c r="O380" t="b">
        <v>0</v>
      </c>
      <c r="P380" t="b">
        <v>0</v>
      </c>
      <c r="Q380" t="s">
        <v>42</v>
      </c>
      <c r="R380" t="str" cm="1">
        <f t="array" ref="R380:S380">_xlfn.TEXTSPLIT(Q380,"/","food:food trucks")</f>
        <v>film &amp; video</v>
      </c>
      <c r="S380" t="str">
        <v>documentary</v>
      </c>
      <c r="T380">
        <f>SUM(E380/H380)</f>
        <v>70.090140845070422</v>
      </c>
    </row>
    <row r="381" spans="1:20" ht="17" hidden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1">
        <f t="shared" si="5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7">
        <f>(((K381/60)/60)/24)+DATE(1970,1,1)</f>
        <v>40843.208333333336</v>
      </c>
      <c r="N381" s="7">
        <f>(((L381/60)/60)/24)+DATE(1970,1,1)</f>
        <v>40857.25</v>
      </c>
      <c r="O381" t="b">
        <v>0</v>
      </c>
      <c r="P381" t="b">
        <v>0</v>
      </c>
      <c r="Q381" t="s">
        <v>33</v>
      </c>
      <c r="R381" t="str" cm="1">
        <f t="array" ref="R381:S381">_xlfn.TEXTSPLIT(Q381,"/","food:food trucks")</f>
        <v>theater</v>
      </c>
      <c r="S381" t="str">
        <v>plays</v>
      </c>
      <c r="T381">
        <f>SUM(E381/H381)</f>
        <v>66.181818181818187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1">
        <f t="shared" si="5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7">
        <f>(((K382/60)/60)/24)+DATE(1970,1,1)</f>
        <v>41448.208333333336</v>
      </c>
      <c r="N382" s="7">
        <f>(((L382/60)/60)/24)+DATE(1970,1,1)</f>
        <v>41453.208333333336</v>
      </c>
      <c r="O382" t="b">
        <v>0</v>
      </c>
      <c r="P382" t="b">
        <v>0</v>
      </c>
      <c r="Q382" t="s">
        <v>33</v>
      </c>
      <c r="R382" t="str" cm="1">
        <f t="array" ref="R382:S382">_xlfn.TEXTSPLIT(Q382,"/","food:food trucks")</f>
        <v>theater</v>
      </c>
      <c r="S382" t="str">
        <v>plays</v>
      </c>
      <c r="T382">
        <f>SUM(E382/H382)</f>
        <v>47.714285714285715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1">
        <f t="shared" si="5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7">
        <f>(((K383/60)/60)/24)+DATE(1970,1,1)</f>
        <v>42163.208333333328</v>
      </c>
      <c r="N383" s="7">
        <f>(((L383/60)/60)/24)+DATE(1970,1,1)</f>
        <v>42209.208333333328</v>
      </c>
      <c r="O383" t="b">
        <v>0</v>
      </c>
      <c r="P383" t="b">
        <v>0</v>
      </c>
      <c r="Q383" t="s">
        <v>33</v>
      </c>
      <c r="R383" t="str" cm="1">
        <f t="array" ref="R383:S383">_xlfn.TEXTSPLIT(Q383,"/","food:food trucks")</f>
        <v>theater</v>
      </c>
      <c r="S383" t="str">
        <v>plays</v>
      </c>
      <c r="T383">
        <f>SUM(E383/H383)</f>
        <v>62.896774193548389</v>
      </c>
    </row>
    <row r="384" spans="1:20" ht="34" hidden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1">
        <f t="shared" si="5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7">
        <f>(((K384/60)/60)/24)+DATE(1970,1,1)</f>
        <v>43024.208333333328</v>
      </c>
      <c r="N384" s="7">
        <f>(((L384/60)/60)/24)+DATE(1970,1,1)</f>
        <v>43043.208333333328</v>
      </c>
      <c r="O384" t="b">
        <v>0</v>
      </c>
      <c r="P384" t="b">
        <v>0</v>
      </c>
      <c r="Q384" t="s">
        <v>122</v>
      </c>
      <c r="R384" t="str" cm="1">
        <f t="array" ref="R384:S384">_xlfn.TEXTSPLIT(Q384,"/","food:food trucks")</f>
        <v>photography</v>
      </c>
      <c r="S384" t="str">
        <v>photography books</v>
      </c>
      <c r="T384">
        <f>SUM(E384/H384)</f>
        <v>86.611940298507463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1">
        <f t="shared" si="5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7">
        <f>(((K385/60)/60)/24)+DATE(1970,1,1)</f>
        <v>43509.25</v>
      </c>
      <c r="N385" s="7">
        <f>(((L385/60)/60)/24)+DATE(1970,1,1)</f>
        <v>43515.25</v>
      </c>
      <c r="O385" t="b">
        <v>0</v>
      </c>
      <c r="P385" t="b">
        <v>1</v>
      </c>
      <c r="Q385" t="s">
        <v>17</v>
      </c>
      <c r="R385" t="str" cm="1">
        <f t="array" ref="R385:S385">_xlfn.TEXTSPLIT(Q385,"/","food:food trucks")</f>
        <v>food</v>
      </c>
      <c r="S385" t="str">
        <v>food trucks</v>
      </c>
      <c r="T385">
        <f>SUM(E385/H385)</f>
        <v>75.126984126984127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1">
        <f t="shared" si="5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7">
        <f>(((K386/60)/60)/24)+DATE(1970,1,1)</f>
        <v>42776.25</v>
      </c>
      <c r="N386" s="7">
        <f>(((L386/60)/60)/24)+DATE(1970,1,1)</f>
        <v>42803.25</v>
      </c>
      <c r="O386" t="b">
        <v>1</v>
      </c>
      <c r="P386" t="b">
        <v>1</v>
      </c>
      <c r="Q386" t="s">
        <v>42</v>
      </c>
      <c r="R386" t="str" cm="1">
        <f t="array" ref="R386:S386">_xlfn.TEXTSPLIT(Q386,"/","food:food trucks")</f>
        <v>film &amp; video</v>
      </c>
      <c r="S386" t="str">
        <v>documentary</v>
      </c>
      <c r="T386">
        <f>SUM(E386/H386)</f>
        <v>41.004167534903104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1">
        <f t="shared" ref="F387:F450" si="6">E387/D387*100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7">
        <f>(((K387/60)/60)/24)+DATE(1970,1,1)</f>
        <v>43553.208333333328</v>
      </c>
      <c r="N387" s="7">
        <f>(((L387/60)/60)/24)+DATE(1970,1,1)</f>
        <v>43585.208333333328</v>
      </c>
      <c r="O387" t="b">
        <v>0</v>
      </c>
      <c r="P387" t="b">
        <v>0</v>
      </c>
      <c r="Q387" t="s">
        <v>68</v>
      </c>
      <c r="R387" t="str" cm="1">
        <f t="array" ref="R387:S387">_xlfn.TEXTSPLIT(Q387,"/","food:food trucks")</f>
        <v>publishing</v>
      </c>
      <c r="S387" t="str">
        <v>nonfiction</v>
      </c>
      <c r="T387">
        <f>SUM(E387/H387)</f>
        <v>50.007915567282325</v>
      </c>
    </row>
    <row r="388" spans="1:20" ht="34" hidden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1">
        <f t="shared" si="6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7">
        <f>(((K388/60)/60)/24)+DATE(1970,1,1)</f>
        <v>40355.208333333336</v>
      </c>
      <c r="N388" s="7">
        <f>(((L388/60)/60)/24)+DATE(1970,1,1)</f>
        <v>40367.208333333336</v>
      </c>
      <c r="O388" t="b">
        <v>0</v>
      </c>
      <c r="P388" t="b">
        <v>0</v>
      </c>
      <c r="Q388" t="s">
        <v>33</v>
      </c>
      <c r="R388" t="str" cm="1">
        <f t="array" ref="R388:S388">_xlfn.TEXTSPLIT(Q388,"/","food:food trucks")</f>
        <v>theater</v>
      </c>
      <c r="S388" t="str">
        <v>plays</v>
      </c>
      <c r="T388">
        <f>SUM(E388/H388)</f>
        <v>96.960674157303373</v>
      </c>
    </row>
    <row r="389" spans="1:20" ht="17" hidden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1">
        <f t="shared" si="6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7">
        <f>(((K389/60)/60)/24)+DATE(1970,1,1)</f>
        <v>41072.208333333336</v>
      </c>
      <c r="N389" s="7">
        <f>(((L389/60)/60)/24)+DATE(1970,1,1)</f>
        <v>41077.208333333336</v>
      </c>
      <c r="O389" t="b">
        <v>0</v>
      </c>
      <c r="P389" t="b">
        <v>0</v>
      </c>
      <c r="Q389" t="s">
        <v>65</v>
      </c>
      <c r="R389" t="str" cm="1">
        <f t="array" ref="R389:S389">_xlfn.TEXTSPLIT(Q389,"/","food:food trucks")</f>
        <v>technology</v>
      </c>
      <c r="S389" t="str">
        <v>wearables</v>
      </c>
      <c r="T389">
        <f>SUM(E389/H389)</f>
        <v>100.93160377358491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1">
        <f t="shared" si="6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7">
        <f>(((K390/60)/60)/24)+DATE(1970,1,1)</f>
        <v>40912.25</v>
      </c>
      <c r="N390" s="7">
        <f>(((L390/60)/60)/24)+DATE(1970,1,1)</f>
        <v>40914.25</v>
      </c>
      <c r="O390" t="b">
        <v>0</v>
      </c>
      <c r="P390" t="b">
        <v>0</v>
      </c>
      <c r="Q390" t="s">
        <v>60</v>
      </c>
      <c r="R390" t="str" cm="1">
        <f t="array" ref="R390:S390">_xlfn.TEXTSPLIT(Q390,"/","food:food trucks")</f>
        <v>music</v>
      </c>
      <c r="S390" t="str">
        <v>indie rock</v>
      </c>
      <c r="T390">
        <f>SUM(E390/H390)</f>
        <v>89.227586206896547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1">
        <f t="shared" si="6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7">
        <f>(((K391/60)/60)/24)+DATE(1970,1,1)</f>
        <v>40479.208333333336</v>
      </c>
      <c r="N391" s="7">
        <f>(((L391/60)/60)/24)+DATE(1970,1,1)</f>
        <v>40506.25</v>
      </c>
      <c r="O391" t="b">
        <v>0</v>
      </c>
      <c r="P391" t="b">
        <v>0</v>
      </c>
      <c r="Q391" t="s">
        <v>33</v>
      </c>
      <c r="R391" t="str" cm="1">
        <f t="array" ref="R391:S391">_xlfn.TEXTSPLIT(Q391,"/","food:food trucks")</f>
        <v>theater</v>
      </c>
      <c r="S391" t="str">
        <v>plays</v>
      </c>
      <c r="T391">
        <f>SUM(E391/H391)</f>
        <v>87.979166666666671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1">
        <f t="shared" si="6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7">
        <f>(((K392/60)/60)/24)+DATE(1970,1,1)</f>
        <v>41530.208333333336</v>
      </c>
      <c r="N392" s="7">
        <f>(((L392/60)/60)/24)+DATE(1970,1,1)</f>
        <v>41545.208333333336</v>
      </c>
      <c r="O392" t="b">
        <v>0</v>
      </c>
      <c r="P392" t="b">
        <v>0</v>
      </c>
      <c r="Q392" t="s">
        <v>122</v>
      </c>
      <c r="R392" t="str" cm="1">
        <f t="array" ref="R392:S392">_xlfn.TEXTSPLIT(Q392,"/","food:food trucks")</f>
        <v>photography</v>
      </c>
      <c r="S392" t="str">
        <v>photography books</v>
      </c>
      <c r="T392">
        <f>SUM(E392/H392)</f>
        <v>89.54</v>
      </c>
    </row>
    <row r="393" spans="1:20" ht="17" hidden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1">
        <f t="shared" si="6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7">
        <f>(((K393/60)/60)/24)+DATE(1970,1,1)</f>
        <v>41653.25</v>
      </c>
      <c r="N393" s="7">
        <f>(((L393/60)/60)/24)+DATE(1970,1,1)</f>
        <v>41655.25</v>
      </c>
      <c r="O393" t="b">
        <v>0</v>
      </c>
      <c r="P393" t="b">
        <v>0</v>
      </c>
      <c r="Q393" t="s">
        <v>68</v>
      </c>
      <c r="R393" t="str" cm="1">
        <f t="array" ref="R393:S393">_xlfn.TEXTSPLIT(Q393,"/","food:food trucks")</f>
        <v>publishing</v>
      </c>
      <c r="S393" t="str">
        <v>nonfiction</v>
      </c>
      <c r="T393">
        <f>SUM(E393/H393)</f>
        <v>29.09271523178808</v>
      </c>
    </row>
    <row r="394" spans="1:20" ht="34" hidden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1">
        <f t="shared" si="6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7">
        <f>(((K394/60)/60)/24)+DATE(1970,1,1)</f>
        <v>40549.25</v>
      </c>
      <c r="N394" s="7">
        <f>(((L394/60)/60)/24)+DATE(1970,1,1)</f>
        <v>40551.25</v>
      </c>
      <c r="O394" t="b">
        <v>0</v>
      </c>
      <c r="P394" t="b">
        <v>0</v>
      </c>
      <c r="Q394" t="s">
        <v>65</v>
      </c>
      <c r="R394" t="str" cm="1">
        <f t="array" ref="R394:S394">_xlfn.TEXTSPLIT(Q394,"/","food:food trucks")</f>
        <v>technology</v>
      </c>
      <c r="S394" t="str">
        <v>wearables</v>
      </c>
      <c r="T394">
        <f>SUM(E394/H394)</f>
        <v>42.006218905472636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1">
        <f t="shared" si="6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7">
        <f>(((K395/60)/60)/24)+DATE(1970,1,1)</f>
        <v>42933.208333333328</v>
      </c>
      <c r="N395" s="7">
        <f>(((L395/60)/60)/24)+DATE(1970,1,1)</f>
        <v>42934.208333333328</v>
      </c>
      <c r="O395" t="b">
        <v>0</v>
      </c>
      <c r="P395" t="b">
        <v>0</v>
      </c>
      <c r="Q395" t="s">
        <v>159</v>
      </c>
      <c r="R395" t="str" cm="1">
        <f t="array" ref="R395:S395">_xlfn.TEXTSPLIT(Q395,"/","food:food trucks")</f>
        <v>music</v>
      </c>
      <c r="S395" t="str">
        <v>jazz</v>
      </c>
      <c r="T395">
        <f>SUM(E395/H395)</f>
        <v>47.004903563255965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1">
        <f t="shared" si="6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7">
        <f>(((K396/60)/60)/24)+DATE(1970,1,1)</f>
        <v>41484.208333333336</v>
      </c>
      <c r="N396" s="7">
        <f>(((L396/60)/60)/24)+DATE(1970,1,1)</f>
        <v>41494.208333333336</v>
      </c>
      <c r="O396" t="b">
        <v>0</v>
      </c>
      <c r="P396" t="b">
        <v>1</v>
      </c>
      <c r="Q396" t="s">
        <v>42</v>
      </c>
      <c r="R396" t="str" cm="1">
        <f t="array" ref="R396:S396">_xlfn.TEXTSPLIT(Q396,"/","food:food trucks")</f>
        <v>film &amp; video</v>
      </c>
      <c r="S396" t="str">
        <v>documentary</v>
      </c>
      <c r="T396">
        <f>SUM(E396/H396)</f>
        <v>110.44117647058823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1">
        <f t="shared" si="6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7">
        <f>(((K397/60)/60)/24)+DATE(1970,1,1)</f>
        <v>40885.25</v>
      </c>
      <c r="N397" s="7">
        <f>(((L397/60)/60)/24)+DATE(1970,1,1)</f>
        <v>40886.25</v>
      </c>
      <c r="O397" t="b">
        <v>1</v>
      </c>
      <c r="P397" t="b">
        <v>0</v>
      </c>
      <c r="Q397" t="s">
        <v>33</v>
      </c>
      <c r="R397" t="str" cm="1">
        <f t="array" ref="R397:S397">_xlfn.TEXTSPLIT(Q397,"/","food:food trucks")</f>
        <v>theater</v>
      </c>
      <c r="S397" t="str">
        <v>plays</v>
      </c>
      <c r="T397">
        <f>SUM(E397/H397)</f>
        <v>41.990909090909092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1">
        <f t="shared" si="6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7">
        <f>(((K398/60)/60)/24)+DATE(1970,1,1)</f>
        <v>43378.208333333328</v>
      </c>
      <c r="N398" s="7">
        <f>(((L398/60)/60)/24)+DATE(1970,1,1)</f>
        <v>43386.208333333328</v>
      </c>
      <c r="O398" t="b">
        <v>0</v>
      </c>
      <c r="P398" t="b">
        <v>0</v>
      </c>
      <c r="Q398" t="s">
        <v>53</v>
      </c>
      <c r="R398" t="str" cm="1">
        <f t="array" ref="R398:S398">_xlfn.TEXTSPLIT(Q398,"/","food:food trucks")</f>
        <v>film &amp; video</v>
      </c>
      <c r="S398" t="str">
        <v>drama</v>
      </c>
      <c r="T398">
        <f>SUM(E398/H398)</f>
        <v>48.012468827930178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1">
        <f t="shared" si="6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7">
        <f>(((K399/60)/60)/24)+DATE(1970,1,1)</f>
        <v>41417.208333333336</v>
      </c>
      <c r="N399" s="7">
        <f>(((L399/60)/60)/24)+DATE(1970,1,1)</f>
        <v>41423.208333333336</v>
      </c>
      <c r="O399" t="b">
        <v>0</v>
      </c>
      <c r="P399" t="b">
        <v>0</v>
      </c>
      <c r="Q399" t="s">
        <v>23</v>
      </c>
      <c r="R399" t="str" cm="1">
        <f t="array" ref="R399:S399">_xlfn.TEXTSPLIT(Q399,"/","food:food trucks")</f>
        <v>music</v>
      </c>
      <c r="S399" t="str">
        <v>rock</v>
      </c>
      <c r="T399">
        <f>SUM(E399/H399)</f>
        <v>31.019823788546255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1">
        <f t="shared" si="6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7">
        <f>(((K400/60)/60)/24)+DATE(1970,1,1)</f>
        <v>43228.208333333328</v>
      </c>
      <c r="N400" s="7">
        <f>(((L400/60)/60)/24)+DATE(1970,1,1)</f>
        <v>43230.208333333328</v>
      </c>
      <c r="O400" t="b">
        <v>0</v>
      </c>
      <c r="P400" t="b">
        <v>1</v>
      </c>
      <c r="Q400" t="s">
        <v>71</v>
      </c>
      <c r="R400" t="str" cm="1">
        <f t="array" ref="R400:S400">_xlfn.TEXTSPLIT(Q400,"/","food:food trucks")</f>
        <v>film &amp; video</v>
      </c>
      <c r="S400" t="str">
        <v>animation</v>
      </c>
      <c r="T400">
        <f>SUM(E400/H400)</f>
        <v>99.203252032520325</v>
      </c>
    </row>
    <row r="401" spans="1:20" ht="17" hidden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1">
        <f t="shared" si="6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7">
        <f>(((K401/60)/60)/24)+DATE(1970,1,1)</f>
        <v>40576.25</v>
      </c>
      <c r="N401" s="7">
        <f>(((L401/60)/60)/24)+DATE(1970,1,1)</f>
        <v>40583.25</v>
      </c>
      <c r="O401" t="b">
        <v>0</v>
      </c>
      <c r="P401" t="b">
        <v>0</v>
      </c>
      <c r="Q401" t="s">
        <v>60</v>
      </c>
      <c r="R401" t="str" cm="1">
        <f t="array" ref="R401:S401">_xlfn.TEXTSPLIT(Q401,"/","food:food trucks")</f>
        <v>music</v>
      </c>
      <c r="S401" t="str">
        <v>indie rock</v>
      </c>
      <c r="T401">
        <f>SUM(E401/H401)</f>
        <v>66.022316684378325</v>
      </c>
    </row>
    <row r="402" spans="1:20" ht="34" hidden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1">
        <f t="shared" si="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7">
        <f>(((K402/60)/60)/24)+DATE(1970,1,1)</f>
        <v>41502.208333333336</v>
      </c>
      <c r="N402" s="7">
        <f>(((L402/60)/60)/24)+DATE(1970,1,1)</f>
        <v>41524.208333333336</v>
      </c>
      <c r="O402" t="b">
        <v>0</v>
      </c>
      <c r="P402" t="b">
        <v>1</v>
      </c>
      <c r="Q402" t="s">
        <v>122</v>
      </c>
      <c r="R402" t="str" cm="1">
        <f t="array" ref="R402:S402">_xlfn.TEXTSPLIT(Q402,"/","food:food trucks")</f>
        <v>photography</v>
      </c>
      <c r="S402" t="str">
        <v>photography books</v>
      </c>
      <c r="T402">
        <f>SUM(E402/H402)</f>
        <v>2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1">
        <f t="shared" si="6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7">
        <f>(((K403/60)/60)/24)+DATE(1970,1,1)</f>
        <v>43765.208333333328</v>
      </c>
      <c r="N403" s="7">
        <f>(((L403/60)/60)/24)+DATE(1970,1,1)</f>
        <v>43765.208333333328</v>
      </c>
      <c r="O403" t="b">
        <v>0</v>
      </c>
      <c r="P403" t="b">
        <v>0</v>
      </c>
      <c r="Q403" t="s">
        <v>33</v>
      </c>
      <c r="R403" t="str" cm="1">
        <f t="array" ref="R403:S403">_xlfn.TEXTSPLIT(Q403,"/","food:food trucks")</f>
        <v>theater</v>
      </c>
      <c r="S403" t="str">
        <v>plays</v>
      </c>
      <c r="T403">
        <f>SUM(E403/H403)</f>
        <v>46.060200668896321</v>
      </c>
    </row>
    <row r="404" spans="1:20" ht="17" hidden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1">
        <f t="shared" si="6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7">
        <f>(((K404/60)/60)/24)+DATE(1970,1,1)</f>
        <v>40914.25</v>
      </c>
      <c r="N404" s="7">
        <f>(((L404/60)/60)/24)+DATE(1970,1,1)</f>
        <v>40961.25</v>
      </c>
      <c r="O404" t="b">
        <v>0</v>
      </c>
      <c r="P404" t="b">
        <v>1</v>
      </c>
      <c r="Q404" t="s">
        <v>100</v>
      </c>
      <c r="R404" t="str" cm="1">
        <f t="array" ref="R404:S404">_xlfn.TEXTSPLIT(Q404,"/","food:food trucks")</f>
        <v>film &amp; video</v>
      </c>
      <c r="S404" t="str">
        <v>shorts</v>
      </c>
      <c r="T404">
        <f>SUM(E404/H404)</f>
        <v>73.650000000000006</v>
      </c>
    </row>
    <row r="405" spans="1:20" ht="17" hidden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1">
        <f t="shared" si="6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7">
        <f>(((K405/60)/60)/24)+DATE(1970,1,1)</f>
        <v>40310.208333333336</v>
      </c>
      <c r="N405" s="7">
        <f>(((L405/60)/60)/24)+DATE(1970,1,1)</f>
        <v>40346.208333333336</v>
      </c>
      <c r="O405" t="b">
        <v>0</v>
      </c>
      <c r="P405" t="b">
        <v>1</v>
      </c>
      <c r="Q405" t="s">
        <v>33</v>
      </c>
      <c r="R405" t="str" cm="1">
        <f t="array" ref="R405:S405">_xlfn.TEXTSPLIT(Q405,"/","food:food trucks")</f>
        <v>theater</v>
      </c>
      <c r="S405" t="str">
        <v>plays</v>
      </c>
      <c r="T405">
        <f>SUM(E405/H405)</f>
        <v>55.99336650082919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1">
        <f t="shared" si="6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7">
        <f>(((K406/60)/60)/24)+DATE(1970,1,1)</f>
        <v>43053.25</v>
      </c>
      <c r="N406" s="7">
        <f>(((L406/60)/60)/24)+DATE(1970,1,1)</f>
        <v>43056.25</v>
      </c>
      <c r="O406" t="b">
        <v>0</v>
      </c>
      <c r="P406" t="b">
        <v>0</v>
      </c>
      <c r="Q406" t="s">
        <v>33</v>
      </c>
      <c r="R406" t="str" cm="1">
        <f t="array" ref="R406:S406">_xlfn.TEXTSPLIT(Q406,"/","food:food trucks")</f>
        <v>theater</v>
      </c>
      <c r="S406" t="str">
        <v>plays</v>
      </c>
      <c r="T406">
        <f>SUM(E406/H406)</f>
        <v>68.985695127402778</v>
      </c>
    </row>
    <row r="407" spans="1:20" ht="17" hidden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1">
        <f t="shared" si="6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7">
        <f>(((K407/60)/60)/24)+DATE(1970,1,1)</f>
        <v>43255.208333333328</v>
      </c>
      <c r="N407" s="7">
        <f>(((L407/60)/60)/24)+DATE(1970,1,1)</f>
        <v>43305.208333333328</v>
      </c>
      <c r="O407" t="b">
        <v>0</v>
      </c>
      <c r="P407" t="b">
        <v>0</v>
      </c>
      <c r="Q407" t="s">
        <v>33</v>
      </c>
      <c r="R407" t="str" cm="1">
        <f t="array" ref="R407:S407">_xlfn.TEXTSPLIT(Q407,"/","food:food trucks")</f>
        <v>theater</v>
      </c>
      <c r="S407" t="str">
        <v>plays</v>
      </c>
      <c r="T407">
        <f>SUM(E407/H407)</f>
        <v>60.981609195402299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1">
        <f t="shared" si="6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7">
        <f>(((K408/60)/60)/24)+DATE(1970,1,1)</f>
        <v>41304.25</v>
      </c>
      <c r="N408" s="7">
        <f>(((L408/60)/60)/24)+DATE(1970,1,1)</f>
        <v>41316.25</v>
      </c>
      <c r="O408" t="b">
        <v>1</v>
      </c>
      <c r="P408" t="b">
        <v>0</v>
      </c>
      <c r="Q408" t="s">
        <v>42</v>
      </c>
      <c r="R408" t="str" cm="1">
        <f t="array" ref="R408:S408">_xlfn.TEXTSPLIT(Q408,"/","food:food trucks")</f>
        <v>film &amp; video</v>
      </c>
      <c r="S408" t="str">
        <v>documentary</v>
      </c>
      <c r="T408">
        <f>SUM(E408/H408)</f>
        <v>110.98139534883721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1">
        <f t="shared" si="6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7">
        <f>(((K409/60)/60)/24)+DATE(1970,1,1)</f>
        <v>43751.208333333328</v>
      </c>
      <c r="N409" s="7">
        <f>(((L409/60)/60)/24)+DATE(1970,1,1)</f>
        <v>43758.208333333328</v>
      </c>
      <c r="O409" t="b">
        <v>0</v>
      </c>
      <c r="P409" t="b">
        <v>0</v>
      </c>
      <c r="Q409" t="s">
        <v>33</v>
      </c>
      <c r="R409" t="str" cm="1">
        <f t="array" ref="R409:S409">_xlfn.TEXTSPLIT(Q409,"/","food:food trucks")</f>
        <v>theater</v>
      </c>
      <c r="S409" t="str">
        <v>plays</v>
      </c>
      <c r="T409">
        <f>SUM(E409/H409)</f>
        <v>25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1">
        <f t="shared" si="6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7">
        <f>(((K410/60)/60)/24)+DATE(1970,1,1)</f>
        <v>42541.208333333328</v>
      </c>
      <c r="N410" s="7">
        <f>(((L410/60)/60)/24)+DATE(1970,1,1)</f>
        <v>42561.208333333328</v>
      </c>
      <c r="O410" t="b">
        <v>0</v>
      </c>
      <c r="P410" t="b">
        <v>0</v>
      </c>
      <c r="Q410" t="s">
        <v>42</v>
      </c>
      <c r="R410" t="str" cm="1">
        <f t="array" ref="R410:S410">_xlfn.TEXTSPLIT(Q410,"/","food:food trucks")</f>
        <v>film &amp; video</v>
      </c>
      <c r="S410" t="str">
        <v>documentary</v>
      </c>
      <c r="T410">
        <f>SUM(E410/H410)</f>
        <v>78.759740259740255</v>
      </c>
    </row>
    <row r="411" spans="1:20" ht="17" hidden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1">
        <f t="shared" si="6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7">
        <f>(((K411/60)/60)/24)+DATE(1970,1,1)</f>
        <v>42843.208333333328</v>
      </c>
      <c r="N411" s="7">
        <f>(((L411/60)/60)/24)+DATE(1970,1,1)</f>
        <v>42847.208333333328</v>
      </c>
      <c r="O411" t="b">
        <v>0</v>
      </c>
      <c r="P411" t="b">
        <v>0</v>
      </c>
      <c r="Q411" t="s">
        <v>23</v>
      </c>
      <c r="R411" t="str" cm="1">
        <f t="array" ref="R411:S411">_xlfn.TEXTSPLIT(Q411,"/","food:food trucks")</f>
        <v>music</v>
      </c>
      <c r="S411" t="str">
        <v>rock</v>
      </c>
      <c r="T411">
        <f>SUM(E411/H411)</f>
        <v>87.960784313725483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1">
        <f t="shared" si="6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7">
        <f>(((K412/60)/60)/24)+DATE(1970,1,1)</f>
        <v>42122.208333333328</v>
      </c>
      <c r="N412" s="7">
        <f>(((L412/60)/60)/24)+DATE(1970,1,1)</f>
        <v>42122.208333333328</v>
      </c>
      <c r="O412" t="b">
        <v>0</v>
      </c>
      <c r="P412" t="b">
        <v>0</v>
      </c>
      <c r="Q412" t="s">
        <v>292</v>
      </c>
      <c r="R412" t="str" cm="1">
        <f t="array" ref="R412:S412">_xlfn.TEXTSPLIT(Q412,"/","food:food trucks")</f>
        <v>games</v>
      </c>
      <c r="S412" t="str">
        <v>mobile games</v>
      </c>
      <c r="T412">
        <f>SUM(E412/H412)</f>
        <v>49.987398739873989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1">
        <f t="shared" si="6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7">
        <f>(((K413/60)/60)/24)+DATE(1970,1,1)</f>
        <v>42884.208333333328</v>
      </c>
      <c r="N413" s="7">
        <f>(((L413/60)/60)/24)+DATE(1970,1,1)</f>
        <v>42886.208333333328</v>
      </c>
      <c r="O413" t="b">
        <v>0</v>
      </c>
      <c r="P413" t="b">
        <v>0</v>
      </c>
      <c r="Q413" t="s">
        <v>33</v>
      </c>
      <c r="R413" t="str" cm="1">
        <f t="array" ref="R413:S413">_xlfn.TEXTSPLIT(Q413,"/","food:food trucks")</f>
        <v>theater</v>
      </c>
      <c r="S413" t="str">
        <v>plays</v>
      </c>
      <c r="T413">
        <f>SUM(E413/H413)</f>
        <v>99.524390243902445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1">
        <f t="shared" si="6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7">
        <f>(((K414/60)/60)/24)+DATE(1970,1,1)</f>
        <v>41642.25</v>
      </c>
      <c r="N414" s="7">
        <f>(((L414/60)/60)/24)+DATE(1970,1,1)</f>
        <v>41652.25</v>
      </c>
      <c r="O414" t="b">
        <v>0</v>
      </c>
      <c r="P414" t="b">
        <v>0</v>
      </c>
      <c r="Q414" t="s">
        <v>119</v>
      </c>
      <c r="R414" t="str" cm="1">
        <f t="array" ref="R414:S414">_xlfn.TEXTSPLIT(Q414,"/","food:food trucks")</f>
        <v>publishing</v>
      </c>
      <c r="S414" t="str">
        <v>fiction</v>
      </c>
      <c r="T414">
        <f>SUM(E414/H414)</f>
        <v>104.82089552238806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1">
        <f t="shared" si="6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7">
        <f>(((K415/60)/60)/24)+DATE(1970,1,1)</f>
        <v>43431.25</v>
      </c>
      <c r="N415" s="7">
        <f>(((L415/60)/60)/24)+DATE(1970,1,1)</f>
        <v>43458.25</v>
      </c>
      <c r="O415" t="b">
        <v>0</v>
      </c>
      <c r="P415" t="b">
        <v>0</v>
      </c>
      <c r="Q415" t="s">
        <v>71</v>
      </c>
      <c r="R415" t="str" cm="1">
        <f t="array" ref="R415:S415">_xlfn.TEXTSPLIT(Q415,"/","food:food trucks")</f>
        <v>film &amp; video</v>
      </c>
      <c r="S415" t="str">
        <v>animation</v>
      </c>
      <c r="T415">
        <f>SUM(E415/H415)</f>
        <v>108.01469237832875</v>
      </c>
    </row>
    <row r="416" spans="1:20" ht="17" hidden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1">
        <f t="shared" si="6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7">
        <f>(((K416/60)/60)/24)+DATE(1970,1,1)</f>
        <v>40288.208333333336</v>
      </c>
      <c r="N416" s="7">
        <f>(((L416/60)/60)/24)+DATE(1970,1,1)</f>
        <v>40296.208333333336</v>
      </c>
      <c r="O416" t="b">
        <v>0</v>
      </c>
      <c r="P416" t="b">
        <v>1</v>
      </c>
      <c r="Q416" t="s">
        <v>17</v>
      </c>
      <c r="R416" t="str" cm="1">
        <f t="array" ref="R416:S416">_xlfn.TEXTSPLIT(Q416,"/","food:food trucks")</f>
        <v>food</v>
      </c>
      <c r="S416" t="str">
        <v>food trucks</v>
      </c>
      <c r="T416">
        <f>SUM(E416/H416)</f>
        <v>28.998544660724033</v>
      </c>
    </row>
    <row r="417" spans="1:20" ht="17" hidden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1">
        <f t="shared" si="6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7">
        <f>(((K417/60)/60)/24)+DATE(1970,1,1)</f>
        <v>40921.25</v>
      </c>
      <c r="N417" s="7">
        <f>(((L417/60)/60)/24)+DATE(1970,1,1)</f>
        <v>40938.25</v>
      </c>
      <c r="O417" t="b">
        <v>0</v>
      </c>
      <c r="P417" t="b">
        <v>0</v>
      </c>
      <c r="Q417" t="s">
        <v>33</v>
      </c>
      <c r="R417" t="str" cm="1">
        <f t="array" ref="R417:S417">_xlfn.TEXTSPLIT(Q417,"/","food:food trucks")</f>
        <v>theater</v>
      </c>
      <c r="S417" t="str">
        <v>plays</v>
      </c>
      <c r="T417">
        <f>SUM(E417/H417)</f>
        <v>30.028708133971293</v>
      </c>
    </row>
    <row r="418" spans="1:20" ht="34" hidden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1">
        <f t="shared" si="6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7">
        <f>(((K418/60)/60)/24)+DATE(1970,1,1)</f>
        <v>40560.25</v>
      </c>
      <c r="N418" s="7">
        <f>(((L418/60)/60)/24)+DATE(1970,1,1)</f>
        <v>40569.25</v>
      </c>
      <c r="O418" t="b">
        <v>0</v>
      </c>
      <c r="P418" t="b">
        <v>1</v>
      </c>
      <c r="Q418" t="s">
        <v>42</v>
      </c>
      <c r="R418" t="str" cm="1">
        <f t="array" ref="R418:S418">_xlfn.TEXTSPLIT(Q418,"/","food:food trucks")</f>
        <v>film &amp; video</v>
      </c>
      <c r="S418" t="str">
        <v>documentary</v>
      </c>
      <c r="T418">
        <f>SUM(E418/H418)</f>
        <v>41.005559416261292</v>
      </c>
    </row>
    <row r="419" spans="1:20" ht="17" hidden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1">
        <f t="shared" si="6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7">
        <f>(((K419/60)/60)/24)+DATE(1970,1,1)</f>
        <v>43407.208333333328</v>
      </c>
      <c r="N419" s="7">
        <f>(((L419/60)/60)/24)+DATE(1970,1,1)</f>
        <v>43431.25</v>
      </c>
      <c r="O419" t="b">
        <v>0</v>
      </c>
      <c r="P419" t="b">
        <v>0</v>
      </c>
      <c r="Q419" t="s">
        <v>33</v>
      </c>
      <c r="R419" t="str" cm="1">
        <f t="array" ref="R419:S419">_xlfn.TEXTSPLIT(Q419,"/","food:food trucks")</f>
        <v>theater</v>
      </c>
      <c r="S419" t="str">
        <v>plays</v>
      </c>
      <c r="T419">
        <f>SUM(E419/H419)</f>
        <v>62.866666666666667</v>
      </c>
    </row>
    <row r="420" spans="1:20" ht="17" hidden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1">
        <f t="shared" si="6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7">
        <f>(((K420/60)/60)/24)+DATE(1970,1,1)</f>
        <v>41035.208333333336</v>
      </c>
      <c r="N420" s="7">
        <f>(((L420/60)/60)/24)+DATE(1970,1,1)</f>
        <v>41036.208333333336</v>
      </c>
      <c r="O420" t="b">
        <v>0</v>
      </c>
      <c r="P420" t="b">
        <v>0</v>
      </c>
      <c r="Q420" t="s">
        <v>42</v>
      </c>
      <c r="R420" t="str" cm="1">
        <f t="array" ref="R420:S420">_xlfn.TEXTSPLIT(Q420,"/","food:food trucks")</f>
        <v>film &amp; video</v>
      </c>
      <c r="S420" t="str">
        <v>documentary</v>
      </c>
      <c r="T420">
        <f>SUM(E420/H420)</f>
        <v>47.005002501250623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1">
        <f t="shared" si="6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7">
        <f>(((K421/60)/60)/24)+DATE(1970,1,1)</f>
        <v>40899.25</v>
      </c>
      <c r="N421" s="7">
        <f>(((L421/60)/60)/24)+DATE(1970,1,1)</f>
        <v>40905.25</v>
      </c>
      <c r="O421" t="b">
        <v>0</v>
      </c>
      <c r="P421" t="b">
        <v>0</v>
      </c>
      <c r="Q421" t="s">
        <v>28</v>
      </c>
      <c r="R421" t="str" cm="1">
        <f t="array" ref="R421:S421">_xlfn.TEXTSPLIT(Q421,"/","food:food trucks")</f>
        <v>technology</v>
      </c>
      <c r="S421" t="str">
        <v>web</v>
      </c>
      <c r="T421">
        <f>SUM(E421/H421)</f>
        <v>26.997693638285604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1">
        <f t="shared" si="6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7">
        <f>(((K422/60)/60)/24)+DATE(1970,1,1)</f>
        <v>42911.208333333328</v>
      </c>
      <c r="N422" s="7">
        <f>(((L422/60)/60)/24)+DATE(1970,1,1)</f>
        <v>42925.208333333328</v>
      </c>
      <c r="O422" t="b">
        <v>0</v>
      </c>
      <c r="P422" t="b">
        <v>0</v>
      </c>
      <c r="Q422" t="s">
        <v>33</v>
      </c>
      <c r="R422" t="str" cm="1">
        <f t="array" ref="R422:S422">_xlfn.TEXTSPLIT(Q422,"/","food:food trucks")</f>
        <v>theater</v>
      </c>
      <c r="S422" t="str">
        <v>plays</v>
      </c>
      <c r="T422">
        <f>SUM(E422/H422)</f>
        <v>68.329787234042556</v>
      </c>
    </row>
    <row r="423" spans="1:20" ht="17" hidden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1">
        <f t="shared" si="6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7">
        <f>(((K423/60)/60)/24)+DATE(1970,1,1)</f>
        <v>42915.208333333328</v>
      </c>
      <c r="N423" s="7">
        <f>(((L423/60)/60)/24)+DATE(1970,1,1)</f>
        <v>42945.208333333328</v>
      </c>
      <c r="O423" t="b">
        <v>0</v>
      </c>
      <c r="P423" t="b">
        <v>1</v>
      </c>
      <c r="Q423" t="s">
        <v>65</v>
      </c>
      <c r="R423" t="str" cm="1">
        <f t="array" ref="R423:S423">_xlfn.TEXTSPLIT(Q423,"/","food:food trucks")</f>
        <v>technology</v>
      </c>
      <c r="S423" t="str">
        <v>wearables</v>
      </c>
      <c r="T423">
        <f>SUM(E423/H423)</f>
        <v>50.974576271186443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1">
        <f t="shared" si="6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7">
        <f>(((K424/60)/60)/24)+DATE(1970,1,1)</f>
        <v>40285.208333333336</v>
      </c>
      <c r="N424" s="7">
        <f>(((L424/60)/60)/24)+DATE(1970,1,1)</f>
        <v>40305.208333333336</v>
      </c>
      <c r="O424" t="b">
        <v>0</v>
      </c>
      <c r="P424" t="b">
        <v>1</v>
      </c>
      <c r="Q424" t="s">
        <v>33</v>
      </c>
      <c r="R424" t="str" cm="1">
        <f t="array" ref="R424:S424">_xlfn.TEXTSPLIT(Q424,"/","food:food trucks")</f>
        <v>theater</v>
      </c>
      <c r="S424" t="str">
        <v>plays</v>
      </c>
      <c r="T424">
        <f>SUM(E424/H424)</f>
        <v>54.024390243902438</v>
      </c>
    </row>
    <row r="425" spans="1:20" ht="17" hidden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1">
        <f t="shared" si="6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7">
        <f>(((K425/60)/60)/24)+DATE(1970,1,1)</f>
        <v>40808.208333333336</v>
      </c>
      <c r="N425" s="7">
        <f>(((L425/60)/60)/24)+DATE(1970,1,1)</f>
        <v>40810.208333333336</v>
      </c>
      <c r="O425" t="b">
        <v>0</v>
      </c>
      <c r="P425" t="b">
        <v>1</v>
      </c>
      <c r="Q425" t="s">
        <v>17</v>
      </c>
      <c r="R425" t="str" cm="1">
        <f t="array" ref="R425:S425">_xlfn.TEXTSPLIT(Q425,"/","food:food trucks")</f>
        <v>food</v>
      </c>
      <c r="S425" t="str">
        <v>food trucks</v>
      </c>
      <c r="T425">
        <f>SUM(E425/H425)</f>
        <v>97.055555555555557</v>
      </c>
    </row>
    <row r="426" spans="1:20" ht="17" hidden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1">
        <f t="shared" si="6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7">
        <f>(((K426/60)/60)/24)+DATE(1970,1,1)</f>
        <v>43208.208333333328</v>
      </c>
      <c r="N426" s="7">
        <f>(((L426/60)/60)/24)+DATE(1970,1,1)</f>
        <v>43214.208333333328</v>
      </c>
      <c r="O426" t="b">
        <v>0</v>
      </c>
      <c r="P426" t="b">
        <v>0</v>
      </c>
      <c r="Q426" t="s">
        <v>60</v>
      </c>
      <c r="R426" t="str" cm="1">
        <f t="array" ref="R426:S426">_xlfn.TEXTSPLIT(Q426,"/","food:food trucks")</f>
        <v>music</v>
      </c>
      <c r="S426" t="str">
        <v>indie rock</v>
      </c>
      <c r="T426">
        <f>SUM(E426/H426)</f>
        <v>24.867469879518072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1">
        <f t="shared" si="6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7">
        <f>(((K427/60)/60)/24)+DATE(1970,1,1)</f>
        <v>42213.208333333328</v>
      </c>
      <c r="N427" s="7">
        <f>(((L427/60)/60)/24)+DATE(1970,1,1)</f>
        <v>42219.208333333328</v>
      </c>
      <c r="O427" t="b">
        <v>0</v>
      </c>
      <c r="P427" t="b">
        <v>0</v>
      </c>
      <c r="Q427" t="s">
        <v>122</v>
      </c>
      <c r="R427" t="str" cm="1">
        <f t="array" ref="R427:S427">_xlfn.TEXTSPLIT(Q427,"/","food:food trucks")</f>
        <v>photography</v>
      </c>
      <c r="S427" t="str">
        <v>photography books</v>
      </c>
      <c r="T427">
        <f>SUM(E427/H427)</f>
        <v>84.423913043478265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1">
        <f t="shared" si="6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7">
        <f>(((K428/60)/60)/24)+DATE(1970,1,1)</f>
        <v>41332.25</v>
      </c>
      <c r="N428" s="7">
        <f>(((L428/60)/60)/24)+DATE(1970,1,1)</f>
        <v>41339.25</v>
      </c>
      <c r="O428" t="b">
        <v>0</v>
      </c>
      <c r="P428" t="b">
        <v>0</v>
      </c>
      <c r="Q428" t="s">
        <v>33</v>
      </c>
      <c r="R428" t="str" cm="1">
        <f t="array" ref="R428:S428">_xlfn.TEXTSPLIT(Q428,"/","food:food trucks")</f>
        <v>theater</v>
      </c>
      <c r="S428" t="str">
        <v>plays</v>
      </c>
      <c r="T428">
        <f>SUM(E428/H428)</f>
        <v>47.091324200913242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1">
        <f t="shared" si="6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7">
        <f>(((K429/60)/60)/24)+DATE(1970,1,1)</f>
        <v>41895.208333333336</v>
      </c>
      <c r="N429" s="7">
        <f>(((L429/60)/60)/24)+DATE(1970,1,1)</f>
        <v>41927.208333333336</v>
      </c>
      <c r="O429" t="b">
        <v>0</v>
      </c>
      <c r="P429" t="b">
        <v>1</v>
      </c>
      <c r="Q429" t="s">
        <v>33</v>
      </c>
      <c r="R429" t="str" cm="1">
        <f t="array" ref="R429:S429">_xlfn.TEXTSPLIT(Q429,"/","food:food trucks")</f>
        <v>theater</v>
      </c>
      <c r="S429" t="str">
        <v>plays</v>
      </c>
      <c r="T429">
        <f>SUM(E429/H429)</f>
        <v>77.996041171813147</v>
      </c>
    </row>
    <row r="430" spans="1:20" ht="17" hidden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1">
        <f t="shared" si="6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7">
        <f>(((K430/60)/60)/24)+DATE(1970,1,1)</f>
        <v>40585.25</v>
      </c>
      <c r="N430" s="7">
        <f>(((L430/60)/60)/24)+DATE(1970,1,1)</f>
        <v>40592.25</v>
      </c>
      <c r="O430" t="b">
        <v>0</v>
      </c>
      <c r="P430" t="b">
        <v>0</v>
      </c>
      <c r="Q430" t="s">
        <v>71</v>
      </c>
      <c r="R430" t="str" cm="1">
        <f t="array" ref="R430:S430">_xlfn.TEXTSPLIT(Q430,"/","food:food trucks")</f>
        <v>film &amp; video</v>
      </c>
      <c r="S430" t="str">
        <v>animation</v>
      </c>
      <c r="T430">
        <f>SUM(E430/H430)</f>
        <v>62.967871485943775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1">
        <f t="shared" si="6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7">
        <f>(((K431/60)/60)/24)+DATE(1970,1,1)</f>
        <v>41680.25</v>
      </c>
      <c r="N431" s="7">
        <f>(((L431/60)/60)/24)+DATE(1970,1,1)</f>
        <v>41708.208333333336</v>
      </c>
      <c r="O431" t="b">
        <v>0</v>
      </c>
      <c r="P431" t="b">
        <v>1</v>
      </c>
      <c r="Q431" t="s">
        <v>122</v>
      </c>
      <c r="R431" t="str" cm="1">
        <f t="array" ref="R431:S431">_xlfn.TEXTSPLIT(Q431,"/","food:food trucks")</f>
        <v>photography</v>
      </c>
      <c r="S431" t="str">
        <v>photography books</v>
      </c>
      <c r="T431">
        <f>SUM(E431/H431)</f>
        <v>81.006080449017773</v>
      </c>
    </row>
    <row r="432" spans="1:20" ht="34" hidden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1">
        <f t="shared" si="6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7">
        <f>(((K432/60)/60)/24)+DATE(1970,1,1)</f>
        <v>43737.208333333328</v>
      </c>
      <c r="N432" s="7">
        <f>(((L432/60)/60)/24)+DATE(1970,1,1)</f>
        <v>43771.208333333328</v>
      </c>
      <c r="O432" t="b">
        <v>0</v>
      </c>
      <c r="P432" t="b">
        <v>0</v>
      </c>
      <c r="Q432" t="s">
        <v>33</v>
      </c>
      <c r="R432" t="str" cm="1">
        <f t="array" ref="R432:S432">_xlfn.TEXTSPLIT(Q432,"/","food:food trucks")</f>
        <v>theater</v>
      </c>
      <c r="S432" t="str">
        <v>plays</v>
      </c>
      <c r="T432">
        <f>SUM(E432/H432)</f>
        <v>65.321428571428569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1">
        <f t="shared" si="6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7">
        <f>(((K433/60)/60)/24)+DATE(1970,1,1)</f>
        <v>43273.208333333328</v>
      </c>
      <c r="N433" s="7">
        <f>(((L433/60)/60)/24)+DATE(1970,1,1)</f>
        <v>43290.208333333328</v>
      </c>
      <c r="O433" t="b">
        <v>1</v>
      </c>
      <c r="P433" t="b">
        <v>0</v>
      </c>
      <c r="Q433" t="s">
        <v>33</v>
      </c>
      <c r="R433" t="str" cm="1">
        <f t="array" ref="R433:S433">_xlfn.TEXTSPLIT(Q433,"/","food:food trucks")</f>
        <v>theater</v>
      </c>
      <c r="S433" t="str">
        <v>plays</v>
      </c>
      <c r="T433">
        <f>SUM(E433/H433)</f>
        <v>104.43617021276596</v>
      </c>
    </row>
    <row r="434" spans="1:20" ht="17" hidden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1">
        <f t="shared" si="6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7">
        <f>(((K434/60)/60)/24)+DATE(1970,1,1)</f>
        <v>41761.208333333336</v>
      </c>
      <c r="N434" s="7">
        <f>(((L434/60)/60)/24)+DATE(1970,1,1)</f>
        <v>41781.208333333336</v>
      </c>
      <c r="O434" t="b">
        <v>0</v>
      </c>
      <c r="P434" t="b">
        <v>0</v>
      </c>
      <c r="Q434" t="s">
        <v>33</v>
      </c>
      <c r="R434" t="str" cm="1">
        <f t="array" ref="R434:S434">_xlfn.TEXTSPLIT(Q434,"/","food:food trucks")</f>
        <v>theater</v>
      </c>
      <c r="S434" t="str">
        <v>plays</v>
      </c>
      <c r="T434">
        <f>SUM(E434/H434)</f>
        <v>69.989010989010993</v>
      </c>
    </row>
    <row r="435" spans="1:20" ht="17" hidden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1">
        <f t="shared" si="6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7">
        <f>(((K435/60)/60)/24)+DATE(1970,1,1)</f>
        <v>41603.25</v>
      </c>
      <c r="N435" s="7">
        <f>(((L435/60)/60)/24)+DATE(1970,1,1)</f>
        <v>41619.25</v>
      </c>
      <c r="O435" t="b">
        <v>0</v>
      </c>
      <c r="P435" t="b">
        <v>1</v>
      </c>
      <c r="Q435" t="s">
        <v>42</v>
      </c>
      <c r="R435" t="str" cm="1">
        <f t="array" ref="R435:S435">_xlfn.TEXTSPLIT(Q435,"/","food:food trucks")</f>
        <v>film &amp; video</v>
      </c>
      <c r="S435" t="str">
        <v>documentary</v>
      </c>
      <c r="T435">
        <f>SUM(E435/H435)</f>
        <v>83.023989898989896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1">
        <f t="shared" si="6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7">
        <f>(((K436/60)/60)/24)+DATE(1970,1,1)</f>
        <v>42705.25</v>
      </c>
      <c r="N436" s="7">
        <f>(((L436/60)/60)/24)+DATE(1970,1,1)</f>
        <v>42719.25</v>
      </c>
      <c r="O436" t="b">
        <v>1</v>
      </c>
      <c r="P436" t="b">
        <v>0</v>
      </c>
      <c r="Q436" t="s">
        <v>33</v>
      </c>
      <c r="R436" t="str" cm="1">
        <f t="array" ref="R436:S436">_xlfn.TEXTSPLIT(Q436,"/","food:food trucks")</f>
        <v>theater</v>
      </c>
      <c r="S436" t="str">
        <v>plays</v>
      </c>
      <c r="T436">
        <f>SUM(E436/H436)</f>
        <v>90.3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1">
        <f t="shared" si="6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7">
        <f>(((K437/60)/60)/24)+DATE(1970,1,1)</f>
        <v>41988.25</v>
      </c>
      <c r="N437" s="7">
        <f>(((L437/60)/60)/24)+DATE(1970,1,1)</f>
        <v>42000.25</v>
      </c>
      <c r="O437" t="b">
        <v>0</v>
      </c>
      <c r="P437" t="b">
        <v>1</v>
      </c>
      <c r="Q437" t="s">
        <v>33</v>
      </c>
      <c r="R437" t="str" cm="1">
        <f t="array" ref="R437:S437">_xlfn.TEXTSPLIT(Q437,"/","food:food trucks")</f>
        <v>theater</v>
      </c>
      <c r="S437" t="str">
        <v>plays</v>
      </c>
      <c r="T437">
        <f>SUM(E437/H437)</f>
        <v>103.98131932282546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1">
        <f t="shared" si="6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7">
        <f>(((K438/60)/60)/24)+DATE(1970,1,1)</f>
        <v>43575.208333333328</v>
      </c>
      <c r="N438" s="7">
        <f>(((L438/60)/60)/24)+DATE(1970,1,1)</f>
        <v>43576.208333333328</v>
      </c>
      <c r="O438" t="b">
        <v>0</v>
      </c>
      <c r="P438" t="b">
        <v>0</v>
      </c>
      <c r="Q438" t="s">
        <v>159</v>
      </c>
      <c r="R438" t="str" cm="1">
        <f t="array" ref="R438:S438">_xlfn.TEXTSPLIT(Q438,"/","food:food trucks")</f>
        <v>music</v>
      </c>
      <c r="S438" t="str">
        <v>jazz</v>
      </c>
      <c r="T438">
        <f>SUM(E438/H438)</f>
        <v>54.931726907630519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1">
        <f t="shared" si="6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7">
        <f>(((K439/60)/60)/24)+DATE(1970,1,1)</f>
        <v>42260.208333333328</v>
      </c>
      <c r="N439" s="7">
        <f>(((L439/60)/60)/24)+DATE(1970,1,1)</f>
        <v>42263.208333333328</v>
      </c>
      <c r="O439" t="b">
        <v>0</v>
      </c>
      <c r="P439" t="b">
        <v>1</v>
      </c>
      <c r="Q439" t="s">
        <v>71</v>
      </c>
      <c r="R439" t="str" cm="1">
        <f t="array" ref="R439:S439">_xlfn.TEXTSPLIT(Q439,"/","food:food trucks")</f>
        <v>film &amp; video</v>
      </c>
      <c r="S439" t="str">
        <v>animation</v>
      </c>
      <c r="T439">
        <f>SUM(E439/H439)</f>
        <v>51.921875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1">
        <f t="shared" si="6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7">
        <f>(((K440/60)/60)/24)+DATE(1970,1,1)</f>
        <v>41337.25</v>
      </c>
      <c r="N440" s="7">
        <f>(((L440/60)/60)/24)+DATE(1970,1,1)</f>
        <v>41367.208333333336</v>
      </c>
      <c r="O440" t="b">
        <v>0</v>
      </c>
      <c r="P440" t="b">
        <v>0</v>
      </c>
      <c r="Q440" t="s">
        <v>33</v>
      </c>
      <c r="R440" t="str" cm="1">
        <f t="array" ref="R440:S440">_xlfn.TEXTSPLIT(Q440,"/","food:food trucks")</f>
        <v>theater</v>
      </c>
      <c r="S440" t="str">
        <v>plays</v>
      </c>
      <c r="T440">
        <f>SUM(E440/H440)</f>
        <v>60.02834008097166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1">
        <f t="shared" si="6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7">
        <f>(((K441/60)/60)/24)+DATE(1970,1,1)</f>
        <v>42680.208333333328</v>
      </c>
      <c r="N441" s="7">
        <f>(((L441/60)/60)/24)+DATE(1970,1,1)</f>
        <v>42687.25</v>
      </c>
      <c r="O441" t="b">
        <v>0</v>
      </c>
      <c r="P441" t="b">
        <v>0</v>
      </c>
      <c r="Q441" t="s">
        <v>474</v>
      </c>
      <c r="R441" t="str" cm="1">
        <f t="array" ref="R441:S441">_xlfn.TEXTSPLIT(Q441,"/","food:food trucks")</f>
        <v>film &amp; video</v>
      </c>
      <c r="S441" t="str">
        <v>science fiction</v>
      </c>
      <c r="T441">
        <f>SUM(E441/H441)</f>
        <v>44.003488879197555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1">
        <f t="shared" si="6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7">
        <f>(((K442/60)/60)/24)+DATE(1970,1,1)</f>
        <v>42916.208333333328</v>
      </c>
      <c r="N442" s="7">
        <f>(((L442/60)/60)/24)+DATE(1970,1,1)</f>
        <v>42926.208333333328</v>
      </c>
      <c r="O442" t="b">
        <v>0</v>
      </c>
      <c r="P442" t="b">
        <v>0</v>
      </c>
      <c r="Q442" t="s">
        <v>269</v>
      </c>
      <c r="R442" t="str" cm="1">
        <f t="array" ref="R442:S442">_xlfn.TEXTSPLIT(Q442,"/","food:food trucks")</f>
        <v>film &amp; video</v>
      </c>
      <c r="S442" t="str">
        <v>television</v>
      </c>
      <c r="T442">
        <f>SUM(E442/H442)</f>
        <v>53.003513254551258</v>
      </c>
    </row>
    <row r="443" spans="1:20" ht="17" hidden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1">
        <f t="shared" si="6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7">
        <f>(((K443/60)/60)/24)+DATE(1970,1,1)</f>
        <v>41025.208333333336</v>
      </c>
      <c r="N443" s="7">
        <f>(((L443/60)/60)/24)+DATE(1970,1,1)</f>
        <v>41053.208333333336</v>
      </c>
      <c r="O443" t="b">
        <v>0</v>
      </c>
      <c r="P443" t="b">
        <v>0</v>
      </c>
      <c r="Q443" t="s">
        <v>65</v>
      </c>
      <c r="R443" t="str" cm="1">
        <f t="array" ref="R443:S443">_xlfn.TEXTSPLIT(Q443,"/","food:food trucks")</f>
        <v>technology</v>
      </c>
      <c r="S443" t="str">
        <v>wearables</v>
      </c>
      <c r="T443">
        <f>SUM(E443/H443)</f>
        <v>54.5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1">
        <f t="shared" si="6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7">
        <f>(((K444/60)/60)/24)+DATE(1970,1,1)</f>
        <v>42980.208333333328</v>
      </c>
      <c r="N444" s="7">
        <f>(((L444/60)/60)/24)+DATE(1970,1,1)</f>
        <v>42996.208333333328</v>
      </c>
      <c r="O444" t="b">
        <v>0</v>
      </c>
      <c r="P444" t="b">
        <v>0</v>
      </c>
      <c r="Q444" t="s">
        <v>33</v>
      </c>
      <c r="R444" t="str" cm="1">
        <f t="array" ref="R444:S444">_xlfn.TEXTSPLIT(Q444,"/","food:food trucks")</f>
        <v>theater</v>
      </c>
      <c r="S444" t="str">
        <v>plays</v>
      </c>
      <c r="T444">
        <f>SUM(E444/H444)</f>
        <v>75.04195804195804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1">
        <f t="shared" si="6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7">
        <f>(((K445/60)/60)/24)+DATE(1970,1,1)</f>
        <v>40451.208333333336</v>
      </c>
      <c r="N445" s="7">
        <f>(((L445/60)/60)/24)+DATE(1970,1,1)</f>
        <v>40470.208333333336</v>
      </c>
      <c r="O445" t="b">
        <v>0</v>
      </c>
      <c r="P445" t="b">
        <v>0</v>
      </c>
      <c r="Q445" t="s">
        <v>33</v>
      </c>
      <c r="R445" t="str" cm="1">
        <f t="array" ref="R445:S445">_xlfn.TEXTSPLIT(Q445,"/","food:food trucks")</f>
        <v>theater</v>
      </c>
      <c r="S445" t="str">
        <v>plays</v>
      </c>
      <c r="T445">
        <f>SUM(E445/H445)</f>
        <v>35.911111111111111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1">
        <f t="shared" si="6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7">
        <f>(((K446/60)/60)/24)+DATE(1970,1,1)</f>
        <v>40748.208333333336</v>
      </c>
      <c r="N446" s="7">
        <f>(((L446/60)/60)/24)+DATE(1970,1,1)</f>
        <v>40750.208333333336</v>
      </c>
      <c r="O446" t="b">
        <v>0</v>
      </c>
      <c r="P446" t="b">
        <v>1</v>
      </c>
      <c r="Q446" t="s">
        <v>60</v>
      </c>
      <c r="R446" t="str" cm="1">
        <f t="array" ref="R446:S446">_xlfn.TEXTSPLIT(Q446,"/","food:food trucks")</f>
        <v>music</v>
      </c>
      <c r="S446" t="str">
        <v>indie rock</v>
      </c>
      <c r="T446">
        <f>SUM(E446/H446)</f>
        <v>36.952702702702702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1">
        <f t="shared" si="6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7">
        <f>(((K447/60)/60)/24)+DATE(1970,1,1)</f>
        <v>40515.25</v>
      </c>
      <c r="N447" s="7">
        <f>(((L447/60)/60)/24)+DATE(1970,1,1)</f>
        <v>40536.25</v>
      </c>
      <c r="O447" t="b">
        <v>0</v>
      </c>
      <c r="P447" t="b">
        <v>1</v>
      </c>
      <c r="Q447" t="s">
        <v>33</v>
      </c>
      <c r="R447" t="str" cm="1">
        <f t="array" ref="R447:S447">_xlfn.TEXTSPLIT(Q447,"/","food:food trucks")</f>
        <v>theater</v>
      </c>
      <c r="S447" t="str">
        <v>plays</v>
      </c>
      <c r="T447">
        <f>SUM(E447/H447)</f>
        <v>63.170588235294119</v>
      </c>
    </row>
    <row r="448" spans="1:20" ht="17" hidden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1">
        <f t="shared" si="6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7">
        <f>(((K448/60)/60)/24)+DATE(1970,1,1)</f>
        <v>41261.25</v>
      </c>
      <c r="N448" s="7">
        <f>(((L448/60)/60)/24)+DATE(1970,1,1)</f>
        <v>41263.25</v>
      </c>
      <c r="O448" t="b">
        <v>0</v>
      </c>
      <c r="P448" t="b">
        <v>0</v>
      </c>
      <c r="Q448" t="s">
        <v>65</v>
      </c>
      <c r="R448" t="str" cm="1">
        <f t="array" ref="R448:S448">_xlfn.TEXTSPLIT(Q448,"/","food:food trucks")</f>
        <v>technology</v>
      </c>
      <c r="S448" t="str">
        <v>wearables</v>
      </c>
      <c r="T448">
        <f>SUM(E448/H448)</f>
        <v>29.99462365591398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1">
        <f t="shared" si="6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7">
        <f>(((K449/60)/60)/24)+DATE(1970,1,1)</f>
        <v>43088.25</v>
      </c>
      <c r="N449" s="7">
        <f>(((L449/60)/60)/24)+DATE(1970,1,1)</f>
        <v>43104.25</v>
      </c>
      <c r="O449" t="b">
        <v>0</v>
      </c>
      <c r="P449" t="b">
        <v>0</v>
      </c>
      <c r="Q449" t="s">
        <v>269</v>
      </c>
      <c r="R449" t="str" cm="1">
        <f t="array" ref="R449:S449">_xlfn.TEXTSPLIT(Q449,"/","food:food trucks")</f>
        <v>film &amp; video</v>
      </c>
      <c r="S449" t="str">
        <v>television</v>
      </c>
      <c r="T449">
        <f>SUM(E449/H449)</f>
        <v>86</v>
      </c>
    </row>
    <row r="450" spans="1:20" ht="17" hidden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1">
        <f t="shared" si="6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7">
        <f>(((K450/60)/60)/24)+DATE(1970,1,1)</f>
        <v>41378.208333333336</v>
      </c>
      <c r="N450" s="7">
        <f>(((L450/60)/60)/24)+DATE(1970,1,1)</f>
        <v>41380.208333333336</v>
      </c>
      <c r="O450" t="b">
        <v>0</v>
      </c>
      <c r="P450" t="b">
        <v>1</v>
      </c>
      <c r="Q450" t="s">
        <v>89</v>
      </c>
      <c r="R450" t="str" cm="1">
        <f t="array" ref="R450:S450">_xlfn.TEXTSPLIT(Q450,"/","food:food trucks")</f>
        <v>games</v>
      </c>
      <c r="S450" t="str">
        <v>video games</v>
      </c>
      <c r="T450">
        <f>SUM(E450/H450)</f>
        <v>75.014876033057845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1">
        <f t="shared" ref="F451:F514" si="7">E451/D451*100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7">
        <f>(((K451/60)/60)/24)+DATE(1970,1,1)</f>
        <v>43530.25</v>
      </c>
      <c r="N451" s="7">
        <f>(((L451/60)/60)/24)+DATE(1970,1,1)</f>
        <v>43547.208333333328</v>
      </c>
      <c r="O451" t="b">
        <v>0</v>
      </c>
      <c r="P451" t="b">
        <v>0</v>
      </c>
      <c r="Q451" t="s">
        <v>89</v>
      </c>
      <c r="R451" t="str" cm="1">
        <f t="array" ref="R451:S451">_xlfn.TEXTSPLIT(Q451,"/","food:food trucks")</f>
        <v>games</v>
      </c>
      <c r="S451" t="str">
        <v>video games</v>
      </c>
      <c r="T451">
        <f>SUM(E451/H451)</f>
        <v>101.19767441860465</v>
      </c>
    </row>
    <row r="452" spans="1:20" ht="17" hidden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1">
        <f t="shared" si="7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7">
        <f>(((K452/60)/60)/24)+DATE(1970,1,1)</f>
        <v>43394.208333333328</v>
      </c>
      <c r="N452" s="7">
        <f>(((L452/60)/60)/24)+DATE(1970,1,1)</f>
        <v>43417.25</v>
      </c>
      <c r="O452" t="b">
        <v>0</v>
      </c>
      <c r="P452" t="b">
        <v>0</v>
      </c>
      <c r="Q452" t="s">
        <v>71</v>
      </c>
      <c r="R452" t="str" cm="1">
        <f t="array" ref="R452:S452">_xlfn.TEXTSPLIT(Q452,"/","food:food trucks")</f>
        <v>film &amp; video</v>
      </c>
      <c r="S452" t="str">
        <v>animation</v>
      </c>
      <c r="T452">
        <f>SUM(E452/H452)</f>
        <v>4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1">
        <f t="shared" si="7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7">
        <f>(((K453/60)/60)/24)+DATE(1970,1,1)</f>
        <v>42935.208333333328</v>
      </c>
      <c r="N453" s="7">
        <f>(((L453/60)/60)/24)+DATE(1970,1,1)</f>
        <v>42966.208333333328</v>
      </c>
      <c r="O453" t="b">
        <v>0</v>
      </c>
      <c r="P453" t="b">
        <v>0</v>
      </c>
      <c r="Q453" t="s">
        <v>23</v>
      </c>
      <c r="R453" t="str" cm="1">
        <f t="array" ref="R453:S453">_xlfn.TEXTSPLIT(Q453,"/","food:food trucks")</f>
        <v>music</v>
      </c>
      <c r="S453" t="str">
        <v>rock</v>
      </c>
      <c r="T453">
        <f>SUM(E453/H453)</f>
        <v>29.001272669424118</v>
      </c>
    </row>
    <row r="454" spans="1:20" ht="34" hidden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1">
        <f t="shared" si="7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7">
        <f>(((K454/60)/60)/24)+DATE(1970,1,1)</f>
        <v>40365.208333333336</v>
      </c>
      <c r="N454" s="7">
        <f>(((L454/60)/60)/24)+DATE(1970,1,1)</f>
        <v>40366.208333333336</v>
      </c>
      <c r="O454" t="b">
        <v>0</v>
      </c>
      <c r="P454" t="b">
        <v>0</v>
      </c>
      <c r="Q454" t="s">
        <v>53</v>
      </c>
      <c r="R454" t="str" cm="1">
        <f t="array" ref="R454:S454">_xlfn.TEXTSPLIT(Q454,"/","food:food trucks")</f>
        <v>film &amp; video</v>
      </c>
      <c r="S454" t="str">
        <v>drama</v>
      </c>
      <c r="T454">
        <f>SUM(E454/H454)</f>
        <v>98.225806451612897</v>
      </c>
    </row>
    <row r="455" spans="1:20" ht="34" hidden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1">
        <f t="shared" si="7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7">
        <f>(((K455/60)/60)/24)+DATE(1970,1,1)</f>
        <v>42705.25</v>
      </c>
      <c r="N455" s="7">
        <f>(((L455/60)/60)/24)+DATE(1970,1,1)</f>
        <v>42746.25</v>
      </c>
      <c r="O455" t="b">
        <v>0</v>
      </c>
      <c r="P455" t="b">
        <v>0</v>
      </c>
      <c r="Q455" t="s">
        <v>474</v>
      </c>
      <c r="R455" t="str" cm="1">
        <f t="array" ref="R455:S455">_xlfn.TEXTSPLIT(Q455,"/","food:food trucks")</f>
        <v>film &amp; video</v>
      </c>
      <c r="S455" t="str">
        <v>science fiction</v>
      </c>
      <c r="T455">
        <f>SUM(E455/H455)</f>
        <v>87.001693480101608</v>
      </c>
    </row>
    <row r="456" spans="1:20" ht="17" hidden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1">
        <f t="shared" si="7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7">
        <f>(((K456/60)/60)/24)+DATE(1970,1,1)</f>
        <v>41568.208333333336</v>
      </c>
      <c r="N456" s="7">
        <f>(((L456/60)/60)/24)+DATE(1970,1,1)</f>
        <v>41604.25</v>
      </c>
      <c r="O456" t="b">
        <v>0</v>
      </c>
      <c r="P456" t="b">
        <v>1</v>
      </c>
      <c r="Q456" t="s">
        <v>53</v>
      </c>
      <c r="R456" t="str" cm="1">
        <f t="array" ref="R456:S456">_xlfn.TEXTSPLIT(Q456,"/","food:food trucks")</f>
        <v>film &amp; video</v>
      </c>
      <c r="S456" t="str">
        <v>drama</v>
      </c>
      <c r="T456">
        <f>SUM(E456/H456)</f>
        <v>45.205128205128204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1">
        <f t="shared" si="7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7">
        <f>(((K457/60)/60)/24)+DATE(1970,1,1)</f>
        <v>40809.208333333336</v>
      </c>
      <c r="N457" s="7">
        <f>(((L457/60)/60)/24)+DATE(1970,1,1)</f>
        <v>40832.208333333336</v>
      </c>
      <c r="O457" t="b">
        <v>0</v>
      </c>
      <c r="P457" t="b">
        <v>0</v>
      </c>
      <c r="Q457" t="s">
        <v>33</v>
      </c>
      <c r="R457" t="str" cm="1">
        <f t="array" ref="R457:S457">_xlfn.TEXTSPLIT(Q457,"/","food:food trucks")</f>
        <v>theater</v>
      </c>
      <c r="S457" t="str">
        <v>plays</v>
      </c>
      <c r="T457">
        <f>SUM(E457/H457)</f>
        <v>37.001341561577675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1">
        <f t="shared" si="7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7">
        <f>(((K458/60)/60)/24)+DATE(1970,1,1)</f>
        <v>43141.25</v>
      </c>
      <c r="N458" s="7">
        <f>(((L458/60)/60)/24)+DATE(1970,1,1)</f>
        <v>43141.25</v>
      </c>
      <c r="O458" t="b">
        <v>0</v>
      </c>
      <c r="P458" t="b">
        <v>1</v>
      </c>
      <c r="Q458" t="s">
        <v>60</v>
      </c>
      <c r="R458" t="str" cm="1">
        <f t="array" ref="R458:S458">_xlfn.TEXTSPLIT(Q458,"/","food:food trucks")</f>
        <v>music</v>
      </c>
      <c r="S458" t="str">
        <v>indie rock</v>
      </c>
      <c r="T458">
        <f>SUM(E458/H458)</f>
        <v>94.976947040498445</v>
      </c>
    </row>
    <row r="459" spans="1:20" ht="17" hidden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1">
        <f t="shared" si="7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7">
        <f>(((K459/60)/60)/24)+DATE(1970,1,1)</f>
        <v>42657.208333333328</v>
      </c>
      <c r="N459" s="7">
        <f>(((L459/60)/60)/24)+DATE(1970,1,1)</f>
        <v>42659.208333333328</v>
      </c>
      <c r="O459" t="b">
        <v>0</v>
      </c>
      <c r="P459" t="b">
        <v>0</v>
      </c>
      <c r="Q459" t="s">
        <v>33</v>
      </c>
      <c r="R459" t="str" cm="1">
        <f t="array" ref="R459:S459">_xlfn.TEXTSPLIT(Q459,"/","food:food trucks")</f>
        <v>theater</v>
      </c>
      <c r="S459" t="str">
        <v>plays</v>
      </c>
      <c r="T459">
        <f>SUM(E459/H459)</f>
        <v>28.956521739130434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1">
        <f t="shared" si="7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7">
        <f>(((K460/60)/60)/24)+DATE(1970,1,1)</f>
        <v>40265.208333333336</v>
      </c>
      <c r="N460" s="7">
        <f>(((L460/60)/60)/24)+DATE(1970,1,1)</f>
        <v>40309.208333333336</v>
      </c>
      <c r="O460" t="b">
        <v>0</v>
      </c>
      <c r="P460" t="b">
        <v>0</v>
      </c>
      <c r="Q460" t="s">
        <v>33</v>
      </c>
      <c r="R460" t="str" cm="1">
        <f t="array" ref="R460:S460">_xlfn.TEXTSPLIT(Q460,"/","food:food trucks")</f>
        <v>theater</v>
      </c>
      <c r="S460" t="str">
        <v>plays</v>
      </c>
      <c r="T460">
        <f>SUM(E460/H460)</f>
        <v>55.993396226415094</v>
      </c>
    </row>
    <row r="461" spans="1:20" ht="17" hidden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1">
        <f t="shared" si="7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7">
        <f>(((K461/60)/60)/24)+DATE(1970,1,1)</f>
        <v>42001.25</v>
      </c>
      <c r="N461" s="7">
        <f>(((L461/60)/60)/24)+DATE(1970,1,1)</f>
        <v>42026.25</v>
      </c>
      <c r="O461" t="b">
        <v>0</v>
      </c>
      <c r="P461" t="b">
        <v>0</v>
      </c>
      <c r="Q461" t="s">
        <v>42</v>
      </c>
      <c r="R461" t="str" cm="1">
        <f t="array" ref="R461:S461">_xlfn.TEXTSPLIT(Q461,"/","food:food trucks")</f>
        <v>film &amp; video</v>
      </c>
      <c r="S461" t="str">
        <v>documentary</v>
      </c>
      <c r="T461">
        <f>SUM(E461/H461)</f>
        <v>54.038095238095238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1">
        <f t="shared" si="7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7">
        <f>(((K462/60)/60)/24)+DATE(1970,1,1)</f>
        <v>40399.208333333336</v>
      </c>
      <c r="N462" s="7">
        <f>(((L462/60)/60)/24)+DATE(1970,1,1)</f>
        <v>40402.208333333336</v>
      </c>
      <c r="O462" t="b">
        <v>0</v>
      </c>
      <c r="P462" t="b">
        <v>0</v>
      </c>
      <c r="Q462" t="s">
        <v>33</v>
      </c>
      <c r="R462" t="str" cm="1">
        <f t="array" ref="R462:S462">_xlfn.TEXTSPLIT(Q462,"/","food:food trucks")</f>
        <v>theater</v>
      </c>
      <c r="S462" t="str">
        <v>plays</v>
      </c>
      <c r="T462">
        <f>SUM(E462/H462)</f>
        <v>82.38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1">
        <f t="shared" si="7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7">
        <f>(((K463/60)/60)/24)+DATE(1970,1,1)</f>
        <v>41757.208333333336</v>
      </c>
      <c r="N463" s="7">
        <f>(((L463/60)/60)/24)+DATE(1970,1,1)</f>
        <v>41777.208333333336</v>
      </c>
      <c r="O463" t="b">
        <v>0</v>
      </c>
      <c r="P463" t="b">
        <v>0</v>
      </c>
      <c r="Q463" t="s">
        <v>53</v>
      </c>
      <c r="R463" t="str" cm="1">
        <f t="array" ref="R463:S463">_xlfn.TEXTSPLIT(Q463,"/","food:food trucks")</f>
        <v>film &amp; video</v>
      </c>
      <c r="S463" t="str">
        <v>drama</v>
      </c>
      <c r="T463">
        <f>SUM(E463/H463)</f>
        <v>66.997115384615384</v>
      </c>
    </row>
    <row r="464" spans="1:20" ht="17" hidden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1">
        <f t="shared" si="7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7">
        <f>(((K464/60)/60)/24)+DATE(1970,1,1)</f>
        <v>41304.25</v>
      </c>
      <c r="N464" s="7">
        <f>(((L464/60)/60)/24)+DATE(1970,1,1)</f>
        <v>41342.25</v>
      </c>
      <c r="O464" t="b">
        <v>0</v>
      </c>
      <c r="P464" t="b">
        <v>0</v>
      </c>
      <c r="Q464" t="s">
        <v>292</v>
      </c>
      <c r="R464" t="str" cm="1">
        <f t="array" ref="R464:S464">_xlfn.TEXTSPLIT(Q464,"/","food:food trucks")</f>
        <v>games</v>
      </c>
      <c r="S464" t="str">
        <v>mobile games</v>
      </c>
      <c r="T464">
        <f>SUM(E464/H464)</f>
        <v>107.91401869158878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1">
        <f t="shared" si="7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7">
        <f>(((K465/60)/60)/24)+DATE(1970,1,1)</f>
        <v>41639.25</v>
      </c>
      <c r="N465" s="7">
        <f>(((L465/60)/60)/24)+DATE(1970,1,1)</f>
        <v>41643.25</v>
      </c>
      <c r="O465" t="b">
        <v>0</v>
      </c>
      <c r="P465" t="b">
        <v>0</v>
      </c>
      <c r="Q465" t="s">
        <v>71</v>
      </c>
      <c r="R465" t="str" cm="1">
        <f t="array" ref="R465:S465">_xlfn.TEXTSPLIT(Q465,"/","food:food trucks")</f>
        <v>film &amp; video</v>
      </c>
      <c r="S465" t="str">
        <v>animation</v>
      </c>
      <c r="T465">
        <f>SUM(E465/H465)</f>
        <v>69.009501187648453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1">
        <f t="shared" si="7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7">
        <f>(((K466/60)/60)/24)+DATE(1970,1,1)</f>
        <v>43142.25</v>
      </c>
      <c r="N466" s="7">
        <f>(((L466/60)/60)/24)+DATE(1970,1,1)</f>
        <v>43156.25</v>
      </c>
      <c r="O466" t="b">
        <v>0</v>
      </c>
      <c r="P466" t="b">
        <v>0</v>
      </c>
      <c r="Q466" t="s">
        <v>33</v>
      </c>
      <c r="R466" t="str" cm="1">
        <f t="array" ref="R466:S466">_xlfn.TEXTSPLIT(Q466,"/","food:food trucks")</f>
        <v>theater</v>
      </c>
      <c r="S466" t="str">
        <v>plays</v>
      </c>
      <c r="T466">
        <f>SUM(E466/H466)</f>
        <v>39.006568144499177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1">
        <f t="shared" si="7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7">
        <f>(((K467/60)/60)/24)+DATE(1970,1,1)</f>
        <v>43127.25</v>
      </c>
      <c r="N467" s="7">
        <f>(((L467/60)/60)/24)+DATE(1970,1,1)</f>
        <v>43136.25</v>
      </c>
      <c r="O467" t="b">
        <v>0</v>
      </c>
      <c r="P467" t="b">
        <v>0</v>
      </c>
      <c r="Q467" t="s">
        <v>206</v>
      </c>
      <c r="R467" t="str" cm="1">
        <f t="array" ref="R467:S467">_xlfn.TEXTSPLIT(Q467,"/","food:food trucks")</f>
        <v>publishing</v>
      </c>
      <c r="S467" t="str">
        <v>translations</v>
      </c>
      <c r="T467">
        <f>SUM(E467/H467)</f>
        <v>110.3625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1">
        <f t="shared" si="7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7">
        <f>(((K468/60)/60)/24)+DATE(1970,1,1)</f>
        <v>41409.208333333336</v>
      </c>
      <c r="N468" s="7">
        <f>(((L468/60)/60)/24)+DATE(1970,1,1)</f>
        <v>41432.208333333336</v>
      </c>
      <c r="O468" t="b">
        <v>0</v>
      </c>
      <c r="P468" t="b">
        <v>1</v>
      </c>
      <c r="Q468" t="s">
        <v>65</v>
      </c>
      <c r="R468" t="str" cm="1">
        <f t="array" ref="R468:S468">_xlfn.TEXTSPLIT(Q468,"/","food:food trucks")</f>
        <v>technology</v>
      </c>
      <c r="S468" t="str">
        <v>wearables</v>
      </c>
      <c r="T468">
        <f>SUM(E468/H468)</f>
        <v>94.857142857142861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1">
        <f t="shared" si="7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7">
        <f>(((K469/60)/60)/24)+DATE(1970,1,1)</f>
        <v>42331.25</v>
      </c>
      <c r="N469" s="7">
        <f>(((L469/60)/60)/24)+DATE(1970,1,1)</f>
        <v>42338.25</v>
      </c>
      <c r="O469" t="b">
        <v>0</v>
      </c>
      <c r="P469" t="b">
        <v>1</v>
      </c>
      <c r="Q469" t="s">
        <v>28</v>
      </c>
      <c r="R469" t="str" cm="1">
        <f t="array" ref="R469:S469">_xlfn.TEXTSPLIT(Q469,"/","food:food trucks")</f>
        <v>technology</v>
      </c>
      <c r="S469" t="str">
        <v>web</v>
      </c>
      <c r="T469">
        <f>SUM(E469/H469)</f>
        <v>57.935251798561154</v>
      </c>
    </row>
    <row r="470" spans="1:20" ht="17" hidden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1">
        <f t="shared" si="7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7">
        <f>(((K470/60)/60)/24)+DATE(1970,1,1)</f>
        <v>43569.208333333328</v>
      </c>
      <c r="N470" s="7">
        <f>(((L470/60)/60)/24)+DATE(1970,1,1)</f>
        <v>43585.208333333328</v>
      </c>
      <c r="O470" t="b">
        <v>0</v>
      </c>
      <c r="P470" t="b">
        <v>0</v>
      </c>
      <c r="Q470" t="s">
        <v>33</v>
      </c>
      <c r="R470" t="str" cm="1">
        <f t="array" ref="R470:S470">_xlfn.TEXTSPLIT(Q470,"/","food:food trucks")</f>
        <v>theater</v>
      </c>
      <c r="S470" t="str">
        <v>plays</v>
      </c>
      <c r="T470">
        <f>SUM(E470/H470)</f>
        <v>101.25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1">
        <f t="shared" si="7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7">
        <f>(((K471/60)/60)/24)+DATE(1970,1,1)</f>
        <v>42142.208333333328</v>
      </c>
      <c r="N471" s="7">
        <f>(((L471/60)/60)/24)+DATE(1970,1,1)</f>
        <v>42144.208333333328</v>
      </c>
      <c r="O471" t="b">
        <v>0</v>
      </c>
      <c r="P471" t="b">
        <v>0</v>
      </c>
      <c r="Q471" t="s">
        <v>53</v>
      </c>
      <c r="R471" t="str" cm="1">
        <f t="array" ref="R471:S471">_xlfn.TEXTSPLIT(Q471,"/","food:food trucks")</f>
        <v>film &amp; video</v>
      </c>
      <c r="S471" t="str">
        <v>drama</v>
      </c>
      <c r="T471">
        <f>SUM(E471/H471)</f>
        <v>64.95597484276729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1">
        <f t="shared" si="7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7">
        <f>(((K472/60)/60)/24)+DATE(1970,1,1)</f>
        <v>42716.25</v>
      </c>
      <c r="N472" s="7">
        <f>(((L472/60)/60)/24)+DATE(1970,1,1)</f>
        <v>42723.25</v>
      </c>
      <c r="O472" t="b">
        <v>0</v>
      </c>
      <c r="P472" t="b">
        <v>0</v>
      </c>
      <c r="Q472" t="s">
        <v>65</v>
      </c>
      <c r="R472" t="str" cm="1">
        <f t="array" ref="R472:S472">_xlfn.TEXTSPLIT(Q472,"/","food:food trucks")</f>
        <v>technology</v>
      </c>
      <c r="S472" t="str">
        <v>wearables</v>
      </c>
      <c r="T472">
        <f>SUM(E472/H472)</f>
        <v>27.00524934383202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1">
        <f t="shared" si="7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7">
        <f>(((K473/60)/60)/24)+DATE(1970,1,1)</f>
        <v>41031.208333333336</v>
      </c>
      <c r="N473" s="7">
        <f>(((L473/60)/60)/24)+DATE(1970,1,1)</f>
        <v>41031.208333333336</v>
      </c>
      <c r="O473" t="b">
        <v>0</v>
      </c>
      <c r="P473" t="b">
        <v>1</v>
      </c>
      <c r="Q473" t="s">
        <v>17</v>
      </c>
      <c r="R473" t="str" cm="1">
        <f t="array" ref="R473:S473">_xlfn.TEXTSPLIT(Q473,"/","food:food trucks")</f>
        <v>food</v>
      </c>
      <c r="S473" t="str">
        <v>food trucks</v>
      </c>
      <c r="T473">
        <f>SUM(E473/H473)</f>
        <v>50.97422680412371</v>
      </c>
    </row>
    <row r="474" spans="1:20" ht="34" hidden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1">
        <f t="shared" si="7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7">
        <f>(((K474/60)/60)/24)+DATE(1970,1,1)</f>
        <v>43535.208333333328</v>
      </c>
      <c r="N474" s="7">
        <f>(((L474/60)/60)/24)+DATE(1970,1,1)</f>
        <v>43589.208333333328</v>
      </c>
      <c r="O474" t="b">
        <v>0</v>
      </c>
      <c r="P474" t="b">
        <v>0</v>
      </c>
      <c r="Q474" t="s">
        <v>23</v>
      </c>
      <c r="R474" t="str" cm="1">
        <f t="array" ref="R474:S474">_xlfn.TEXTSPLIT(Q474,"/","food:food trucks")</f>
        <v>music</v>
      </c>
      <c r="S474" t="str">
        <v>rock</v>
      </c>
      <c r="T474">
        <f>SUM(E474/H474)</f>
        <v>104.94260869565217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1">
        <f t="shared" si="7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7">
        <f>(((K475/60)/60)/24)+DATE(1970,1,1)</f>
        <v>43277.208333333328</v>
      </c>
      <c r="N475" s="7">
        <f>(((L475/60)/60)/24)+DATE(1970,1,1)</f>
        <v>43278.208333333328</v>
      </c>
      <c r="O475" t="b">
        <v>0</v>
      </c>
      <c r="P475" t="b">
        <v>0</v>
      </c>
      <c r="Q475" t="s">
        <v>50</v>
      </c>
      <c r="R475" t="str" cm="1">
        <f t="array" ref="R475:S475">_xlfn.TEXTSPLIT(Q475,"/","food:food trucks")</f>
        <v>music</v>
      </c>
      <c r="S475" t="str">
        <v>electric music</v>
      </c>
      <c r="T475">
        <f>SUM(E475/H475)</f>
        <v>84.028301886792448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1">
        <f t="shared" si="7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7">
        <f>(((K476/60)/60)/24)+DATE(1970,1,1)</f>
        <v>41989.25</v>
      </c>
      <c r="N476" s="7">
        <f>(((L476/60)/60)/24)+DATE(1970,1,1)</f>
        <v>41990.25</v>
      </c>
      <c r="O476" t="b">
        <v>0</v>
      </c>
      <c r="P476" t="b">
        <v>0</v>
      </c>
      <c r="Q476" t="s">
        <v>269</v>
      </c>
      <c r="R476" t="str" cm="1">
        <f t="array" ref="R476:S476">_xlfn.TEXTSPLIT(Q476,"/","food:food trucks")</f>
        <v>film &amp; video</v>
      </c>
      <c r="S476" t="str">
        <v>television</v>
      </c>
      <c r="T476">
        <f>SUM(E476/H476)</f>
        <v>102.85915492957747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1">
        <f t="shared" si="7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7">
        <f>(((K477/60)/60)/24)+DATE(1970,1,1)</f>
        <v>41450.208333333336</v>
      </c>
      <c r="N477" s="7">
        <f>(((L477/60)/60)/24)+DATE(1970,1,1)</f>
        <v>41454.208333333336</v>
      </c>
      <c r="O477" t="b">
        <v>0</v>
      </c>
      <c r="P477" t="b">
        <v>1</v>
      </c>
      <c r="Q477" t="s">
        <v>206</v>
      </c>
      <c r="R477" t="str" cm="1">
        <f t="array" ref="R477:S477">_xlfn.TEXTSPLIT(Q477,"/","food:food trucks")</f>
        <v>publishing</v>
      </c>
      <c r="S477" t="str">
        <v>translations</v>
      </c>
      <c r="T477">
        <f>SUM(E477/H477)</f>
        <v>39.962085308056871</v>
      </c>
    </row>
    <row r="478" spans="1:20" ht="34" hidden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1">
        <f t="shared" si="7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7">
        <f>(((K478/60)/60)/24)+DATE(1970,1,1)</f>
        <v>43322.208333333328</v>
      </c>
      <c r="N478" s="7">
        <f>(((L478/60)/60)/24)+DATE(1970,1,1)</f>
        <v>43328.208333333328</v>
      </c>
      <c r="O478" t="b">
        <v>0</v>
      </c>
      <c r="P478" t="b">
        <v>0</v>
      </c>
      <c r="Q478" t="s">
        <v>119</v>
      </c>
      <c r="R478" t="str" cm="1">
        <f t="array" ref="R478:S478">_xlfn.TEXTSPLIT(Q478,"/","food:food trucks")</f>
        <v>publishing</v>
      </c>
      <c r="S478" t="str">
        <v>fiction</v>
      </c>
      <c r="T478">
        <f>SUM(E478/H478)</f>
        <v>51.001785714285717</v>
      </c>
    </row>
    <row r="479" spans="1:20" ht="17" hidden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1">
        <f t="shared" si="7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7">
        <f>(((K479/60)/60)/24)+DATE(1970,1,1)</f>
        <v>40720.208333333336</v>
      </c>
      <c r="N479" s="7">
        <f>(((L479/60)/60)/24)+DATE(1970,1,1)</f>
        <v>40747.208333333336</v>
      </c>
      <c r="O479" t="b">
        <v>0</v>
      </c>
      <c r="P479" t="b">
        <v>0</v>
      </c>
      <c r="Q479" t="s">
        <v>474</v>
      </c>
      <c r="R479" t="str" cm="1">
        <f t="array" ref="R479:S479">_xlfn.TEXTSPLIT(Q479,"/","food:food trucks")</f>
        <v>film &amp; video</v>
      </c>
      <c r="S479" t="str">
        <v>science fiction</v>
      </c>
      <c r="T479">
        <f>SUM(E479/H479)</f>
        <v>40.823008849557525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1">
        <f t="shared" si="7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7">
        <f>(((K480/60)/60)/24)+DATE(1970,1,1)</f>
        <v>42072.208333333328</v>
      </c>
      <c r="N480" s="7">
        <f>(((L480/60)/60)/24)+DATE(1970,1,1)</f>
        <v>42084.208333333328</v>
      </c>
      <c r="O480" t="b">
        <v>0</v>
      </c>
      <c r="P480" t="b">
        <v>0</v>
      </c>
      <c r="Q480" t="s">
        <v>65</v>
      </c>
      <c r="R480" t="str" cm="1">
        <f t="array" ref="R480:S480">_xlfn.TEXTSPLIT(Q480,"/","food:food trucks")</f>
        <v>technology</v>
      </c>
      <c r="S480" t="str">
        <v>wearables</v>
      </c>
      <c r="T480">
        <f>SUM(E480/H480)</f>
        <v>58.999637155297535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1">
        <f t="shared" si="7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7">
        <f>(((K481/60)/60)/24)+DATE(1970,1,1)</f>
        <v>42945.208333333328</v>
      </c>
      <c r="N481" s="7">
        <f>(((L481/60)/60)/24)+DATE(1970,1,1)</f>
        <v>42947.208333333328</v>
      </c>
      <c r="O481" t="b">
        <v>0</v>
      </c>
      <c r="P481" t="b">
        <v>0</v>
      </c>
      <c r="Q481" t="s">
        <v>17</v>
      </c>
      <c r="R481" t="str" cm="1">
        <f t="array" ref="R481:S481">_xlfn.TEXTSPLIT(Q481,"/","food:food trucks")</f>
        <v>food</v>
      </c>
      <c r="S481" t="str">
        <v>food trucks</v>
      </c>
      <c r="T481">
        <f>SUM(E481/H481)</f>
        <v>71.156069364161851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1">
        <f t="shared" si="7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7">
        <f>(((K482/60)/60)/24)+DATE(1970,1,1)</f>
        <v>40248.25</v>
      </c>
      <c r="N482" s="7">
        <f>(((L482/60)/60)/24)+DATE(1970,1,1)</f>
        <v>40257.208333333336</v>
      </c>
      <c r="O482" t="b">
        <v>0</v>
      </c>
      <c r="P482" t="b">
        <v>1</v>
      </c>
      <c r="Q482" t="s">
        <v>122</v>
      </c>
      <c r="R482" t="str" cm="1">
        <f t="array" ref="R482:S482">_xlfn.TEXTSPLIT(Q482,"/","food:food trucks")</f>
        <v>photography</v>
      </c>
      <c r="S482" t="str">
        <v>photography books</v>
      </c>
      <c r="T482">
        <f>SUM(E482/H482)</f>
        <v>99.494252873563212</v>
      </c>
    </row>
    <row r="483" spans="1:20" ht="34" hidden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1">
        <f t="shared" si="7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7">
        <f>(((K483/60)/60)/24)+DATE(1970,1,1)</f>
        <v>41913.208333333336</v>
      </c>
      <c r="N483" s="7">
        <f>(((L483/60)/60)/24)+DATE(1970,1,1)</f>
        <v>41955.25</v>
      </c>
      <c r="O483" t="b">
        <v>0</v>
      </c>
      <c r="P483" t="b">
        <v>1</v>
      </c>
      <c r="Q483" t="s">
        <v>33</v>
      </c>
      <c r="R483" t="str" cm="1">
        <f t="array" ref="R483:S483">_xlfn.TEXTSPLIT(Q483,"/","food:food trucks")</f>
        <v>theater</v>
      </c>
      <c r="S483" t="str">
        <v>plays</v>
      </c>
      <c r="T483">
        <f>SUM(E483/H483)</f>
        <v>103.98634590377114</v>
      </c>
    </row>
    <row r="484" spans="1:20" ht="34" hidden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1">
        <f t="shared" si="7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7">
        <f>(((K484/60)/60)/24)+DATE(1970,1,1)</f>
        <v>40963.25</v>
      </c>
      <c r="N484" s="7">
        <f>(((L484/60)/60)/24)+DATE(1970,1,1)</f>
        <v>40974.25</v>
      </c>
      <c r="O484" t="b">
        <v>0</v>
      </c>
      <c r="P484" t="b">
        <v>1</v>
      </c>
      <c r="Q484" t="s">
        <v>119</v>
      </c>
      <c r="R484" t="str" cm="1">
        <f t="array" ref="R484:S484">_xlfn.TEXTSPLIT(Q484,"/","food:food trucks")</f>
        <v>publishing</v>
      </c>
      <c r="S484" t="str">
        <v>fiction</v>
      </c>
      <c r="T484">
        <f>SUM(E484/H484)</f>
        <v>76.555555555555557</v>
      </c>
    </row>
    <row r="485" spans="1:20" ht="17" hidden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1">
        <f t="shared" si="7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7">
        <f>(((K485/60)/60)/24)+DATE(1970,1,1)</f>
        <v>43811.25</v>
      </c>
      <c r="N485" s="7">
        <f>(((L485/60)/60)/24)+DATE(1970,1,1)</f>
        <v>43818.25</v>
      </c>
      <c r="O485" t="b">
        <v>0</v>
      </c>
      <c r="P485" t="b">
        <v>0</v>
      </c>
      <c r="Q485" t="s">
        <v>33</v>
      </c>
      <c r="R485" t="str" cm="1">
        <f t="array" ref="R485:S485">_xlfn.TEXTSPLIT(Q485,"/","food:food trucks")</f>
        <v>theater</v>
      </c>
      <c r="S485" t="str">
        <v>plays</v>
      </c>
      <c r="T485">
        <f>SUM(E485/H485)</f>
        <v>87.068592057761734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1">
        <f t="shared" si="7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7">
        <f>(((K486/60)/60)/24)+DATE(1970,1,1)</f>
        <v>41855.208333333336</v>
      </c>
      <c r="N486" s="7">
        <f>(((L486/60)/60)/24)+DATE(1970,1,1)</f>
        <v>41904.208333333336</v>
      </c>
      <c r="O486" t="b">
        <v>0</v>
      </c>
      <c r="P486" t="b">
        <v>1</v>
      </c>
      <c r="Q486" t="s">
        <v>17</v>
      </c>
      <c r="R486" t="str" cm="1">
        <f t="array" ref="R486:S486">_xlfn.TEXTSPLIT(Q486,"/","food:food trucks")</f>
        <v>food</v>
      </c>
      <c r="S486" t="str">
        <v>food trucks</v>
      </c>
      <c r="T486">
        <f>SUM(E486/H486)</f>
        <v>48.99554707379135</v>
      </c>
    </row>
    <row r="487" spans="1:20" ht="34" hidden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1">
        <f t="shared" si="7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7">
        <f>(((K487/60)/60)/24)+DATE(1970,1,1)</f>
        <v>43626.208333333328</v>
      </c>
      <c r="N487" s="7">
        <f>(((L487/60)/60)/24)+DATE(1970,1,1)</f>
        <v>43667.208333333328</v>
      </c>
      <c r="O487" t="b">
        <v>0</v>
      </c>
      <c r="P487" t="b">
        <v>0</v>
      </c>
      <c r="Q487" t="s">
        <v>33</v>
      </c>
      <c r="R487" t="str" cm="1">
        <f t="array" ref="R487:S487">_xlfn.TEXTSPLIT(Q487,"/","food:food trucks")</f>
        <v>theater</v>
      </c>
      <c r="S487" t="str">
        <v>plays</v>
      </c>
      <c r="T487">
        <f>SUM(E487/H487)</f>
        <v>42.969135802469133</v>
      </c>
    </row>
    <row r="488" spans="1:20" ht="34" hidden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1">
        <f t="shared" si="7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7">
        <f>(((K488/60)/60)/24)+DATE(1970,1,1)</f>
        <v>43168.25</v>
      </c>
      <c r="N488" s="7">
        <f>(((L488/60)/60)/24)+DATE(1970,1,1)</f>
        <v>43183.208333333328</v>
      </c>
      <c r="O488" t="b">
        <v>0</v>
      </c>
      <c r="P488" t="b">
        <v>1</v>
      </c>
      <c r="Q488" t="s">
        <v>206</v>
      </c>
      <c r="R488" t="str" cm="1">
        <f t="array" ref="R488:S488">_xlfn.TEXTSPLIT(Q488,"/","food:food trucks")</f>
        <v>publishing</v>
      </c>
      <c r="S488" t="str">
        <v>translations</v>
      </c>
      <c r="T488">
        <f>SUM(E488/H488)</f>
        <v>33.428571428571431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1">
        <f t="shared" si="7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7">
        <f>(((K489/60)/60)/24)+DATE(1970,1,1)</f>
        <v>42845.208333333328</v>
      </c>
      <c r="N489" s="7">
        <f>(((L489/60)/60)/24)+DATE(1970,1,1)</f>
        <v>42878.208333333328</v>
      </c>
      <c r="O489" t="b">
        <v>0</v>
      </c>
      <c r="P489" t="b">
        <v>0</v>
      </c>
      <c r="Q489" t="s">
        <v>33</v>
      </c>
      <c r="R489" t="str" cm="1">
        <f t="array" ref="R489:S489">_xlfn.TEXTSPLIT(Q489,"/","food:food trucks")</f>
        <v>theater</v>
      </c>
      <c r="S489" t="str">
        <v>plays</v>
      </c>
      <c r="T489">
        <f>SUM(E489/H489)</f>
        <v>83.982949701619773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1">
        <f t="shared" si="7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7">
        <f>(((K490/60)/60)/24)+DATE(1970,1,1)</f>
        <v>42403.25</v>
      </c>
      <c r="N490" s="7">
        <f>(((L490/60)/60)/24)+DATE(1970,1,1)</f>
        <v>42420.25</v>
      </c>
      <c r="O490" t="b">
        <v>0</v>
      </c>
      <c r="P490" t="b">
        <v>0</v>
      </c>
      <c r="Q490" t="s">
        <v>33</v>
      </c>
      <c r="R490" t="str" cm="1">
        <f t="array" ref="R490:S490">_xlfn.TEXTSPLIT(Q490,"/","food:food trucks")</f>
        <v>theater</v>
      </c>
      <c r="S490" t="str">
        <v>plays</v>
      </c>
      <c r="T490">
        <f>SUM(E490/H490)</f>
        <v>101.41739130434783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1">
        <f t="shared" si="7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7">
        <f>(((K491/60)/60)/24)+DATE(1970,1,1)</f>
        <v>40406.208333333336</v>
      </c>
      <c r="N491" s="7">
        <f>(((L491/60)/60)/24)+DATE(1970,1,1)</f>
        <v>40411.208333333336</v>
      </c>
      <c r="O491" t="b">
        <v>0</v>
      </c>
      <c r="P491" t="b">
        <v>0</v>
      </c>
      <c r="Q491" t="s">
        <v>65</v>
      </c>
      <c r="R491" t="str" cm="1">
        <f t="array" ref="R491:S491">_xlfn.TEXTSPLIT(Q491,"/","food:food trucks")</f>
        <v>technology</v>
      </c>
      <c r="S491" t="str">
        <v>wearables</v>
      </c>
      <c r="T491">
        <f>SUM(E491/H491)</f>
        <v>109.87058823529412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1">
        <f t="shared" si="7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7">
        <f>(((K492/60)/60)/24)+DATE(1970,1,1)</f>
        <v>43786.25</v>
      </c>
      <c r="N492" s="7">
        <f>(((L492/60)/60)/24)+DATE(1970,1,1)</f>
        <v>43793.25</v>
      </c>
      <c r="O492" t="b">
        <v>0</v>
      </c>
      <c r="P492" t="b">
        <v>0</v>
      </c>
      <c r="Q492" t="s">
        <v>1029</v>
      </c>
      <c r="R492" t="str" cm="1">
        <f t="array" ref="R492:S492">_xlfn.TEXTSPLIT(Q492,"/","food:food trucks")</f>
        <v>journalism</v>
      </c>
      <c r="S492" t="str">
        <v>audio</v>
      </c>
      <c r="T492">
        <f>SUM(E492/H492)</f>
        <v>31.916666666666668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1">
        <f t="shared" si="7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7">
        <f>(((K493/60)/60)/24)+DATE(1970,1,1)</f>
        <v>41456.208333333336</v>
      </c>
      <c r="N493" s="7">
        <f>(((L493/60)/60)/24)+DATE(1970,1,1)</f>
        <v>41482.208333333336</v>
      </c>
      <c r="O493" t="b">
        <v>0</v>
      </c>
      <c r="P493" t="b">
        <v>1</v>
      </c>
      <c r="Q493" t="s">
        <v>17</v>
      </c>
      <c r="R493" t="str" cm="1">
        <f t="array" ref="R493:S493">_xlfn.TEXTSPLIT(Q493,"/","food:food trucks")</f>
        <v>food</v>
      </c>
      <c r="S493" t="str">
        <v>food trucks</v>
      </c>
      <c r="T493">
        <f>SUM(E493/H493)</f>
        <v>70.993450675399103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1">
        <f t="shared" si="7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7">
        <f>(((K494/60)/60)/24)+DATE(1970,1,1)</f>
        <v>40336.208333333336</v>
      </c>
      <c r="N494" s="7">
        <f>(((L494/60)/60)/24)+DATE(1970,1,1)</f>
        <v>40371.208333333336</v>
      </c>
      <c r="O494" t="b">
        <v>1</v>
      </c>
      <c r="P494" t="b">
        <v>1</v>
      </c>
      <c r="Q494" t="s">
        <v>100</v>
      </c>
      <c r="R494" t="str" cm="1">
        <f t="array" ref="R494:S494">_xlfn.TEXTSPLIT(Q494,"/","food:food trucks")</f>
        <v>film &amp; video</v>
      </c>
      <c r="S494" t="str">
        <v>shorts</v>
      </c>
      <c r="T494">
        <f>SUM(E494/H494)</f>
        <v>77.026890756302521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1">
        <f t="shared" si="7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7">
        <f>(((K495/60)/60)/24)+DATE(1970,1,1)</f>
        <v>43645.208333333328</v>
      </c>
      <c r="N495" s="7">
        <f>(((L495/60)/60)/24)+DATE(1970,1,1)</f>
        <v>43658.208333333328</v>
      </c>
      <c r="O495" t="b">
        <v>0</v>
      </c>
      <c r="P495" t="b">
        <v>0</v>
      </c>
      <c r="Q495" t="s">
        <v>122</v>
      </c>
      <c r="R495" t="str" cm="1">
        <f t="array" ref="R495:S495">_xlfn.TEXTSPLIT(Q495,"/","food:food trucks")</f>
        <v>photography</v>
      </c>
      <c r="S495" t="str">
        <v>photography books</v>
      </c>
      <c r="T495">
        <f>SUM(E495/H495)</f>
        <v>101.78125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1">
        <f t="shared" si="7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7">
        <f>(((K496/60)/60)/24)+DATE(1970,1,1)</f>
        <v>40990.208333333336</v>
      </c>
      <c r="N496" s="7">
        <f>(((L496/60)/60)/24)+DATE(1970,1,1)</f>
        <v>40991.208333333336</v>
      </c>
      <c r="O496" t="b">
        <v>0</v>
      </c>
      <c r="P496" t="b">
        <v>0</v>
      </c>
      <c r="Q496" t="s">
        <v>65</v>
      </c>
      <c r="R496" t="str" cm="1">
        <f t="array" ref="R496:S496">_xlfn.TEXTSPLIT(Q496,"/","food:food trucks")</f>
        <v>technology</v>
      </c>
      <c r="S496" t="str">
        <v>wearables</v>
      </c>
      <c r="T496">
        <f>SUM(E496/H496)</f>
        <v>51.059701492537314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1">
        <f t="shared" si="7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7">
        <f>(((K497/60)/60)/24)+DATE(1970,1,1)</f>
        <v>41800.208333333336</v>
      </c>
      <c r="N497" s="7">
        <f>(((L497/60)/60)/24)+DATE(1970,1,1)</f>
        <v>41804.208333333336</v>
      </c>
      <c r="O497" t="b">
        <v>0</v>
      </c>
      <c r="P497" t="b">
        <v>0</v>
      </c>
      <c r="Q497" t="s">
        <v>33</v>
      </c>
      <c r="R497" t="str" cm="1">
        <f t="array" ref="R497:S497">_xlfn.TEXTSPLIT(Q497,"/","food:food trucks")</f>
        <v>theater</v>
      </c>
      <c r="S497" t="str">
        <v>plays</v>
      </c>
      <c r="T497">
        <f>SUM(E497/H497)</f>
        <v>68.02051282051282</v>
      </c>
    </row>
    <row r="498" spans="1:20" ht="17" hidden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1">
        <f t="shared" si="7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7">
        <f>(((K498/60)/60)/24)+DATE(1970,1,1)</f>
        <v>42876.208333333328</v>
      </c>
      <c r="N498" s="7">
        <f>(((L498/60)/60)/24)+DATE(1970,1,1)</f>
        <v>42893.208333333328</v>
      </c>
      <c r="O498" t="b">
        <v>0</v>
      </c>
      <c r="P498" t="b">
        <v>0</v>
      </c>
      <c r="Q498" t="s">
        <v>71</v>
      </c>
      <c r="R498" t="str" cm="1">
        <f t="array" ref="R498:S498">_xlfn.TEXTSPLIT(Q498,"/","food:food trucks")</f>
        <v>film &amp; video</v>
      </c>
      <c r="S498" t="str">
        <v>animation</v>
      </c>
      <c r="T498">
        <f>SUM(E498/H498)</f>
        <v>30.87037037037037</v>
      </c>
    </row>
    <row r="499" spans="1:20" ht="17" hidden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1">
        <f t="shared" si="7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7">
        <f>(((K499/60)/60)/24)+DATE(1970,1,1)</f>
        <v>42724.25</v>
      </c>
      <c r="N499" s="7">
        <f>(((L499/60)/60)/24)+DATE(1970,1,1)</f>
        <v>42724.25</v>
      </c>
      <c r="O499" t="b">
        <v>0</v>
      </c>
      <c r="P499" t="b">
        <v>1</v>
      </c>
      <c r="Q499" t="s">
        <v>65</v>
      </c>
      <c r="R499" t="str" cm="1">
        <f t="array" ref="R499:S499">_xlfn.TEXTSPLIT(Q499,"/","food:food trucks")</f>
        <v>technology</v>
      </c>
      <c r="S499" t="str">
        <v>wearables</v>
      </c>
      <c r="T499">
        <f>SUM(E499/H499)</f>
        <v>27.908333333333335</v>
      </c>
    </row>
    <row r="500" spans="1:20" ht="17" hidden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1">
        <f t="shared" si="7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7">
        <f>(((K500/60)/60)/24)+DATE(1970,1,1)</f>
        <v>42005.25</v>
      </c>
      <c r="N500" s="7">
        <f>(((L500/60)/60)/24)+DATE(1970,1,1)</f>
        <v>42007.25</v>
      </c>
      <c r="O500" t="b">
        <v>0</v>
      </c>
      <c r="P500" t="b">
        <v>0</v>
      </c>
      <c r="Q500" t="s">
        <v>28</v>
      </c>
      <c r="R500" t="str" cm="1">
        <f t="array" ref="R500:S500">_xlfn.TEXTSPLIT(Q500,"/","food:food trucks")</f>
        <v>technology</v>
      </c>
      <c r="S500" t="str">
        <v>web</v>
      </c>
      <c r="T500">
        <f>SUM(E500/H500)</f>
        <v>79.994818652849744</v>
      </c>
    </row>
    <row r="501" spans="1:20" ht="34" hidden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1">
        <f t="shared" si="7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7">
        <f>(((K501/60)/60)/24)+DATE(1970,1,1)</f>
        <v>42444.208333333328</v>
      </c>
      <c r="N501" s="7">
        <f>(((L501/60)/60)/24)+DATE(1970,1,1)</f>
        <v>42449.208333333328</v>
      </c>
      <c r="O501" t="b">
        <v>0</v>
      </c>
      <c r="P501" t="b">
        <v>1</v>
      </c>
      <c r="Q501" t="s">
        <v>42</v>
      </c>
      <c r="R501" t="str" cm="1">
        <f t="array" ref="R501:S501">_xlfn.TEXTSPLIT(Q501,"/","food:food trucks")</f>
        <v>film &amp; video</v>
      </c>
      <c r="S501" t="str">
        <v>documentary</v>
      </c>
      <c r="T501">
        <f>SUM(E501/H501)</f>
        <v>38.003378378378379</v>
      </c>
    </row>
    <row r="502" spans="1:20" ht="17" hidden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1">
        <f t="shared" si="7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7">
        <f>(((K502/60)/60)/24)+DATE(1970,1,1)</f>
        <v>41395.208333333336</v>
      </c>
      <c r="N502" s="7">
        <f>(((L502/60)/60)/24)+DATE(1970,1,1)</f>
        <v>41423.208333333336</v>
      </c>
      <c r="O502" t="b">
        <v>0</v>
      </c>
      <c r="P502" t="b">
        <v>1</v>
      </c>
      <c r="Q502" t="s">
        <v>33</v>
      </c>
      <c r="R502" t="str" cm="1">
        <f t="array" ref="R502:S502">_xlfn.TEXTSPLIT(Q502,"/","food:food trucks")</f>
        <v>theater</v>
      </c>
      <c r="S502" t="str">
        <v>plays</v>
      </c>
      <c r="T502" t="e">
        <f>SUM(E502/H502)</f>
        <v>#DIV/0!</v>
      </c>
    </row>
    <row r="503" spans="1:20" ht="17" hidden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1">
        <f t="shared" si="7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7">
        <f>(((K503/60)/60)/24)+DATE(1970,1,1)</f>
        <v>41345.208333333336</v>
      </c>
      <c r="N503" s="7">
        <f>(((L503/60)/60)/24)+DATE(1970,1,1)</f>
        <v>41347.208333333336</v>
      </c>
      <c r="O503" t="b">
        <v>0</v>
      </c>
      <c r="P503" t="b">
        <v>0</v>
      </c>
      <c r="Q503" t="s">
        <v>42</v>
      </c>
      <c r="R503" t="str" cm="1">
        <f t="array" ref="R503:S503">_xlfn.TEXTSPLIT(Q503,"/","food:food trucks")</f>
        <v>film &amp; video</v>
      </c>
      <c r="S503" t="str">
        <v>documentary</v>
      </c>
      <c r="T503">
        <f>SUM(E503/H503)</f>
        <v>59.990534521158132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1">
        <f t="shared" si="7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7">
        <f>(((K504/60)/60)/24)+DATE(1970,1,1)</f>
        <v>41117.208333333336</v>
      </c>
      <c r="N504" s="7">
        <f>(((L504/60)/60)/24)+DATE(1970,1,1)</f>
        <v>41146.208333333336</v>
      </c>
      <c r="O504" t="b">
        <v>0</v>
      </c>
      <c r="P504" t="b">
        <v>1</v>
      </c>
      <c r="Q504" t="s">
        <v>89</v>
      </c>
      <c r="R504" t="str" cm="1">
        <f t="array" ref="R504:S504">_xlfn.TEXTSPLIT(Q504,"/","food:food trucks")</f>
        <v>games</v>
      </c>
      <c r="S504" t="str">
        <v>video games</v>
      </c>
      <c r="T504">
        <f>SUM(E504/H504)</f>
        <v>37.037634408602152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1">
        <f t="shared" si="7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7">
        <f>(((K505/60)/60)/24)+DATE(1970,1,1)</f>
        <v>42186.208333333328</v>
      </c>
      <c r="N505" s="7">
        <f>(((L505/60)/60)/24)+DATE(1970,1,1)</f>
        <v>42206.208333333328</v>
      </c>
      <c r="O505" t="b">
        <v>0</v>
      </c>
      <c r="P505" t="b">
        <v>0</v>
      </c>
      <c r="Q505" t="s">
        <v>53</v>
      </c>
      <c r="R505" t="str" cm="1">
        <f t="array" ref="R505:S505">_xlfn.TEXTSPLIT(Q505,"/","food:food trucks")</f>
        <v>film &amp; video</v>
      </c>
      <c r="S505" t="str">
        <v>drama</v>
      </c>
      <c r="T505">
        <f>SUM(E505/H505)</f>
        <v>99.963043478260872</v>
      </c>
    </row>
    <row r="506" spans="1:20" ht="17" hidden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1">
        <f t="shared" si="7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7">
        <f>(((K506/60)/60)/24)+DATE(1970,1,1)</f>
        <v>42142.208333333328</v>
      </c>
      <c r="N506" s="7">
        <f>(((L506/60)/60)/24)+DATE(1970,1,1)</f>
        <v>42143.208333333328</v>
      </c>
      <c r="O506" t="b">
        <v>0</v>
      </c>
      <c r="P506" t="b">
        <v>0</v>
      </c>
      <c r="Q506" t="s">
        <v>23</v>
      </c>
      <c r="R506" t="str" cm="1">
        <f t="array" ref="R506:S506">_xlfn.TEXTSPLIT(Q506,"/","food:food trucks")</f>
        <v>music</v>
      </c>
      <c r="S506" t="str">
        <v>rock</v>
      </c>
      <c r="T506">
        <f>SUM(E506/H506)</f>
        <v>111.6774193548387</v>
      </c>
    </row>
    <row r="507" spans="1:20" ht="17" hidden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1">
        <f t="shared" si="7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7">
        <f>(((K507/60)/60)/24)+DATE(1970,1,1)</f>
        <v>41341.25</v>
      </c>
      <c r="N507" s="7">
        <f>(((L507/60)/60)/24)+DATE(1970,1,1)</f>
        <v>41383.208333333336</v>
      </c>
      <c r="O507" t="b">
        <v>0</v>
      </c>
      <c r="P507" t="b">
        <v>1</v>
      </c>
      <c r="Q507" t="s">
        <v>133</v>
      </c>
      <c r="R507" t="str" cm="1">
        <f t="array" ref="R507:S507">_xlfn.TEXTSPLIT(Q507,"/","food:food trucks")</f>
        <v>publishing</v>
      </c>
      <c r="S507" t="str">
        <v>radio &amp; podcasts</v>
      </c>
      <c r="T507">
        <f>SUM(E507/H507)</f>
        <v>36.014409221902014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1">
        <f t="shared" si="7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7">
        <f>(((K508/60)/60)/24)+DATE(1970,1,1)</f>
        <v>43062.25</v>
      </c>
      <c r="N508" s="7">
        <f>(((L508/60)/60)/24)+DATE(1970,1,1)</f>
        <v>43079.25</v>
      </c>
      <c r="O508" t="b">
        <v>0</v>
      </c>
      <c r="P508" t="b">
        <v>1</v>
      </c>
      <c r="Q508" t="s">
        <v>33</v>
      </c>
      <c r="R508" t="str" cm="1">
        <f t="array" ref="R508:S508">_xlfn.TEXTSPLIT(Q508,"/","food:food trucks")</f>
        <v>theater</v>
      </c>
      <c r="S508" t="str">
        <v>plays</v>
      </c>
      <c r="T508">
        <f>SUM(E508/H508)</f>
        <v>66.010284810126578</v>
      </c>
    </row>
    <row r="509" spans="1:20" ht="34" hidden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1">
        <f t="shared" si="7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7">
        <f>(((K509/60)/60)/24)+DATE(1970,1,1)</f>
        <v>41373.208333333336</v>
      </c>
      <c r="N509" s="7">
        <f>(((L509/60)/60)/24)+DATE(1970,1,1)</f>
        <v>41422.208333333336</v>
      </c>
      <c r="O509" t="b">
        <v>0</v>
      </c>
      <c r="P509" t="b">
        <v>1</v>
      </c>
      <c r="Q509" t="s">
        <v>28</v>
      </c>
      <c r="R509" t="str" cm="1">
        <f t="array" ref="R509:S509">_xlfn.TEXTSPLIT(Q509,"/","food:food trucks")</f>
        <v>technology</v>
      </c>
      <c r="S509" t="str">
        <v>web</v>
      </c>
      <c r="T509">
        <f>SUM(E509/H509)</f>
        <v>44.05263157894737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1">
        <f t="shared" si="7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7">
        <f>(((K510/60)/60)/24)+DATE(1970,1,1)</f>
        <v>43310.208333333328</v>
      </c>
      <c r="N510" s="7">
        <f>(((L510/60)/60)/24)+DATE(1970,1,1)</f>
        <v>43331.208333333328</v>
      </c>
      <c r="O510" t="b">
        <v>0</v>
      </c>
      <c r="P510" t="b">
        <v>0</v>
      </c>
      <c r="Q510" t="s">
        <v>33</v>
      </c>
      <c r="R510" t="str" cm="1">
        <f t="array" ref="R510:S510">_xlfn.TEXTSPLIT(Q510,"/","food:food trucks")</f>
        <v>theater</v>
      </c>
      <c r="S510" t="str">
        <v>plays</v>
      </c>
      <c r="T510">
        <f>SUM(E510/H510)</f>
        <v>52.999726551818434</v>
      </c>
    </row>
    <row r="511" spans="1:20" ht="17" hidden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1">
        <f t="shared" si="7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7">
        <f>(((K511/60)/60)/24)+DATE(1970,1,1)</f>
        <v>41034.208333333336</v>
      </c>
      <c r="N511" s="7">
        <f>(((L511/60)/60)/24)+DATE(1970,1,1)</f>
        <v>41044.208333333336</v>
      </c>
      <c r="O511" t="b">
        <v>0</v>
      </c>
      <c r="P511" t="b">
        <v>0</v>
      </c>
      <c r="Q511" t="s">
        <v>33</v>
      </c>
      <c r="R511" t="str" cm="1">
        <f t="array" ref="R511:S511">_xlfn.TEXTSPLIT(Q511,"/","food:food trucks")</f>
        <v>theater</v>
      </c>
      <c r="S511" t="str">
        <v>plays</v>
      </c>
      <c r="T511">
        <f>SUM(E511/H511)</f>
        <v>95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1">
        <f t="shared" si="7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7">
        <f>(((K512/60)/60)/24)+DATE(1970,1,1)</f>
        <v>43251.208333333328</v>
      </c>
      <c r="N512" s="7">
        <f>(((L512/60)/60)/24)+DATE(1970,1,1)</f>
        <v>43275.208333333328</v>
      </c>
      <c r="O512" t="b">
        <v>0</v>
      </c>
      <c r="P512" t="b">
        <v>0</v>
      </c>
      <c r="Q512" t="s">
        <v>53</v>
      </c>
      <c r="R512" t="str" cm="1">
        <f t="array" ref="R512:S512">_xlfn.TEXTSPLIT(Q512,"/","food:food trucks")</f>
        <v>film &amp; video</v>
      </c>
      <c r="S512" t="str">
        <v>drama</v>
      </c>
      <c r="T512">
        <f>SUM(E512/H512)</f>
        <v>70.908396946564892</v>
      </c>
    </row>
    <row r="513" spans="1:20" ht="17" hidden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1">
        <f t="shared" si="7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7">
        <f>(((K513/60)/60)/24)+DATE(1970,1,1)</f>
        <v>43671.208333333328</v>
      </c>
      <c r="N513" s="7">
        <f>(((L513/60)/60)/24)+DATE(1970,1,1)</f>
        <v>43681.208333333328</v>
      </c>
      <c r="O513" t="b">
        <v>0</v>
      </c>
      <c r="P513" t="b">
        <v>0</v>
      </c>
      <c r="Q513" t="s">
        <v>33</v>
      </c>
      <c r="R513" t="str" cm="1">
        <f t="array" ref="R513:S513">_xlfn.TEXTSPLIT(Q513,"/","food:food trucks")</f>
        <v>theater</v>
      </c>
      <c r="S513" t="str">
        <v>plays</v>
      </c>
      <c r="T513">
        <f>SUM(E513/H513)</f>
        <v>98.060773480662988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1">
        <f t="shared" si="7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7">
        <f>(((K514/60)/60)/24)+DATE(1970,1,1)</f>
        <v>41825.208333333336</v>
      </c>
      <c r="N514" s="7">
        <f>(((L514/60)/60)/24)+DATE(1970,1,1)</f>
        <v>41826.208333333336</v>
      </c>
      <c r="O514" t="b">
        <v>0</v>
      </c>
      <c r="P514" t="b">
        <v>1</v>
      </c>
      <c r="Q514" t="s">
        <v>89</v>
      </c>
      <c r="R514" t="str" cm="1">
        <f t="array" ref="R514:S514">_xlfn.TEXTSPLIT(Q514,"/","food:food trucks")</f>
        <v>games</v>
      </c>
      <c r="S514" t="str">
        <v>video games</v>
      </c>
      <c r="T514">
        <f>SUM(E514/H514)</f>
        <v>53.046025104602514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1">
        <f t="shared" ref="F515:F578" si="8">E515/D515*100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7">
        <f>(((K515/60)/60)/24)+DATE(1970,1,1)</f>
        <v>40430.208333333336</v>
      </c>
      <c r="N515" s="7">
        <f>(((L515/60)/60)/24)+DATE(1970,1,1)</f>
        <v>40432.208333333336</v>
      </c>
      <c r="O515" t="b">
        <v>0</v>
      </c>
      <c r="P515" t="b">
        <v>0</v>
      </c>
      <c r="Q515" t="s">
        <v>269</v>
      </c>
      <c r="R515" t="str" cm="1">
        <f t="array" ref="R515:S515">_xlfn.TEXTSPLIT(Q515,"/","food:food trucks")</f>
        <v>film &amp; video</v>
      </c>
      <c r="S515" t="str">
        <v>television</v>
      </c>
      <c r="T515">
        <f>SUM(E515/H515)</f>
        <v>93.142857142857139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1">
        <f t="shared" si="8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7">
        <f>(((K516/60)/60)/24)+DATE(1970,1,1)</f>
        <v>41614.25</v>
      </c>
      <c r="N516" s="7">
        <f>(((L516/60)/60)/24)+DATE(1970,1,1)</f>
        <v>41619.25</v>
      </c>
      <c r="O516" t="b">
        <v>0</v>
      </c>
      <c r="P516" t="b">
        <v>1</v>
      </c>
      <c r="Q516" t="s">
        <v>23</v>
      </c>
      <c r="R516" t="str" cm="1">
        <f t="array" ref="R516:S516">_xlfn.TEXTSPLIT(Q516,"/","food:food trucks")</f>
        <v>music</v>
      </c>
      <c r="S516" t="str">
        <v>rock</v>
      </c>
      <c r="T516">
        <f>SUM(E516/H516)</f>
        <v>58.945075757575758</v>
      </c>
    </row>
    <row r="517" spans="1:20" ht="17" hidden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1">
        <f t="shared" si="8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7">
        <f>(((K517/60)/60)/24)+DATE(1970,1,1)</f>
        <v>40900.25</v>
      </c>
      <c r="N517" s="7">
        <f>(((L517/60)/60)/24)+DATE(1970,1,1)</f>
        <v>40902.25</v>
      </c>
      <c r="O517" t="b">
        <v>0</v>
      </c>
      <c r="P517" t="b">
        <v>1</v>
      </c>
      <c r="Q517" t="s">
        <v>33</v>
      </c>
      <c r="R517" t="str" cm="1">
        <f t="array" ref="R517:S517">_xlfn.TEXTSPLIT(Q517,"/","food:food trucks")</f>
        <v>theater</v>
      </c>
      <c r="S517" t="str">
        <v>plays</v>
      </c>
      <c r="T517">
        <f>SUM(E517/H517)</f>
        <v>36.067669172932334</v>
      </c>
    </row>
    <row r="518" spans="1:20" ht="17" hidden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1">
        <f t="shared" si="8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7">
        <f>(((K518/60)/60)/24)+DATE(1970,1,1)</f>
        <v>40396.208333333336</v>
      </c>
      <c r="N518" s="7">
        <f>(((L518/60)/60)/24)+DATE(1970,1,1)</f>
        <v>40434.208333333336</v>
      </c>
      <c r="O518" t="b">
        <v>0</v>
      </c>
      <c r="P518" t="b">
        <v>0</v>
      </c>
      <c r="Q518" t="s">
        <v>68</v>
      </c>
      <c r="R518" t="str" cm="1">
        <f t="array" ref="R518:S518">_xlfn.TEXTSPLIT(Q518,"/","food:food trucks")</f>
        <v>publishing</v>
      </c>
      <c r="S518" t="str">
        <v>nonfiction</v>
      </c>
      <c r="T518">
        <f>SUM(E518/H518)</f>
        <v>63.030732860520096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1">
        <f t="shared" si="8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7">
        <f>(((K519/60)/60)/24)+DATE(1970,1,1)</f>
        <v>42860.208333333328</v>
      </c>
      <c r="N519" s="7">
        <f>(((L519/60)/60)/24)+DATE(1970,1,1)</f>
        <v>42865.208333333328</v>
      </c>
      <c r="O519" t="b">
        <v>0</v>
      </c>
      <c r="P519" t="b">
        <v>0</v>
      </c>
      <c r="Q519" t="s">
        <v>17</v>
      </c>
      <c r="R519" t="str" cm="1">
        <f t="array" ref="R519:S519">_xlfn.TEXTSPLIT(Q519,"/","food:food trucks")</f>
        <v>food</v>
      </c>
      <c r="S519" t="str">
        <v>food trucks</v>
      </c>
      <c r="T519">
        <f>SUM(E519/H519)</f>
        <v>84.717948717948715</v>
      </c>
    </row>
    <row r="520" spans="1:20" ht="34" hidden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1">
        <f t="shared" si="8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7">
        <f>(((K520/60)/60)/24)+DATE(1970,1,1)</f>
        <v>43154.25</v>
      </c>
      <c r="N520" s="7">
        <f>(((L520/60)/60)/24)+DATE(1970,1,1)</f>
        <v>43156.25</v>
      </c>
      <c r="O520" t="b">
        <v>0</v>
      </c>
      <c r="P520" t="b">
        <v>1</v>
      </c>
      <c r="Q520" t="s">
        <v>71</v>
      </c>
      <c r="R520" t="str" cm="1">
        <f t="array" ref="R520:S520">_xlfn.TEXTSPLIT(Q520,"/","food:food trucks")</f>
        <v>film &amp; video</v>
      </c>
      <c r="S520" t="str">
        <v>animation</v>
      </c>
      <c r="T520">
        <f>SUM(E520/H520)</f>
        <v>62.2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1">
        <f t="shared" si="8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7">
        <f>(((K521/60)/60)/24)+DATE(1970,1,1)</f>
        <v>42012.25</v>
      </c>
      <c r="N521" s="7">
        <f>(((L521/60)/60)/24)+DATE(1970,1,1)</f>
        <v>42026.25</v>
      </c>
      <c r="O521" t="b">
        <v>0</v>
      </c>
      <c r="P521" t="b">
        <v>1</v>
      </c>
      <c r="Q521" t="s">
        <v>23</v>
      </c>
      <c r="R521" t="str" cm="1">
        <f t="array" ref="R521:S521">_xlfn.TEXTSPLIT(Q521,"/","food:food trucks")</f>
        <v>music</v>
      </c>
      <c r="S521" t="str">
        <v>rock</v>
      </c>
      <c r="T521">
        <f>SUM(E521/H521)</f>
        <v>101.97518330513255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1">
        <f t="shared" si="8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7">
        <f>(((K522/60)/60)/24)+DATE(1970,1,1)</f>
        <v>43574.208333333328</v>
      </c>
      <c r="N522" s="7">
        <f>(((L522/60)/60)/24)+DATE(1970,1,1)</f>
        <v>43577.208333333328</v>
      </c>
      <c r="O522" t="b">
        <v>0</v>
      </c>
      <c r="P522" t="b">
        <v>0</v>
      </c>
      <c r="Q522" t="s">
        <v>33</v>
      </c>
      <c r="R522" t="str" cm="1">
        <f t="array" ref="R522:S522">_xlfn.TEXTSPLIT(Q522,"/","food:food trucks")</f>
        <v>theater</v>
      </c>
      <c r="S522" t="str">
        <v>plays</v>
      </c>
      <c r="T522">
        <f>SUM(E522/H522)</f>
        <v>106.4375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1">
        <f t="shared" si="8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7">
        <f>(((K523/60)/60)/24)+DATE(1970,1,1)</f>
        <v>42605.208333333328</v>
      </c>
      <c r="N523" s="7">
        <f>(((L523/60)/60)/24)+DATE(1970,1,1)</f>
        <v>42611.208333333328</v>
      </c>
      <c r="O523" t="b">
        <v>0</v>
      </c>
      <c r="P523" t="b">
        <v>1</v>
      </c>
      <c r="Q523" t="s">
        <v>53</v>
      </c>
      <c r="R523" t="str" cm="1">
        <f t="array" ref="R523:S523">_xlfn.TEXTSPLIT(Q523,"/","food:food trucks")</f>
        <v>film &amp; video</v>
      </c>
      <c r="S523" t="str">
        <v>drama</v>
      </c>
      <c r="T523">
        <f>SUM(E523/H523)</f>
        <v>29.975609756097562</v>
      </c>
    </row>
    <row r="524" spans="1:20" ht="34" hidden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1">
        <f t="shared" si="8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7">
        <f>(((K524/60)/60)/24)+DATE(1970,1,1)</f>
        <v>41093.208333333336</v>
      </c>
      <c r="N524" s="7">
        <f>(((L524/60)/60)/24)+DATE(1970,1,1)</f>
        <v>41105.208333333336</v>
      </c>
      <c r="O524" t="b">
        <v>0</v>
      </c>
      <c r="P524" t="b">
        <v>0</v>
      </c>
      <c r="Q524" t="s">
        <v>100</v>
      </c>
      <c r="R524" t="str" cm="1">
        <f t="array" ref="R524:S524">_xlfn.TEXTSPLIT(Q524,"/","food:food trucks")</f>
        <v>film &amp; video</v>
      </c>
      <c r="S524" t="str">
        <v>shorts</v>
      </c>
      <c r="T524">
        <f>SUM(E524/H524)</f>
        <v>85.806282722513089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1">
        <f t="shared" si="8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7">
        <f>(((K525/60)/60)/24)+DATE(1970,1,1)</f>
        <v>40241.25</v>
      </c>
      <c r="N525" s="7">
        <f>(((L525/60)/60)/24)+DATE(1970,1,1)</f>
        <v>40246.25</v>
      </c>
      <c r="O525" t="b">
        <v>0</v>
      </c>
      <c r="P525" t="b">
        <v>0</v>
      </c>
      <c r="Q525" t="s">
        <v>100</v>
      </c>
      <c r="R525" t="str" cm="1">
        <f t="array" ref="R525:S525">_xlfn.TEXTSPLIT(Q525,"/","food:food trucks")</f>
        <v>film &amp; video</v>
      </c>
      <c r="S525" t="str">
        <v>shorts</v>
      </c>
      <c r="T525">
        <f>SUM(E525/H525)</f>
        <v>70.82022471910112</v>
      </c>
    </row>
    <row r="526" spans="1:20" ht="17" hidden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1">
        <f t="shared" si="8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7">
        <f>(((K526/60)/60)/24)+DATE(1970,1,1)</f>
        <v>40294.208333333336</v>
      </c>
      <c r="N526" s="7">
        <f>(((L526/60)/60)/24)+DATE(1970,1,1)</f>
        <v>40307.208333333336</v>
      </c>
      <c r="O526" t="b">
        <v>0</v>
      </c>
      <c r="P526" t="b">
        <v>0</v>
      </c>
      <c r="Q526" t="s">
        <v>33</v>
      </c>
      <c r="R526" t="str" cm="1">
        <f t="array" ref="R526:S526">_xlfn.TEXTSPLIT(Q526,"/","food:food trucks")</f>
        <v>theater</v>
      </c>
      <c r="S526" t="str">
        <v>plays</v>
      </c>
      <c r="T526">
        <f>SUM(E526/H526)</f>
        <v>40.998484082870135</v>
      </c>
    </row>
    <row r="527" spans="1:20" ht="34" hidden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1">
        <f t="shared" si="8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7">
        <f>(((K527/60)/60)/24)+DATE(1970,1,1)</f>
        <v>40505.25</v>
      </c>
      <c r="N527" s="7">
        <f>(((L527/60)/60)/24)+DATE(1970,1,1)</f>
        <v>40509.25</v>
      </c>
      <c r="O527" t="b">
        <v>0</v>
      </c>
      <c r="P527" t="b">
        <v>0</v>
      </c>
      <c r="Q527" t="s">
        <v>65</v>
      </c>
      <c r="R527" t="str" cm="1">
        <f t="array" ref="R527:S527">_xlfn.TEXTSPLIT(Q527,"/","food:food trucks")</f>
        <v>technology</v>
      </c>
      <c r="S527" t="str">
        <v>wearables</v>
      </c>
      <c r="T527">
        <f>SUM(E527/H527)</f>
        <v>28.063492063492063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1">
        <f t="shared" si="8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7">
        <f>(((K528/60)/60)/24)+DATE(1970,1,1)</f>
        <v>42364.25</v>
      </c>
      <c r="N528" s="7">
        <f>(((L528/60)/60)/24)+DATE(1970,1,1)</f>
        <v>42401.25</v>
      </c>
      <c r="O528" t="b">
        <v>0</v>
      </c>
      <c r="P528" t="b">
        <v>1</v>
      </c>
      <c r="Q528" t="s">
        <v>33</v>
      </c>
      <c r="R528" t="str" cm="1">
        <f t="array" ref="R528:S528">_xlfn.TEXTSPLIT(Q528,"/","food:food trucks")</f>
        <v>theater</v>
      </c>
      <c r="S528" t="str">
        <v>plays</v>
      </c>
      <c r="T528">
        <f>SUM(E528/H528)</f>
        <v>88.054421768707485</v>
      </c>
    </row>
    <row r="529" spans="1:20" ht="17" hidden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1">
        <f t="shared" si="8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7">
        <f>(((K529/60)/60)/24)+DATE(1970,1,1)</f>
        <v>42405.25</v>
      </c>
      <c r="N529" s="7">
        <f>(((L529/60)/60)/24)+DATE(1970,1,1)</f>
        <v>42441.25</v>
      </c>
      <c r="O529" t="b">
        <v>0</v>
      </c>
      <c r="P529" t="b">
        <v>0</v>
      </c>
      <c r="Q529" t="s">
        <v>71</v>
      </c>
      <c r="R529" t="str" cm="1">
        <f t="array" ref="R529:S529">_xlfn.TEXTSPLIT(Q529,"/","food:food trucks")</f>
        <v>film &amp; video</v>
      </c>
      <c r="S529" t="str">
        <v>animation</v>
      </c>
      <c r="T529">
        <f>SUM(E529/H529)</f>
        <v>31</v>
      </c>
    </row>
    <row r="530" spans="1:20" ht="17" hidden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1">
        <f t="shared" si="8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7">
        <f>(((K530/60)/60)/24)+DATE(1970,1,1)</f>
        <v>41601.25</v>
      </c>
      <c r="N530" s="7">
        <f>(((L530/60)/60)/24)+DATE(1970,1,1)</f>
        <v>41646.25</v>
      </c>
      <c r="O530" t="b">
        <v>0</v>
      </c>
      <c r="P530" t="b">
        <v>0</v>
      </c>
      <c r="Q530" t="s">
        <v>60</v>
      </c>
      <c r="R530" t="str" cm="1">
        <f t="array" ref="R530:S530">_xlfn.TEXTSPLIT(Q530,"/","food:food trucks")</f>
        <v>music</v>
      </c>
      <c r="S530" t="str">
        <v>indie rock</v>
      </c>
      <c r="T530">
        <f>SUM(E530/H530)</f>
        <v>90.337500000000006</v>
      </c>
    </row>
    <row r="531" spans="1:20" ht="17" hidden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1">
        <f t="shared" si="8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7">
        <f>(((K531/60)/60)/24)+DATE(1970,1,1)</f>
        <v>41769.208333333336</v>
      </c>
      <c r="N531" s="7">
        <f>(((L531/60)/60)/24)+DATE(1970,1,1)</f>
        <v>41797.208333333336</v>
      </c>
      <c r="O531" t="b">
        <v>0</v>
      </c>
      <c r="P531" t="b">
        <v>0</v>
      </c>
      <c r="Q531" t="s">
        <v>89</v>
      </c>
      <c r="R531" t="str" cm="1">
        <f t="array" ref="R531:S531">_xlfn.TEXTSPLIT(Q531,"/","food:food trucks")</f>
        <v>games</v>
      </c>
      <c r="S531" t="str">
        <v>video games</v>
      </c>
      <c r="T531">
        <f>SUM(E531/H531)</f>
        <v>63.777777777777779</v>
      </c>
    </row>
    <row r="532" spans="1:20" ht="34" hidden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1">
        <f t="shared" si="8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7">
        <f>(((K532/60)/60)/24)+DATE(1970,1,1)</f>
        <v>40421.208333333336</v>
      </c>
      <c r="N532" s="7">
        <f>(((L532/60)/60)/24)+DATE(1970,1,1)</f>
        <v>40435.208333333336</v>
      </c>
      <c r="O532" t="b">
        <v>0</v>
      </c>
      <c r="P532" t="b">
        <v>1</v>
      </c>
      <c r="Q532" t="s">
        <v>119</v>
      </c>
      <c r="R532" t="str" cm="1">
        <f t="array" ref="R532:S532">_xlfn.TEXTSPLIT(Q532,"/","food:food trucks")</f>
        <v>publishing</v>
      </c>
      <c r="S532" t="str">
        <v>fiction</v>
      </c>
      <c r="T532">
        <f>SUM(E532/H532)</f>
        <v>53.995515695067262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1">
        <f t="shared" si="8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7">
        <f>(((K533/60)/60)/24)+DATE(1970,1,1)</f>
        <v>41589.25</v>
      </c>
      <c r="N533" s="7">
        <f>(((L533/60)/60)/24)+DATE(1970,1,1)</f>
        <v>41645.25</v>
      </c>
      <c r="O533" t="b">
        <v>0</v>
      </c>
      <c r="P533" t="b">
        <v>0</v>
      </c>
      <c r="Q533" t="s">
        <v>89</v>
      </c>
      <c r="R533" t="str" cm="1">
        <f t="array" ref="R533:S533">_xlfn.TEXTSPLIT(Q533,"/","food:food trucks")</f>
        <v>games</v>
      </c>
      <c r="S533" t="str">
        <v>video games</v>
      </c>
      <c r="T533">
        <f>SUM(E533/H533)</f>
        <v>48.993956043956047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1">
        <f t="shared" si="8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7">
        <f>(((K534/60)/60)/24)+DATE(1970,1,1)</f>
        <v>43125.25</v>
      </c>
      <c r="N534" s="7">
        <f>(((L534/60)/60)/24)+DATE(1970,1,1)</f>
        <v>43126.25</v>
      </c>
      <c r="O534" t="b">
        <v>0</v>
      </c>
      <c r="P534" t="b">
        <v>0</v>
      </c>
      <c r="Q534" t="s">
        <v>33</v>
      </c>
      <c r="R534" t="str" cm="1">
        <f t="array" ref="R534:S534">_xlfn.TEXTSPLIT(Q534,"/","food:food trucks")</f>
        <v>theater</v>
      </c>
      <c r="S534" t="str">
        <v>plays</v>
      </c>
      <c r="T534">
        <f>SUM(E534/H534)</f>
        <v>63.857142857142854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1">
        <f t="shared" si="8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7">
        <f>(((K535/60)/60)/24)+DATE(1970,1,1)</f>
        <v>41479.208333333336</v>
      </c>
      <c r="N535" s="7">
        <f>(((L535/60)/60)/24)+DATE(1970,1,1)</f>
        <v>41515.208333333336</v>
      </c>
      <c r="O535" t="b">
        <v>0</v>
      </c>
      <c r="P535" t="b">
        <v>0</v>
      </c>
      <c r="Q535" t="s">
        <v>60</v>
      </c>
      <c r="R535" t="str" cm="1">
        <f t="array" ref="R535:S535">_xlfn.TEXTSPLIT(Q535,"/","food:food trucks")</f>
        <v>music</v>
      </c>
      <c r="S535" t="str">
        <v>indie rock</v>
      </c>
      <c r="T535">
        <f>SUM(E535/H535)</f>
        <v>82.996393146979258</v>
      </c>
    </row>
    <row r="536" spans="1:20" ht="17" hidden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1">
        <f t="shared" si="8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7">
        <f>(((K536/60)/60)/24)+DATE(1970,1,1)</f>
        <v>43329.208333333328</v>
      </c>
      <c r="N536" s="7">
        <f>(((L536/60)/60)/24)+DATE(1970,1,1)</f>
        <v>43330.208333333328</v>
      </c>
      <c r="O536" t="b">
        <v>0</v>
      </c>
      <c r="P536" t="b">
        <v>1</v>
      </c>
      <c r="Q536" t="s">
        <v>53</v>
      </c>
      <c r="R536" t="str" cm="1">
        <f t="array" ref="R536:S536">_xlfn.TEXTSPLIT(Q536,"/","food:food trucks")</f>
        <v>film &amp; video</v>
      </c>
      <c r="S536" t="str">
        <v>drama</v>
      </c>
      <c r="T536">
        <f>SUM(E536/H536)</f>
        <v>55.08230452674897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1">
        <f t="shared" si="8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7">
        <f>(((K537/60)/60)/24)+DATE(1970,1,1)</f>
        <v>43259.208333333328</v>
      </c>
      <c r="N537" s="7">
        <f>(((L537/60)/60)/24)+DATE(1970,1,1)</f>
        <v>43261.208333333328</v>
      </c>
      <c r="O537" t="b">
        <v>0</v>
      </c>
      <c r="P537" t="b">
        <v>1</v>
      </c>
      <c r="Q537" t="s">
        <v>33</v>
      </c>
      <c r="R537" t="str" cm="1">
        <f t="array" ref="R537:S537">_xlfn.TEXTSPLIT(Q537,"/","food:food trucks")</f>
        <v>theater</v>
      </c>
      <c r="S537" t="str">
        <v>plays</v>
      </c>
      <c r="T537">
        <f>SUM(E537/H537)</f>
        <v>62.044554455445542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1">
        <f t="shared" si="8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7">
        <f>(((K538/60)/60)/24)+DATE(1970,1,1)</f>
        <v>40414.208333333336</v>
      </c>
      <c r="N538" s="7">
        <f>(((L538/60)/60)/24)+DATE(1970,1,1)</f>
        <v>40440.208333333336</v>
      </c>
      <c r="O538" t="b">
        <v>0</v>
      </c>
      <c r="P538" t="b">
        <v>0</v>
      </c>
      <c r="Q538" t="s">
        <v>119</v>
      </c>
      <c r="R538" t="str" cm="1">
        <f t="array" ref="R538:S538">_xlfn.TEXTSPLIT(Q538,"/","food:food trucks")</f>
        <v>publishing</v>
      </c>
      <c r="S538" t="str">
        <v>fiction</v>
      </c>
      <c r="T538">
        <f>SUM(E538/H538)</f>
        <v>104.97857142857143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1">
        <f t="shared" si="8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7">
        <f>(((K539/60)/60)/24)+DATE(1970,1,1)</f>
        <v>43342.208333333328</v>
      </c>
      <c r="N539" s="7">
        <f>(((L539/60)/60)/24)+DATE(1970,1,1)</f>
        <v>43365.208333333328</v>
      </c>
      <c r="O539" t="b">
        <v>1</v>
      </c>
      <c r="P539" t="b">
        <v>1</v>
      </c>
      <c r="Q539" t="s">
        <v>42</v>
      </c>
      <c r="R539" t="str" cm="1">
        <f t="array" ref="R539:S539">_xlfn.TEXTSPLIT(Q539,"/","food:food trucks")</f>
        <v>film &amp; video</v>
      </c>
      <c r="S539" t="str">
        <v>documentary</v>
      </c>
      <c r="T539">
        <f>SUM(E539/H539)</f>
        <v>94.044676806083643</v>
      </c>
    </row>
    <row r="540" spans="1:20" ht="17" hidden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1">
        <f t="shared" si="8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7">
        <f>(((K540/60)/60)/24)+DATE(1970,1,1)</f>
        <v>41539.208333333336</v>
      </c>
      <c r="N540" s="7">
        <f>(((L540/60)/60)/24)+DATE(1970,1,1)</f>
        <v>41555.208333333336</v>
      </c>
      <c r="O540" t="b">
        <v>0</v>
      </c>
      <c r="P540" t="b">
        <v>0</v>
      </c>
      <c r="Q540" t="s">
        <v>292</v>
      </c>
      <c r="R540" t="str" cm="1">
        <f t="array" ref="R540:S540">_xlfn.TEXTSPLIT(Q540,"/","food:food trucks")</f>
        <v>games</v>
      </c>
      <c r="S540" t="str">
        <v>mobile games</v>
      </c>
      <c r="T540">
        <f>SUM(E540/H540)</f>
        <v>44.007716049382715</v>
      </c>
    </row>
    <row r="541" spans="1:20" ht="17" hidden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1">
        <f t="shared" si="8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7">
        <f>(((K541/60)/60)/24)+DATE(1970,1,1)</f>
        <v>43647.208333333328</v>
      </c>
      <c r="N541" s="7">
        <f>(((L541/60)/60)/24)+DATE(1970,1,1)</f>
        <v>43653.208333333328</v>
      </c>
      <c r="O541" t="b">
        <v>0</v>
      </c>
      <c r="P541" t="b">
        <v>1</v>
      </c>
      <c r="Q541" t="s">
        <v>17</v>
      </c>
      <c r="R541" t="str" cm="1">
        <f t="array" ref="R541:S541">_xlfn.TEXTSPLIT(Q541,"/","food:food trucks")</f>
        <v>food</v>
      </c>
      <c r="S541" t="str">
        <v>food trucks</v>
      </c>
      <c r="T541">
        <f>SUM(E541/H541)</f>
        <v>92.467532467532465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1">
        <f t="shared" si="8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7">
        <f>(((K542/60)/60)/24)+DATE(1970,1,1)</f>
        <v>43225.208333333328</v>
      </c>
      <c r="N542" s="7">
        <f>(((L542/60)/60)/24)+DATE(1970,1,1)</f>
        <v>43247.208333333328</v>
      </c>
      <c r="O542" t="b">
        <v>0</v>
      </c>
      <c r="P542" t="b">
        <v>0</v>
      </c>
      <c r="Q542" t="s">
        <v>122</v>
      </c>
      <c r="R542" t="str" cm="1">
        <f t="array" ref="R542:S542">_xlfn.TEXTSPLIT(Q542,"/","food:food trucks")</f>
        <v>photography</v>
      </c>
      <c r="S542" t="str">
        <v>photography books</v>
      </c>
      <c r="T542">
        <f>SUM(E542/H542)</f>
        <v>57.072874493927124</v>
      </c>
    </row>
    <row r="543" spans="1:20" ht="17" hidden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1">
        <f t="shared" si="8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7">
        <f>(((K543/60)/60)/24)+DATE(1970,1,1)</f>
        <v>42165.208333333328</v>
      </c>
      <c r="N543" s="7">
        <f>(((L543/60)/60)/24)+DATE(1970,1,1)</f>
        <v>42191.208333333328</v>
      </c>
      <c r="O543" t="b">
        <v>0</v>
      </c>
      <c r="P543" t="b">
        <v>0</v>
      </c>
      <c r="Q543" t="s">
        <v>292</v>
      </c>
      <c r="R543" t="str" cm="1">
        <f t="array" ref="R543:S543">_xlfn.TEXTSPLIT(Q543,"/","food:food trucks")</f>
        <v>games</v>
      </c>
      <c r="S543" t="str">
        <v>mobile games</v>
      </c>
      <c r="T543">
        <f>SUM(E543/H543)</f>
        <v>109.07848101265823</v>
      </c>
    </row>
    <row r="544" spans="1:20" ht="17" hidden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1">
        <f t="shared" si="8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7">
        <f>(((K544/60)/60)/24)+DATE(1970,1,1)</f>
        <v>42391.25</v>
      </c>
      <c r="N544" s="7">
        <f>(((L544/60)/60)/24)+DATE(1970,1,1)</f>
        <v>42421.25</v>
      </c>
      <c r="O544" t="b">
        <v>0</v>
      </c>
      <c r="P544" t="b">
        <v>0</v>
      </c>
      <c r="Q544" t="s">
        <v>60</v>
      </c>
      <c r="R544" t="str" cm="1">
        <f t="array" ref="R544:S544">_xlfn.TEXTSPLIT(Q544,"/","food:food trucks")</f>
        <v>music</v>
      </c>
      <c r="S544" t="str">
        <v>indie rock</v>
      </c>
      <c r="T544">
        <f>SUM(E544/H544)</f>
        <v>39.387755102040813</v>
      </c>
    </row>
    <row r="545" spans="1:20" ht="17" hidden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1">
        <f t="shared" si="8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7">
        <f>(((K545/60)/60)/24)+DATE(1970,1,1)</f>
        <v>41528.208333333336</v>
      </c>
      <c r="N545" s="7">
        <f>(((L545/60)/60)/24)+DATE(1970,1,1)</f>
        <v>41543.208333333336</v>
      </c>
      <c r="O545" t="b">
        <v>0</v>
      </c>
      <c r="P545" t="b">
        <v>0</v>
      </c>
      <c r="Q545" t="s">
        <v>89</v>
      </c>
      <c r="R545" t="str" cm="1">
        <f t="array" ref="R545:S545">_xlfn.TEXTSPLIT(Q545,"/","food:food trucks")</f>
        <v>games</v>
      </c>
      <c r="S545" t="str">
        <v>video games</v>
      </c>
      <c r="T545">
        <f>SUM(E545/H545)</f>
        <v>77.022222222222226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1">
        <f t="shared" si="8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7">
        <f>(((K546/60)/60)/24)+DATE(1970,1,1)</f>
        <v>42377.25</v>
      </c>
      <c r="N546" s="7">
        <f>(((L546/60)/60)/24)+DATE(1970,1,1)</f>
        <v>42390.25</v>
      </c>
      <c r="O546" t="b">
        <v>0</v>
      </c>
      <c r="P546" t="b">
        <v>0</v>
      </c>
      <c r="Q546" t="s">
        <v>23</v>
      </c>
      <c r="R546" t="str" cm="1">
        <f t="array" ref="R546:S546">_xlfn.TEXTSPLIT(Q546,"/","food:food trucks")</f>
        <v>music</v>
      </c>
      <c r="S546" t="str">
        <v>rock</v>
      </c>
      <c r="T546">
        <f>SUM(E546/H546)</f>
        <v>92.166666666666671</v>
      </c>
    </row>
    <row r="547" spans="1:20" ht="17" hidden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1">
        <f t="shared" si="8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7">
        <f>(((K547/60)/60)/24)+DATE(1970,1,1)</f>
        <v>43824.25</v>
      </c>
      <c r="N547" s="7">
        <f>(((L547/60)/60)/24)+DATE(1970,1,1)</f>
        <v>43844.25</v>
      </c>
      <c r="O547" t="b">
        <v>0</v>
      </c>
      <c r="P547" t="b">
        <v>0</v>
      </c>
      <c r="Q547" t="s">
        <v>33</v>
      </c>
      <c r="R547" t="str" cm="1">
        <f t="array" ref="R547:S547">_xlfn.TEXTSPLIT(Q547,"/","food:food trucks")</f>
        <v>theater</v>
      </c>
      <c r="S547" t="str">
        <v>plays</v>
      </c>
      <c r="T547">
        <f>SUM(E547/H547)</f>
        <v>61.007063197026021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1">
        <f t="shared" si="8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7">
        <f>(((K548/60)/60)/24)+DATE(1970,1,1)</f>
        <v>43360.208333333328</v>
      </c>
      <c r="N548" s="7">
        <f>(((L548/60)/60)/24)+DATE(1970,1,1)</f>
        <v>43363.208333333328</v>
      </c>
      <c r="O548" t="b">
        <v>0</v>
      </c>
      <c r="P548" t="b">
        <v>1</v>
      </c>
      <c r="Q548" t="s">
        <v>33</v>
      </c>
      <c r="R548" t="str" cm="1">
        <f t="array" ref="R548:S548">_xlfn.TEXTSPLIT(Q548,"/","food:food trucks")</f>
        <v>theater</v>
      </c>
      <c r="S548" t="str">
        <v>plays</v>
      </c>
      <c r="T548">
        <f>SUM(E548/H548)</f>
        <v>78.068181818181813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1">
        <f t="shared" si="8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7">
        <f>(((K549/60)/60)/24)+DATE(1970,1,1)</f>
        <v>42029.25</v>
      </c>
      <c r="N549" s="7">
        <f>(((L549/60)/60)/24)+DATE(1970,1,1)</f>
        <v>42041.25</v>
      </c>
      <c r="O549" t="b">
        <v>0</v>
      </c>
      <c r="P549" t="b">
        <v>0</v>
      </c>
      <c r="Q549" t="s">
        <v>53</v>
      </c>
      <c r="R549" t="str" cm="1">
        <f t="array" ref="R549:S549">_xlfn.TEXTSPLIT(Q549,"/","food:food trucks")</f>
        <v>film &amp; video</v>
      </c>
      <c r="S549" t="str">
        <v>drama</v>
      </c>
      <c r="T549">
        <f>SUM(E549/H549)</f>
        <v>80.75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1">
        <f t="shared" si="8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7">
        <f>(((K550/60)/60)/24)+DATE(1970,1,1)</f>
        <v>42461.208333333328</v>
      </c>
      <c r="N550" s="7">
        <f>(((L550/60)/60)/24)+DATE(1970,1,1)</f>
        <v>42474.208333333328</v>
      </c>
      <c r="O550" t="b">
        <v>0</v>
      </c>
      <c r="P550" t="b">
        <v>0</v>
      </c>
      <c r="Q550" t="s">
        <v>33</v>
      </c>
      <c r="R550" t="str" cm="1">
        <f t="array" ref="R550:S550">_xlfn.TEXTSPLIT(Q550,"/","food:food trucks")</f>
        <v>theater</v>
      </c>
      <c r="S550" t="str">
        <v>plays</v>
      </c>
      <c r="T550">
        <f>SUM(E550/H550)</f>
        <v>59.991289782244557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1">
        <f t="shared" si="8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7">
        <f>(((K551/60)/60)/24)+DATE(1970,1,1)</f>
        <v>41422.208333333336</v>
      </c>
      <c r="N551" s="7">
        <f>(((L551/60)/60)/24)+DATE(1970,1,1)</f>
        <v>41431.208333333336</v>
      </c>
      <c r="O551" t="b">
        <v>0</v>
      </c>
      <c r="P551" t="b">
        <v>0</v>
      </c>
      <c r="Q551" t="s">
        <v>65</v>
      </c>
      <c r="R551" t="str" cm="1">
        <f t="array" ref="R551:S551">_xlfn.TEXTSPLIT(Q551,"/","food:food trucks")</f>
        <v>technology</v>
      </c>
      <c r="S551" t="str">
        <v>wearables</v>
      </c>
      <c r="T551">
        <f>SUM(E551/H551)</f>
        <v>110.03018372703411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1">
        <f t="shared" si="8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7">
        <f>(((K552/60)/60)/24)+DATE(1970,1,1)</f>
        <v>40968.25</v>
      </c>
      <c r="N552" s="7">
        <f>(((L552/60)/60)/24)+DATE(1970,1,1)</f>
        <v>40989.208333333336</v>
      </c>
      <c r="O552" t="b">
        <v>0</v>
      </c>
      <c r="P552" t="b">
        <v>0</v>
      </c>
      <c r="Q552" t="s">
        <v>60</v>
      </c>
      <c r="R552" t="str" cm="1">
        <f t="array" ref="R552:S552">_xlfn.TEXTSPLIT(Q552,"/","food:food trucks")</f>
        <v>music</v>
      </c>
      <c r="S552" t="str">
        <v>indie rock</v>
      </c>
      <c r="T552">
        <f>SUM(E552/H552)</f>
        <v>4</v>
      </c>
    </row>
    <row r="553" spans="1:20" ht="17" hidden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1">
        <f t="shared" si="8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7">
        <f>(((K553/60)/60)/24)+DATE(1970,1,1)</f>
        <v>41993.25</v>
      </c>
      <c r="N553" s="7">
        <f>(((L553/60)/60)/24)+DATE(1970,1,1)</f>
        <v>42033.25</v>
      </c>
      <c r="O553" t="b">
        <v>0</v>
      </c>
      <c r="P553" t="b">
        <v>1</v>
      </c>
      <c r="Q553" t="s">
        <v>28</v>
      </c>
      <c r="R553" t="str" cm="1">
        <f t="array" ref="R553:S553">_xlfn.TEXTSPLIT(Q553,"/","food:food trucks")</f>
        <v>technology</v>
      </c>
      <c r="S553" t="str">
        <v>web</v>
      </c>
      <c r="T553">
        <f>SUM(E553/H553)</f>
        <v>37.99856063332134</v>
      </c>
    </row>
    <row r="554" spans="1:20" ht="17" hidden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1">
        <f t="shared" si="8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7">
        <f>(((K554/60)/60)/24)+DATE(1970,1,1)</f>
        <v>42700.25</v>
      </c>
      <c r="N554" s="7">
        <f>(((L554/60)/60)/24)+DATE(1970,1,1)</f>
        <v>42702.25</v>
      </c>
      <c r="O554" t="b">
        <v>0</v>
      </c>
      <c r="P554" t="b">
        <v>0</v>
      </c>
      <c r="Q554" t="s">
        <v>33</v>
      </c>
      <c r="R554" t="str" cm="1">
        <f t="array" ref="R554:S554">_xlfn.TEXTSPLIT(Q554,"/","food:food trucks")</f>
        <v>theater</v>
      </c>
      <c r="S554" t="str">
        <v>plays</v>
      </c>
      <c r="T554">
        <f>SUM(E554/H554)</f>
        <v>96.369565217391298</v>
      </c>
    </row>
    <row r="555" spans="1:20" ht="34" hidden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1">
        <f t="shared" si="8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7">
        <f>(((K555/60)/60)/24)+DATE(1970,1,1)</f>
        <v>40545.25</v>
      </c>
      <c r="N555" s="7">
        <f>(((L555/60)/60)/24)+DATE(1970,1,1)</f>
        <v>40546.25</v>
      </c>
      <c r="O555" t="b">
        <v>0</v>
      </c>
      <c r="P555" t="b">
        <v>0</v>
      </c>
      <c r="Q555" t="s">
        <v>23</v>
      </c>
      <c r="R555" t="str" cm="1">
        <f t="array" ref="R555:S555">_xlfn.TEXTSPLIT(Q555,"/","food:food trucks")</f>
        <v>music</v>
      </c>
      <c r="S555" t="str">
        <v>rock</v>
      </c>
      <c r="T555">
        <f>SUM(E555/H555)</f>
        <v>72.978599221789878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1">
        <f t="shared" si="8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7">
        <f>(((K556/60)/60)/24)+DATE(1970,1,1)</f>
        <v>42723.25</v>
      </c>
      <c r="N556" s="7">
        <f>(((L556/60)/60)/24)+DATE(1970,1,1)</f>
        <v>42729.25</v>
      </c>
      <c r="O556" t="b">
        <v>0</v>
      </c>
      <c r="P556" t="b">
        <v>0</v>
      </c>
      <c r="Q556" t="s">
        <v>60</v>
      </c>
      <c r="R556" t="str" cm="1">
        <f t="array" ref="R556:S556">_xlfn.TEXTSPLIT(Q556,"/","food:food trucks")</f>
        <v>music</v>
      </c>
      <c r="S556" t="str">
        <v>indie rock</v>
      </c>
      <c r="T556">
        <f>SUM(E556/H556)</f>
        <v>26.007220216606498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1">
        <f t="shared" si="8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7">
        <f>(((K557/60)/60)/24)+DATE(1970,1,1)</f>
        <v>41731.208333333336</v>
      </c>
      <c r="N557" s="7">
        <f>(((L557/60)/60)/24)+DATE(1970,1,1)</f>
        <v>41762.208333333336</v>
      </c>
      <c r="O557" t="b">
        <v>0</v>
      </c>
      <c r="P557" t="b">
        <v>0</v>
      </c>
      <c r="Q557" t="s">
        <v>23</v>
      </c>
      <c r="R557" t="str" cm="1">
        <f t="array" ref="R557:S557">_xlfn.TEXTSPLIT(Q557,"/","food:food trucks")</f>
        <v>music</v>
      </c>
      <c r="S557" t="str">
        <v>rock</v>
      </c>
      <c r="T557">
        <f>SUM(E557/H557)</f>
        <v>104.36296296296297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1">
        <f t="shared" si="8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7">
        <f>(((K558/60)/60)/24)+DATE(1970,1,1)</f>
        <v>40792.208333333336</v>
      </c>
      <c r="N558" s="7">
        <f>(((L558/60)/60)/24)+DATE(1970,1,1)</f>
        <v>40799.208333333336</v>
      </c>
      <c r="O558" t="b">
        <v>0</v>
      </c>
      <c r="P558" t="b">
        <v>1</v>
      </c>
      <c r="Q558" t="s">
        <v>206</v>
      </c>
      <c r="R558" t="str" cm="1">
        <f t="array" ref="R558:S558">_xlfn.TEXTSPLIT(Q558,"/","food:food trucks")</f>
        <v>publishing</v>
      </c>
      <c r="S558" t="str">
        <v>translations</v>
      </c>
      <c r="T558">
        <f>SUM(E558/H558)</f>
        <v>102.18852459016394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1">
        <f t="shared" si="8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7">
        <f>(((K559/60)/60)/24)+DATE(1970,1,1)</f>
        <v>42279.208333333328</v>
      </c>
      <c r="N559" s="7">
        <f>(((L559/60)/60)/24)+DATE(1970,1,1)</f>
        <v>42282.208333333328</v>
      </c>
      <c r="O559" t="b">
        <v>0</v>
      </c>
      <c r="P559" t="b">
        <v>1</v>
      </c>
      <c r="Q559" t="s">
        <v>474</v>
      </c>
      <c r="R559" t="str" cm="1">
        <f t="array" ref="R559:S559">_xlfn.TEXTSPLIT(Q559,"/","food:food trucks")</f>
        <v>film &amp; video</v>
      </c>
      <c r="S559" t="str">
        <v>science fiction</v>
      </c>
      <c r="T559">
        <f>SUM(E559/H559)</f>
        <v>54.117647058823529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1">
        <f t="shared" si="8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7">
        <f>(((K560/60)/60)/24)+DATE(1970,1,1)</f>
        <v>42424.25</v>
      </c>
      <c r="N560" s="7">
        <f>(((L560/60)/60)/24)+DATE(1970,1,1)</f>
        <v>42467.208333333328</v>
      </c>
      <c r="O560" t="b">
        <v>0</v>
      </c>
      <c r="P560" t="b">
        <v>0</v>
      </c>
      <c r="Q560" t="s">
        <v>33</v>
      </c>
      <c r="R560" t="str" cm="1">
        <f t="array" ref="R560:S560">_xlfn.TEXTSPLIT(Q560,"/","food:food trucks")</f>
        <v>theater</v>
      </c>
      <c r="S560" t="str">
        <v>plays</v>
      </c>
      <c r="T560">
        <f>SUM(E560/H560)</f>
        <v>63.222222222222221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1">
        <f t="shared" si="8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7">
        <f>(((K561/60)/60)/24)+DATE(1970,1,1)</f>
        <v>42584.208333333328</v>
      </c>
      <c r="N561" s="7">
        <f>(((L561/60)/60)/24)+DATE(1970,1,1)</f>
        <v>42591.208333333328</v>
      </c>
      <c r="O561" t="b">
        <v>0</v>
      </c>
      <c r="P561" t="b">
        <v>0</v>
      </c>
      <c r="Q561" t="s">
        <v>33</v>
      </c>
      <c r="R561" t="str" cm="1">
        <f t="array" ref="R561:S561">_xlfn.TEXTSPLIT(Q561,"/","food:food trucks")</f>
        <v>theater</v>
      </c>
      <c r="S561" t="str">
        <v>plays</v>
      </c>
      <c r="T561">
        <f>SUM(E561/H561)</f>
        <v>104.03228962818004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1">
        <f t="shared" si="8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7">
        <f>(((K562/60)/60)/24)+DATE(1970,1,1)</f>
        <v>40865.25</v>
      </c>
      <c r="N562" s="7">
        <f>(((L562/60)/60)/24)+DATE(1970,1,1)</f>
        <v>40905.25</v>
      </c>
      <c r="O562" t="b">
        <v>0</v>
      </c>
      <c r="P562" t="b">
        <v>0</v>
      </c>
      <c r="Q562" t="s">
        <v>71</v>
      </c>
      <c r="R562" t="str" cm="1">
        <f t="array" ref="R562:S562">_xlfn.TEXTSPLIT(Q562,"/","food:food trucks")</f>
        <v>film &amp; video</v>
      </c>
      <c r="S562" t="str">
        <v>animation</v>
      </c>
      <c r="T562">
        <f>SUM(E562/H562)</f>
        <v>49.994334277620396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1">
        <f t="shared" si="8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7">
        <f>(((K563/60)/60)/24)+DATE(1970,1,1)</f>
        <v>40833.208333333336</v>
      </c>
      <c r="N563" s="7">
        <f>(((L563/60)/60)/24)+DATE(1970,1,1)</f>
        <v>40835.208333333336</v>
      </c>
      <c r="O563" t="b">
        <v>0</v>
      </c>
      <c r="P563" t="b">
        <v>0</v>
      </c>
      <c r="Q563" t="s">
        <v>33</v>
      </c>
      <c r="R563" t="str" cm="1">
        <f t="array" ref="R563:S563">_xlfn.TEXTSPLIT(Q563,"/","food:food trucks")</f>
        <v>theater</v>
      </c>
      <c r="S563" t="str">
        <v>plays</v>
      </c>
      <c r="T563">
        <f>SUM(E563/H563)</f>
        <v>56.015151515151516</v>
      </c>
    </row>
    <row r="564" spans="1:20" ht="34" hidden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1">
        <f t="shared" si="8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7">
        <f>(((K564/60)/60)/24)+DATE(1970,1,1)</f>
        <v>43536.208333333328</v>
      </c>
      <c r="N564" s="7">
        <f>(((L564/60)/60)/24)+DATE(1970,1,1)</f>
        <v>43538.208333333328</v>
      </c>
      <c r="O564" t="b">
        <v>0</v>
      </c>
      <c r="P564" t="b">
        <v>0</v>
      </c>
      <c r="Q564" t="s">
        <v>23</v>
      </c>
      <c r="R564" t="str" cm="1">
        <f t="array" ref="R564:S564">_xlfn.TEXTSPLIT(Q564,"/","food:food trucks")</f>
        <v>music</v>
      </c>
      <c r="S564" t="str">
        <v>rock</v>
      </c>
      <c r="T564">
        <f>SUM(E564/H564)</f>
        <v>48.807692307692307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1">
        <f t="shared" si="8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7">
        <f>(((K565/60)/60)/24)+DATE(1970,1,1)</f>
        <v>43417.25</v>
      </c>
      <c r="N565" s="7">
        <f>(((L565/60)/60)/24)+DATE(1970,1,1)</f>
        <v>43437.25</v>
      </c>
      <c r="O565" t="b">
        <v>0</v>
      </c>
      <c r="P565" t="b">
        <v>0</v>
      </c>
      <c r="Q565" t="s">
        <v>42</v>
      </c>
      <c r="R565" t="str" cm="1">
        <f t="array" ref="R565:S565">_xlfn.TEXTSPLIT(Q565,"/","food:food trucks")</f>
        <v>film &amp; video</v>
      </c>
      <c r="S565" t="str">
        <v>documentary</v>
      </c>
      <c r="T565">
        <f>SUM(E565/H565)</f>
        <v>60.082352941176474</v>
      </c>
    </row>
    <row r="566" spans="1:20" ht="17" hidden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1">
        <f t="shared" si="8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7">
        <f>(((K566/60)/60)/24)+DATE(1970,1,1)</f>
        <v>42078.208333333328</v>
      </c>
      <c r="N566" s="7">
        <f>(((L566/60)/60)/24)+DATE(1970,1,1)</f>
        <v>42086.208333333328</v>
      </c>
      <c r="O566" t="b">
        <v>0</v>
      </c>
      <c r="P566" t="b">
        <v>0</v>
      </c>
      <c r="Q566" t="s">
        <v>33</v>
      </c>
      <c r="R566" t="str" cm="1">
        <f t="array" ref="R566:S566">_xlfn.TEXTSPLIT(Q566,"/","food:food trucks")</f>
        <v>theater</v>
      </c>
      <c r="S566" t="str">
        <v>plays</v>
      </c>
      <c r="T566">
        <f>SUM(E566/H566)</f>
        <v>78.990502793296088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1">
        <f t="shared" si="8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7">
        <f>(((K567/60)/60)/24)+DATE(1970,1,1)</f>
        <v>40862.25</v>
      </c>
      <c r="N567" s="7">
        <f>(((L567/60)/60)/24)+DATE(1970,1,1)</f>
        <v>40882.25</v>
      </c>
      <c r="O567" t="b">
        <v>0</v>
      </c>
      <c r="P567" t="b">
        <v>0</v>
      </c>
      <c r="Q567" t="s">
        <v>33</v>
      </c>
      <c r="R567" t="str" cm="1">
        <f t="array" ref="R567:S567">_xlfn.TEXTSPLIT(Q567,"/","food:food trucks")</f>
        <v>theater</v>
      </c>
      <c r="S567" t="str">
        <v>plays</v>
      </c>
      <c r="T567">
        <f>SUM(E567/H567)</f>
        <v>53.99499443826474</v>
      </c>
    </row>
    <row r="568" spans="1:20" ht="17" hidden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1">
        <f t="shared" si="8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7">
        <f>(((K568/60)/60)/24)+DATE(1970,1,1)</f>
        <v>42424.25</v>
      </c>
      <c r="N568" s="7">
        <f>(((L568/60)/60)/24)+DATE(1970,1,1)</f>
        <v>42447.208333333328</v>
      </c>
      <c r="O568" t="b">
        <v>0</v>
      </c>
      <c r="P568" t="b">
        <v>1</v>
      </c>
      <c r="Q568" t="s">
        <v>50</v>
      </c>
      <c r="R568" t="str" cm="1">
        <f t="array" ref="R568:S568">_xlfn.TEXTSPLIT(Q568,"/","food:food trucks")</f>
        <v>music</v>
      </c>
      <c r="S568" t="str">
        <v>electric music</v>
      </c>
      <c r="T568">
        <f>SUM(E568/H568)</f>
        <v>111.45945945945945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1">
        <f t="shared" si="8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7">
        <f>(((K569/60)/60)/24)+DATE(1970,1,1)</f>
        <v>41830.208333333336</v>
      </c>
      <c r="N569" s="7">
        <f>(((L569/60)/60)/24)+DATE(1970,1,1)</f>
        <v>41832.208333333336</v>
      </c>
      <c r="O569" t="b">
        <v>0</v>
      </c>
      <c r="P569" t="b">
        <v>0</v>
      </c>
      <c r="Q569" t="s">
        <v>23</v>
      </c>
      <c r="R569" t="str" cm="1">
        <f t="array" ref="R569:S569">_xlfn.TEXTSPLIT(Q569,"/","food:food trucks")</f>
        <v>music</v>
      </c>
      <c r="S569" t="str">
        <v>rock</v>
      </c>
      <c r="T569">
        <f>SUM(E569/H569)</f>
        <v>60.922131147540981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1">
        <f t="shared" si="8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7">
        <f>(((K570/60)/60)/24)+DATE(1970,1,1)</f>
        <v>40374.208333333336</v>
      </c>
      <c r="N570" s="7">
        <f>(((L570/60)/60)/24)+DATE(1970,1,1)</f>
        <v>40419.208333333336</v>
      </c>
      <c r="O570" t="b">
        <v>0</v>
      </c>
      <c r="P570" t="b">
        <v>0</v>
      </c>
      <c r="Q570" t="s">
        <v>33</v>
      </c>
      <c r="R570" t="str" cm="1">
        <f t="array" ref="R570:S570">_xlfn.TEXTSPLIT(Q570,"/","food:food trucks")</f>
        <v>theater</v>
      </c>
      <c r="S570" t="str">
        <v>plays</v>
      </c>
      <c r="T570">
        <f>SUM(E570/H570)</f>
        <v>26.0015444015444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1">
        <f t="shared" si="8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7">
        <f>(((K571/60)/60)/24)+DATE(1970,1,1)</f>
        <v>40554.25</v>
      </c>
      <c r="N571" s="7">
        <f>(((L571/60)/60)/24)+DATE(1970,1,1)</f>
        <v>40566.25</v>
      </c>
      <c r="O571" t="b">
        <v>0</v>
      </c>
      <c r="P571" t="b">
        <v>0</v>
      </c>
      <c r="Q571" t="s">
        <v>71</v>
      </c>
      <c r="R571" t="str" cm="1">
        <f t="array" ref="R571:S571">_xlfn.TEXTSPLIT(Q571,"/","food:food trucks")</f>
        <v>film &amp; video</v>
      </c>
      <c r="S571" t="str">
        <v>animation</v>
      </c>
      <c r="T571">
        <f>SUM(E571/H571)</f>
        <v>80.993208828522924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1">
        <f t="shared" si="8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7">
        <f>(((K572/60)/60)/24)+DATE(1970,1,1)</f>
        <v>41993.25</v>
      </c>
      <c r="N572" s="7">
        <f>(((L572/60)/60)/24)+DATE(1970,1,1)</f>
        <v>41999.25</v>
      </c>
      <c r="O572" t="b">
        <v>0</v>
      </c>
      <c r="P572" t="b">
        <v>1</v>
      </c>
      <c r="Q572" t="s">
        <v>23</v>
      </c>
      <c r="R572" t="str" cm="1">
        <f t="array" ref="R572:S572">_xlfn.TEXTSPLIT(Q572,"/","food:food trucks")</f>
        <v>music</v>
      </c>
      <c r="S572" t="str">
        <v>rock</v>
      </c>
      <c r="T572">
        <f>SUM(E572/H572)</f>
        <v>34.995963302752294</v>
      </c>
    </row>
    <row r="573" spans="1:20" ht="17" hidden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1">
        <f t="shared" si="8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7">
        <f>(((K573/60)/60)/24)+DATE(1970,1,1)</f>
        <v>42174.208333333328</v>
      </c>
      <c r="N573" s="7">
        <f>(((L573/60)/60)/24)+DATE(1970,1,1)</f>
        <v>42221.208333333328</v>
      </c>
      <c r="O573" t="b">
        <v>0</v>
      </c>
      <c r="P573" t="b">
        <v>0</v>
      </c>
      <c r="Q573" t="s">
        <v>100</v>
      </c>
      <c r="R573" t="str" cm="1">
        <f t="array" ref="R573:S573">_xlfn.TEXTSPLIT(Q573,"/","food:food trucks")</f>
        <v>film &amp; video</v>
      </c>
      <c r="S573" t="str">
        <v>shorts</v>
      </c>
      <c r="T573">
        <f>SUM(E573/H573)</f>
        <v>94.142857142857139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1">
        <f t="shared" si="8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7">
        <f>(((K574/60)/60)/24)+DATE(1970,1,1)</f>
        <v>42275.208333333328</v>
      </c>
      <c r="N574" s="7">
        <f>(((L574/60)/60)/24)+DATE(1970,1,1)</f>
        <v>42291.208333333328</v>
      </c>
      <c r="O574" t="b">
        <v>0</v>
      </c>
      <c r="P574" t="b">
        <v>1</v>
      </c>
      <c r="Q574" t="s">
        <v>23</v>
      </c>
      <c r="R574" t="str" cm="1">
        <f t="array" ref="R574:S574">_xlfn.TEXTSPLIT(Q574,"/","food:food trucks")</f>
        <v>music</v>
      </c>
      <c r="S574" t="str">
        <v>rock</v>
      </c>
      <c r="T574">
        <f>SUM(E574/H574)</f>
        <v>52.085106382978722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1">
        <f t="shared" si="8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7">
        <f>(((K575/60)/60)/24)+DATE(1970,1,1)</f>
        <v>41761.208333333336</v>
      </c>
      <c r="N575" s="7">
        <f>(((L575/60)/60)/24)+DATE(1970,1,1)</f>
        <v>41763.208333333336</v>
      </c>
      <c r="O575" t="b">
        <v>0</v>
      </c>
      <c r="P575" t="b">
        <v>0</v>
      </c>
      <c r="Q575" t="s">
        <v>1029</v>
      </c>
      <c r="R575" t="str" cm="1">
        <f t="array" ref="R575:S575">_xlfn.TEXTSPLIT(Q575,"/","food:food trucks")</f>
        <v>journalism</v>
      </c>
      <c r="S575" t="str">
        <v>audio</v>
      </c>
      <c r="T575">
        <f>SUM(E575/H575)</f>
        <v>24.986666666666668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1">
        <f t="shared" si="8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7">
        <f>(((K576/60)/60)/24)+DATE(1970,1,1)</f>
        <v>43806.25</v>
      </c>
      <c r="N576" s="7">
        <f>(((L576/60)/60)/24)+DATE(1970,1,1)</f>
        <v>43816.25</v>
      </c>
      <c r="O576" t="b">
        <v>0</v>
      </c>
      <c r="P576" t="b">
        <v>1</v>
      </c>
      <c r="Q576" t="s">
        <v>17</v>
      </c>
      <c r="R576" t="str" cm="1">
        <f t="array" ref="R576:S576">_xlfn.TEXTSPLIT(Q576,"/","food:food trucks")</f>
        <v>food</v>
      </c>
      <c r="S576" t="str">
        <v>food trucks</v>
      </c>
      <c r="T576">
        <f>SUM(E576/H576)</f>
        <v>69.215277777777771</v>
      </c>
    </row>
    <row r="577" spans="1:20" ht="17" hidden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1">
        <f t="shared" si="8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7">
        <f>(((K577/60)/60)/24)+DATE(1970,1,1)</f>
        <v>41779.208333333336</v>
      </c>
      <c r="N577" s="7">
        <f>(((L577/60)/60)/24)+DATE(1970,1,1)</f>
        <v>41782.208333333336</v>
      </c>
      <c r="O577" t="b">
        <v>0</v>
      </c>
      <c r="P577" t="b">
        <v>1</v>
      </c>
      <c r="Q577" t="s">
        <v>33</v>
      </c>
      <c r="R577" t="str" cm="1">
        <f t="array" ref="R577:S577">_xlfn.TEXTSPLIT(Q577,"/","food:food trucks")</f>
        <v>theater</v>
      </c>
      <c r="S577" t="str">
        <v>plays</v>
      </c>
      <c r="T577">
        <f>SUM(E577/H577)</f>
        <v>93.944444444444443</v>
      </c>
    </row>
    <row r="578" spans="1:20" ht="34" hidden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1">
        <f t="shared" si="8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7">
        <f>(((K578/60)/60)/24)+DATE(1970,1,1)</f>
        <v>43040.208333333328</v>
      </c>
      <c r="N578" s="7">
        <f>(((L578/60)/60)/24)+DATE(1970,1,1)</f>
        <v>43057.25</v>
      </c>
      <c r="O578" t="b">
        <v>0</v>
      </c>
      <c r="P578" t="b">
        <v>0</v>
      </c>
      <c r="Q578" t="s">
        <v>33</v>
      </c>
      <c r="R578" t="str" cm="1">
        <f t="array" ref="R578:S578">_xlfn.TEXTSPLIT(Q578,"/","food:food trucks")</f>
        <v>theater</v>
      </c>
      <c r="S578" t="str">
        <v>plays</v>
      </c>
      <c r="T578">
        <f>SUM(E578/H578)</f>
        <v>98.40625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1">
        <f t="shared" ref="F579:F642" si="9">E579/D579*100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7">
        <f>(((K579/60)/60)/24)+DATE(1970,1,1)</f>
        <v>40613.25</v>
      </c>
      <c r="N579" s="7">
        <f>(((L579/60)/60)/24)+DATE(1970,1,1)</f>
        <v>40639.208333333336</v>
      </c>
      <c r="O579" t="b">
        <v>0</v>
      </c>
      <c r="P579" t="b">
        <v>0</v>
      </c>
      <c r="Q579" t="s">
        <v>159</v>
      </c>
      <c r="R579" t="str" cm="1">
        <f t="array" ref="R579:S579">_xlfn.TEXTSPLIT(Q579,"/","food:food trucks")</f>
        <v>music</v>
      </c>
      <c r="S579" t="str">
        <v>jazz</v>
      </c>
      <c r="T579">
        <f>SUM(E579/H579)</f>
        <v>41.783783783783782</v>
      </c>
    </row>
    <row r="580" spans="1:20" ht="17" hidden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1">
        <f t="shared" si="9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7">
        <f>(((K580/60)/60)/24)+DATE(1970,1,1)</f>
        <v>40878.25</v>
      </c>
      <c r="N580" s="7">
        <f>(((L580/60)/60)/24)+DATE(1970,1,1)</f>
        <v>40881.25</v>
      </c>
      <c r="O580" t="b">
        <v>0</v>
      </c>
      <c r="P580" t="b">
        <v>0</v>
      </c>
      <c r="Q580" t="s">
        <v>474</v>
      </c>
      <c r="R580" t="str" cm="1">
        <f t="array" ref="R580:S580">_xlfn.TEXTSPLIT(Q580,"/","food:food trucks")</f>
        <v>film &amp; video</v>
      </c>
      <c r="S580" t="str">
        <v>science fiction</v>
      </c>
      <c r="T580">
        <f>SUM(E580/H580)</f>
        <v>65.991836734693877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1">
        <f t="shared" si="9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7">
        <f>(((K581/60)/60)/24)+DATE(1970,1,1)</f>
        <v>40762.208333333336</v>
      </c>
      <c r="N581" s="7">
        <f>(((L581/60)/60)/24)+DATE(1970,1,1)</f>
        <v>40774.208333333336</v>
      </c>
      <c r="O581" t="b">
        <v>0</v>
      </c>
      <c r="P581" t="b">
        <v>0</v>
      </c>
      <c r="Q581" t="s">
        <v>159</v>
      </c>
      <c r="R581" t="str" cm="1">
        <f t="array" ref="R581:S581">_xlfn.TEXTSPLIT(Q581,"/","food:food trucks")</f>
        <v>music</v>
      </c>
      <c r="S581" t="str">
        <v>jazz</v>
      </c>
      <c r="T581">
        <f>SUM(E581/H581)</f>
        <v>72.05747126436782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1">
        <f t="shared" si="9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7">
        <f>(((K582/60)/60)/24)+DATE(1970,1,1)</f>
        <v>41696.25</v>
      </c>
      <c r="N582" s="7">
        <f>(((L582/60)/60)/24)+DATE(1970,1,1)</f>
        <v>41704.25</v>
      </c>
      <c r="O582" t="b">
        <v>0</v>
      </c>
      <c r="P582" t="b">
        <v>0</v>
      </c>
      <c r="Q582" t="s">
        <v>33</v>
      </c>
      <c r="R582" t="str" cm="1">
        <f t="array" ref="R582:S582">_xlfn.TEXTSPLIT(Q582,"/","food:food trucks")</f>
        <v>theater</v>
      </c>
      <c r="S582" t="str">
        <v>plays</v>
      </c>
      <c r="T582">
        <f>SUM(E582/H582)</f>
        <v>48.003209242618745</v>
      </c>
    </row>
    <row r="583" spans="1:20" ht="17" hidden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1">
        <f t="shared" si="9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7">
        <f>(((K583/60)/60)/24)+DATE(1970,1,1)</f>
        <v>40662.208333333336</v>
      </c>
      <c r="N583" s="7">
        <f>(((L583/60)/60)/24)+DATE(1970,1,1)</f>
        <v>40677.208333333336</v>
      </c>
      <c r="O583" t="b">
        <v>0</v>
      </c>
      <c r="P583" t="b">
        <v>0</v>
      </c>
      <c r="Q583" t="s">
        <v>28</v>
      </c>
      <c r="R583" t="str" cm="1">
        <f t="array" ref="R583:S583">_xlfn.TEXTSPLIT(Q583,"/","food:food trucks")</f>
        <v>technology</v>
      </c>
      <c r="S583" t="str">
        <v>web</v>
      </c>
      <c r="T583">
        <f>SUM(E583/H583)</f>
        <v>54.098591549295776</v>
      </c>
    </row>
    <row r="584" spans="1:20" ht="17" hidden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1">
        <f t="shared" si="9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7">
        <f>(((K584/60)/60)/24)+DATE(1970,1,1)</f>
        <v>42165.208333333328</v>
      </c>
      <c r="N584" s="7">
        <f>(((L584/60)/60)/24)+DATE(1970,1,1)</f>
        <v>42170.208333333328</v>
      </c>
      <c r="O584" t="b">
        <v>0</v>
      </c>
      <c r="P584" t="b">
        <v>1</v>
      </c>
      <c r="Q584" t="s">
        <v>89</v>
      </c>
      <c r="R584" t="str" cm="1">
        <f t="array" ref="R584:S584">_xlfn.TEXTSPLIT(Q584,"/","food:food trucks")</f>
        <v>games</v>
      </c>
      <c r="S584" t="str">
        <v>video games</v>
      </c>
      <c r="T584">
        <f>SUM(E584/H584)</f>
        <v>107.88095238095238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1">
        <f t="shared" si="9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7">
        <f>(((K585/60)/60)/24)+DATE(1970,1,1)</f>
        <v>40959.25</v>
      </c>
      <c r="N585" s="7">
        <f>(((L585/60)/60)/24)+DATE(1970,1,1)</f>
        <v>40976.25</v>
      </c>
      <c r="O585" t="b">
        <v>0</v>
      </c>
      <c r="P585" t="b">
        <v>0</v>
      </c>
      <c r="Q585" t="s">
        <v>42</v>
      </c>
      <c r="R585" t="str" cm="1">
        <f t="array" ref="R585:S585">_xlfn.TEXTSPLIT(Q585,"/","food:food trucks")</f>
        <v>film &amp; video</v>
      </c>
      <c r="S585" t="str">
        <v>documentary</v>
      </c>
      <c r="T585">
        <f>SUM(E585/H585)</f>
        <v>67.034103410341032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1">
        <f t="shared" si="9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7">
        <f>(((K586/60)/60)/24)+DATE(1970,1,1)</f>
        <v>41024.208333333336</v>
      </c>
      <c r="N586" s="7">
        <f>(((L586/60)/60)/24)+DATE(1970,1,1)</f>
        <v>41038.208333333336</v>
      </c>
      <c r="O586" t="b">
        <v>0</v>
      </c>
      <c r="P586" t="b">
        <v>0</v>
      </c>
      <c r="Q586" t="s">
        <v>28</v>
      </c>
      <c r="R586" t="str" cm="1">
        <f t="array" ref="R586:S586">_xlfn.TEXTSPLIT(Q586,"/","food:food trucks")</f>
        <v>technology</v>
      </c>
      <c r="S586" t="str">
        <v>web</v>
      </c>
      <c r="T586">
        <f>SUM(E586/H586)</f>
        <v>64.01425914445133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1">
        <f t="shared" si="9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7">
        <f>(((K587/60)/60)/24)+DATE(1970,1,1)</f>
        <v>40255.208333333336</v>
      </c>
      <c r="N587" s="7">
        <f>(((L587/60)/60)/24)+DATE(1970,1,1)</f>
        <v>40265.208333333336</v>
      </c>
      <c r="O587" t="b">
        <v>0</v>
      </c>
      <c r="P587" t="b">
        <v>0</v>
      </c>
      <c r="Q587" t="s">
        <v>206</v>
      </c>
      <c r="R587" t="str" cm="1">
        <f t="array" ref="R587:S587">_xlfn.TEXTSPLIT(Q587,"/","food:food trucks")</f>
        <v>publishing</v>
      </c>
      <c r="S587" t="str">
        <v>translations</v>
      </c>
      <c r="T587">
        <f>SUM(E587/H587)</f>
        <v>96.066176470588232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1">
        <f t="shared" si="9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7">
        <f>(((K588/60)/60)/24)+DATE(1970,1,1)</f>
        <v>40499.25</v>
      </c>
      <c r="N588" s="7">
        <f>(((L588/60)/60)/24)+DATE(1970,1,1)</f>
        <v>40518.25</v>
      </c>
      <c r="O588" t="b">
        <v>0</v>
      </c>
      <c r="P588" t="b">
        <v>0</v>
      </c>
      <c r="Q588" t="s">
        <v>23</v>
      </c>
      <c r="R588" t="str" cm="1">
        <f t="array" ref="R588:S588">_xlfn.TEXTSPLIT(Q588,"/","food:food trucks")</f>
        <v>music</v>
      </c>
      <c r="S588" t="str">
        <v>rock</v>
      </c>
      <c r="T588">
        <f>SUM(E588/H588)</f>
        <v>51.184615384615384</v>
      </c>
    </row>
    <row r="589" spans="1:20" ht="17" hidden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1">
        <f t="shared" si="9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7">
        <f>(((K589/60)/60)/24)+DATE(1970,1,1)</f>
        <v>43484.25</v>
      </c>
      <c r="N589" s="7">
        <f>(((L589/60)/60)/24)+DATE(1970,1,1)</f>
        <v>43536.208333333328</v>
      </c>
      <c r="O589" t="b">
        <v>0</v>
      </c>
      <c r="P589" t="b">
        <v>1</v>
      </c>
      <c r="Q589" t="s">
        <v>17</v>
      </c>
      <c r="R589" t="str" cm="1">
        <f t="array" ref="R589:S589">_xlfn.TEXTSPLIT(Q589,"/","food:food trucks")</f>
        <v>food</v>
      </c>
      <c r="S589" t="str">
        <v>food trucks</v>
      </c>
      <c r="T589">
        <f>SUM(E589/H589)</f>
        <v>43.92307692307692</v>
      </c>
    </row>
    <row r="590" spans="1:20" ht="17" hidden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1">
        <f t="shared" si="9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7">
        <f>(((K590/60)/60)/24)+DATE(1970,1,1)</f>
        <v>40262.208333333336</v>
      </c>
      <c r="N590" s="7">
        <f>(((L590/60)/60)/24)+DATE(1970,1,1)</f>
        <v>40293.208333333336</v>
      </c>
      <c r="O590" t="b">
        <v>0</v>
      </c>
      <c r="P590" t="b">
        <v>0</v>
      </c>
      <c r="Q590" t="s">
        <v>33</v>
      </c>
      <c r="R590" t="str" cm="1">
        <f t="array" ref="R590:S590">_xlfn.TEXTSPLIT(Q590,"/","food:food trucks")</f>
        <v>theater</v>
      </c>
      <c r="S590" t="str">
        <v>plays</v>
      </c>
      <c r="T590">
        <f>SUM(E590/H590)</f>
        <v>91.021198830409361</v>
      </c>
    </row>
    <row r="591" spans="1:20" ht="17" hidden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1">
        <f t="shared" si="9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7">
        <f>(((K591/60)/60)/24)+DATE(1970,1,1)</f>
        <v>42190.208333333328</v>
      </c>
      <c r="N591" s="7">
        <f>(((L591/60)/60)/24)+DATE(1970,1,1)</f>
        <v>42197.208333333328</v>
      </c>
      <c r="O591" t="b">
        <v>0</v>
      </c>
      <c r="P591" t="b">
        <v>0</v>
      </c>
      <c r="Q591" t="s">
        <v>42</v>
      </c>
      <c r="R591" t="str" cm="1">
        <f t="array" ref="R591:S591">_xlfn.TEXTSPLIT(Q591,"/","food:food trucks")</f>
        <v>film &amp; video</v>
      </c>
      <c r="S591" t="str">
        <v>documentary</v>
      </c>
      <c r="T591">
        <f>SUM(E591/H591)</f>
        <v>50.127450980392155</v>
      </c>
    </row>
    <row r="592" spans="1:20" ht="34" hidden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1">
        <f t="shared" si="9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7">
        <f>(((K592/60)/60)/24)+DATE(1970,1,1)</f>
        <v>41994.25</v>
      </c>
      <c r="N592" s="7">
        <f>(((L592/60)/60)/24)+DATE(1970,1,1)</f>
        <v>42005.25</v>
      </c>
      <c r="O592" t="b">
        <v>0</v>
      </c>
      <c r="P592" t="b">
        <v>0</v>
      </c>
      <c r="Q592" t="s">
        <v>133</v>
      </c>
      <c r="R592" t="str" cm="1">
        <f t="array" ref="R592:S592">_xlfn.TEXTSPLIT(Q592,"/","food:food trucks")</f>
        <v>publishing</v>
      </c>
      <c r="S592" t="str">
        <v>radio &amp; podcasts</v>
      </c>
      <c r="T592">
        <f>SUM(E592/H592)</f>
        <v>67.720930232558146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1">
        <f t="shared" si="9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7">
        <f>(((K593/60)/60)/24)+DATE(1970,1,1)</f>
        <v>40373.208333333336</v>
      </c>
      <c r="N593" s="7">
        <f>(((L593/60)/60)/24)+DATE(1970,1,1)</f>
        <v>40383.208333333336</v>
      </c>
      <c r="O593" t="b">
        <v>0</v>
      </c>
      <c r="P593" t="b">
        <v>0</v>
      </c>
      <c r="Q593" t="s">
        <v>89</v>
      </c>
      <c r="R593" t="str" cm="1">
        <f t="array" ref="R593:S593">_xlfn.TEXTSPLIT(Q593,"/","food:food trucks")</f>
        <v>games</v>
      </c>
      <c r="S593" t="str">
        <v>video games</v>
      </c>
      <c r="T593">
        <f>SUM(E593/H593)</f>
        <v>61.03921568627451</v>
      </c>
    </row>
    <row r="594" spans="1:20" ht="34" hidden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1">
        <f t="shared" si="9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7">
        <f>(((K594/60)/60)/24)+DATE(1970,1,1)</f>
        <v>41789.208333333336</v>
      </c>
      <c r="N594" s="7">
        <f>(((L594/60)/60)/24)+DATE(1970,1,1)</f>
        <v>41798.208333333336</v>
      </c>
      <c r="O594" t="b">
        <v>0</v>
      </c>
      <c r="P594" t="b">
        <v>0</v>
      </c>
      <c r="Q594" t="s">
        <v>33</v>
      </c>
      <c r="R594" t="str" cm="1">
        <f t="array" ref="R594:S594">_xlfn.TEXTSPLIT(Q594,"/","food:food trucks")</f>
        <v>theater</v>
      </c>
      <c r="S594" t="str">
        <v>plays</v>
      </c>
      <c r="T594">
        <f>SUM(E594/H594)</f>
        <v>80.011857707509876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1">
        <f t="shared" si="9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7">
        <f>(((K595/60)/60)/24)+DATE(1970,1,1)</f>
        <v>41724.208333333336</v>
      </c>
      <c r="N595" s="7">
        <f>(((L595/60)/60)/24)+DATE(1970,1,1)</f>
        <v>41737.208333333336</v>
      </c>
      <c r="O595" t="b">
        <v>0</v>
      </c>
      <c r="P595" t="b">
        <v>0</v>
      </c>
      <c r="Q595" t="s">
        <v>71</v>
      </c>
      <c r="R595" t="str" cm="1">
        <f t="array" ref="R595:S595">_xlfn.TEXTSPLIT(Q595,"/","food:food trucks")</f>
        <v>film &amp; video</v>
      </c>
      <c r="S595" t="str">
        <v>animation</v>
      </c>
      <c r="T595">
        <f>SUM(E595/H595)</f>
        <v>47.001497753369947</v>
      </c>
    </row>
    <row r="596" spans="1:20" ht="34" hidden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1">
        <f t="shared" si="9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7">
        <f>(((K596/60)/60)/24)+DATE(1970,1,1)</f>
        <v>42548.208333333328</v>
      </c>
      <c r="N596" s="7">
        <f>(((L596/60)/60)/24)+DATE(1970,1,1)</f>
        <v>42551.208333333328</v>
      </c>
      <c r="O596" t="b">
        <v>0</v>
      </c>
      <c r="P596" t="b">
        <v>1</v>
      </c>
      <c r="Q596" t="s">
        <v>33</v>
      </c>
      <c r="R596" t="str" cm="1">
        <f t="array" ref="R596:S596">_xlfn.TEXTSPLIT(Q596,"/","food:food trucks")</f>
        <v>theater</v>
      </c>
      <c r="S596" t="str">
        <v>plays</v>
      </c>
      <c r="T596">
        <f>SUM(E596/H596)</f>
        <v>71.127388535031841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1">
        <f t="shared" si="9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7">
        <f>(((K597/60)/60)/24)+DATE(1970,1,1)</f>
        <v>40253.208333333336</v>
      </c>
      <c r="N597" s="7">
        <f>(((L597/60)/60)/24)+DATE(1970,1,1)</f>
        <v>40274.208333333336</v>
      </c>
      <c r="O597" t="b">
        <v>0</v>
      </c>
      <c r="P597" t="b">
        <v>1</v>
      </c>
      <c r="Q597" t="s">
        <v>33</v>
      </c>
      <c r="R597" t="str" cm="1">
        <f t="array" ref="R597:S597">_xlfn.TEXTSPLIT(Q597,"/","food:food trucks")</f>
        <v>theater</v>
      </c>
      <c r="S597" t="str">
        <v>plays</v>
      </c>
      <c r="T597">
        <f>SUM(E597/H597)</f>
        <v>89.99079189686924</v>
      </c>
    </row>
    <row r="598" spans="1:20" ht="17" hidden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1">
        <f t="shared" si="9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7">
        <f>(((K598/60)/60)/24)+DATE(1970,1,1)</f>
        <v>42434.25</v>
      </c>
      <c r="N598" s="7">
        <f>(((L598/60)/60)/24)+DATE(1970,1,1)</f>
        <v>42441.25</v>
      </c>
      <c r="O598" t="b">
        <v>0</v>
      </c>
      <c r="P598" t="b">
        <v>1</v>
      </c>
      <c r="Q598" t="s">
        <v>53</v>
      </c>
      <c r="R598" t="str" cm="1">
        <f t="array" ref="R598:S598">_xlfn.TEXTSPLIT(Q598,"/","food:food trucks")</f>
        <v>film &amp; video</v>
      </c>
      <c r="S598" t="str">
        <v>drama</v>
      </c>
      <c r="T598">
        <f>SUM(E598/H598)</f>
        <v>43.032786885245905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1">
        <f t="shared" si="9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7">
        <f>(((K599/60)/60)/24)+DATE(1970,1,1)</f>
        <v>43786.25</v>
      </c>
      <c r="N599" s="7">
        <f>(((L599/60)/60)/24)+DATE(1970,1,1)</f>
        <v>43804.25</v>
      </c>
      <c r="O599" t="b">
        <v>0</v>
      </c>
      <c r="P599" t="b">
        <v>0</v>
      </c>
      <c r="Q599" t="s">
        <v>33</v>
      </c>
      <c r="R599" t="str" cm="1">
        <f t="array" ref="R599:S599">_xlfn.TEXTSPLIT(Q599,"/","food:food trucks")</f>
        <v>theater</v>
      </c>
      <c r="S599" t="str">
        <v>plays</v>
      </c>
      <c r="T599">
        <f>SUM(E599/H599)</f>
        <v>67.997714808043881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1">
        <f t="shared" si="9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7">
        <f>(((K600/60)/60)/24)+DATE(1970,1,1)</f>
        <v>40344.208333333336</v>
      </c>
      <c r="N600" s="7">
        <f>(((L600/60)/60)/24)+DATE(1970,1,1)</f>
        <v>40373.208333333336</v>
      </c>
      <c r="O600" t="b">
        <v>0</v>
      </c>
      <c r="P600" t="b">
        <v>0</v>
      </c>
      <c r="Q600" t="s">
        <v>23</v>
      </c>
      <c r="R600" t="str" cm="1">
        <f t="array" ref="R600:S600">_xlfn.TEXTSPLIT(Q600,"/","food:food trucks")</f>
        <v>music</v>
      </c>
      <c r="S600" t="str">
        <v>rock</v>
      </c>
      <c r="T600">
        <f>SUM(E600/H600)</f>
        <v>73.004566210045667</v>
      </c>
    </row>
    <row r="601" spans="1:20" ht="34" hidden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1">
        <f t="shared" si="9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7">
        <f>(((K601/60)/60)/24)+DATE(1970,1,1)</f>
        <v>42047.25</v>
      </c>
      <c r="N601" s="7">
        <f>(((L601/60)/60)/24)+DATE(1970,1,1)</f>
        <v>42055.25</v>
      </c>
      <c r="O601" t="b">
        <v>0</v>
      </c>
      <c r="P601" t="b">
        <v>0</v>
      </c>
      <c r="Q601" t="s">
        <v>42</v>
      </c>
      <c r="R601" t="str" cm="1">
        <f t="array" ref="R601:S601">_xlfn.TEXTSPLIT(Q601,"/","food:food trucks")</f>
        <v>film &amp; video</v>
      </c>
      <c r="S601" t="str">
        <v>documentary</v>
      </c>
      <c r="T601">
        <f>SUM(E601/H601)</f>
        <v>62.341463414634148</v>
      </c>
    </row>
    <row r="602" spans="1:20" ht="17" hidden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1">
        <f t="shared" si="9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7">
        <f>(((K602/60)/60)/24)+DATE(1970,1,1)</f>
        <v>41485.208333333336</v>
      </c>
      <c r="N602" s="7">
        <f>(((L602/60)/60)/24)+DATE(1970,1,1)</f>
        <v>41497.208333333336</v>
      </c>
      <c r="O602" t="b">
        <v>0</v>
      </c>
      <c r="P602" t="b">
        <v>0</v>
      </c>
      <c r="Q602" t="s">
        <v>17</v>
      </c>
      <c r="R602" t="str" cm="1">
        <f t="array" ref="R602:S602">_xlfn.TEXTSPLIT(Q602,"/","food:food trucks")</f>
        <v>food</v>
      </c>
      <c r="S602" t="str">
        <v>food trucks</v>
      </c>
      <c r="T602">
        <f>SUM(E602/H602)</f>
        <v>5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1">
        <f t="shared" si="9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7">
        <f>(((K603/60)/60)/24)+DATE(1970,1,1)</f>
        <v>41789.208333333336</v>
      </c>
      <c r="N603" s="7">
        <f>(((L603/60)/60)/24)+DATE(1970,1,1)</f>
        <v>41806.208333333336</v>
      </c>
      <c r="O603" t="b">
        <v>1</v>
      </c>
      <c r="P603" t="b">
        <v>0</v>
      </c>
      <c r="Q603" t="s">
        <v>65</v>
      </c>
      <c r="R603" t="str" cm="1">
        <f t="array" ref="R603:S603">_xlfn.TEXTSPLIT(Q603,"/","food:food trucks")</f>
        <v>technology</v>
      </c>
      <c r="S603" t="str">
        <v>wearables</v>
      </c>
      <c r="T603">
        <f>SUM(E603/H603)</f>
        <v>67.103092783505161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1">
        <f t="shared" si="9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7">
        <f>(((K604/60)/60)/24)+DATE(1970,1,1)</f>
        <v>42160.208333333328</v>
      </c>
      <c r="N604" s="7">
        <f>(((L604/60)/60)/24)+DATE(1970,1,1)</f>
        <v>42171.208333333328</v>
      </c>
      <c r="O604" t="b">
        <v>0</v>
      </c>
      <c r="P604" t="b">
        <v>0</v>
      </c>
      <c r="Q604" t="s">
        <v>33</v>
      </c>
      <c r="R604" t="str" cm="1">
        <f t="array" ref="R604:S604">_xlfn.TEXTSPLIT(Q604,"/","food:food trucks")</f>
        <v>theater</v>
      </c>
      <c r="S604" t="str">
        <v>plays</v>
      </c>
      <c r="T604">
        <f>SUM(E604/H604)</f>
        <v>79.978947368421046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1">
        <f t="shared" si="9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7">
        <f>(((K605/60)/60)/24)+DATE(1970,1,1)</f>
        <v>43573.208333333328</v>
      </c>
      <c r="N605" s="7">
        <f>(((L605/60)/60)/24)+DATE(1970,1,1)</f>
        <v>43600.208333333328</v>
      </c>
      <c r="O605" t="b">
        <v>0</v>
      </c>
      <c r="P605" t="b">
        <v>0</v>
      </c>
      <c r="Q605" t="s">
        <v>33</v>
      </c>
      <c r="R605" t="str" cm="1">
        <f t="array" ref="R605:S605">_xlfn.TEXTSPLIT(Q605,"/","food:food trucks")</f>
        <v>theater</v>
      </c>
      <c r="S605" t="str">
        <v>plays</v>
      </c>
      <c r="T605">
        <f>SUM(E605/H605)</f>
        <v>62.176470588235297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1">
        <f t="shared" si="9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7">
        <f>(((K606/60)/60)/24)+DATE(1970,1,1)</f>
        <v>40565.25</v>
      </c>
      <c r="N606" s="7">
        <f>(((L606/60)/60)/24)+DATE(1970,1,1)</f>
        <v>40586.25</v>
      </c>
      <c r="O606" t="b">
        <v>0</v>
      </c>
      <c r="P606" t="b">
        <v>0</v>
      </c>
      <c r="Q606" t="s">
        <v>33</v>
      </c>
      <c r="R606" t="str" cm="1">
        <f t="array" ref="R606:S606">_xlfn.TEXTSPLIT(Q606,"/","food:food trucks")</f>
        <v>theater</v>
      </c>
      <c r="S606" t="str">
        <v>plays</v>
      </c>
      <c r="T606">
        <f>SUM(E606/H606)</f>
        <v>53.005950297514879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1">
        <f t="shared" si="9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7">
        <f>(((K607/60)/60)/24)+DATE(1970,1,1)</f>
        <v>42280.208333333328</v>
      </c>
      <c r="N607" s="7">
        <f>(((L607/60)/60)/24)+DATE(1970,1,1)</f>
        <v>42321.25</v>
      </c>
      <c r="O607" t="b">
        <v>0</v>
      </c>
      <c r="P607" t="b">
        <v>0</v>
      </c>
      <c r="Q607" t="s">
        <v>68</v>
      </c>
      <c r="R607" t="str" cm="1">
        <f t="array" ref="R607:S607">_xlfn.TEXTSPLIT(Q607,"/","food:food trucks")</f>
        <v>publishing</v>
      </c>
      <c r="S607" t="str">
        <v>nonfiction</v>
      </c>
      <c r="T607">
        <f>SUM(E607/H607)</f>
        <v>57.738317757009348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1">
        <f t="shared" si="9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7">
        <f>(((K608/60)/60)/24)+DATE(1970,1,1)</f>
        <v>42436.25</v>
      </c>
      <c r="N608" s="7">
        <f>(((L608/60)/60)/24)+DATE(1970,1,1)</f>
        <v>42447.208333333328</v>
      </c>
      <c r="O608" t="b">
        <v>0</v>
      </c>
      <c r="P608" t="b">
        <v>0</v>
      </c>
      <c r="Q608" t="s">
        <v>23</v>
      </c>
      <c r="R608" t="str" cm="1">
        <f t="array" ref="R608:S608">_xlfn.TEXTSPLIT(Q608,"/","food:food trucks")</f>
        <v>music</v>
      </c>
      <c r="S608" t="str">
        <v>rock</v>
      </c>
      <c r="T608">
        <f>SUM(E608/H608)</f>
        <v>40.03125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1">
        <f t="shared" si="9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7">
        <f>(((K609/60)/60)/24)+DATE(1970,1,1)</f>
        <v>41721.208333333336</v>
      </c>
      <c r="N609" s="7">
        <f>(((L609/60)/60)/24)+DATE(1970,1,1)</f>
        <v>41723.208333333336</v>
      </c>
      <c r="O609" t="b">
        <v>0</v>
      </c>
      <c r="P609" t="b">
        <v>0</v>
      </c>
      <c r="Q609" t="s">
        <v>17</v>
      </c>
      <c r="R609" t="str" cm="1">
        <f t="array" ref="R609:S609">_xlfn.TEXTSPLIT(Q609,"/","food:food trucks")</f>
        <v>food</v>
      </c>
      <c r="S609" t="str">
        <v>food trucks</v>
      </c>
      <c r="T609">
        <f>SUM(E609/H609)</f>
        <v>81.016591928251117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1">
        <f t="shared" si="9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7">
        <f>(((K610/60)/60)/24)+DATE(1970,1,1)</f>
        <v>43530.25</v>
      </c>
      <c r="N610" s="7">
        <f>(((L610/60)/60)/24)+DATE(1970,1,1)</f>
        <v>43534.25</v>
      </c>
      <c r="O610" t="b">
        <v>0</v>
      </c>
      <c r="P610" t="b">
        <v>1</v>
      </c>
      <c r="Q610" t="s">
        <v>159</v>
      </c>
      <c r="R610" t="str" cm="1">
        <f t="array" ref="R610:S610">_xlfn.TEXTSPLIT(Q610,"/","food:food trucks")</f>
        <v>music</v>
      </c>
      <c r="S610" t="str">
        <v>jazz</v>
      </c>
      <c r="T610">
        <f>SUM(E610/H610)</f>
        <v>35.047468354430379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1">
        <f t="shared" si="9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7">
        <f>(((K611/60)/60)/24)+DATE(1970,1,1)</f>
        <v>43481.25</v>
      </c>
      <c r="N611" s="7">
        <f>(((L611/60)/60)/24)+DATE(1970,1,1)</f>
        <v>43498.25</v>
      </c>
      <c r="O611" t="b">
        <v>0</v>
      </c>
      <c r="P611" t="b">
        <v>0</v>
      </c>
      <c r="Q611" t="s">
        <v>474</v>
      </c>
      <c r="R611" t="str" cm="1">
        <f t="array" ref="R611:S611">_xlfn.TEXTSPLIT(Q611,"/","food:food trucks")</f>
        <v>film &amp; video</v>
      </c>
      <c r="S611" t="str">
        <v>science fiction</v>
      </c>
      <c r="T611">
        <f>SUM(E611/H611)</f>
        <v>102.92307692307692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1">
        <f t="shared" si="9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7">
        <f>(((K612/60)/60)/24)+DATE(1970,1,1)</f>
        <v>41259.25</v>
      </c>
      <c r="N612" s="7">
        <f>(((L612/60)/60)/24)+DATE(1970,1,1)</f>
        <v>41273.25</v>
      </c>
      <c r="O612" t="b">
        <v>0</v>
      </c>
      <c r="P612" t="b">
        <v>0</v>
      </c>
      <c r="Q612" t="s">
        <v>33</v>
      </c>
      <c r="R612" t="str" cm="1">
        <f t="array" ref="R612:S612">_xlfn.TEXTSPLIT(Q612,"/","food:food trucks")</f>
        <v>theater</v>
      </c>
      <c r="S612" t="str">
        <v>plays</v>
      </c>
      <c r="T612">
        <f>SUM(E612/H612)</f>
        <v>27.998126756166094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1">
        <f t="shared" si="9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7">
        <f>(((K613/60)/60)/24)+DATE(1970,1,1)</f>
        <v>41480.208333333336</v>
      </c>
      <c r="N613" s="7">
        <f>(((L613/60)/60)/24)+DATE(1970,1,1)</f>
        <v>41492.208333333336</v>
      </c>
      <c r="O613" t="b">
        <v>0</v>
      </c>
      <c r="P613" t="b">
        <v>0</v>
      </c>
      <c r="Q613" t="s">
        <v>33</v>
      </c>
      <c r="R613" t="str" cm="1">
        <f t="array" ref="R613:S613">_xlfn.TEXTSPLIT(Q613,"/","food:food trucks")</f>
        <v>theater</v>
      </c>
      <c r="S613" t="str">
        <v>plays</v>
      </c>
      <c r="T613">
        <f>SUM(E613/H613)</f>
        <v>75.733333333333334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1">
        <f t="shared" si="9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7">
        <f>(((K614/60)/60)/24)+DATE(1970,1,1)</f>
        <v>40474.208333333336</v>
      </c>
      <c r="N614" s="7">
        <f>(((L614/60)/60)/24)+DATE(1970,1,1)</f>
        <v>40497.25</v>
      </c>
      <c r="O614" t="b">
        <v>0</v>
      </c>
      <c r="P614" t="b">
        <v>0</v>
      </c>
      <c r="Q614" t="s">
        <v>50</v>
      </c>
      <c r="R614" t="str" cm="1">
        <f t="array" ref="R614:S614">_xlfn.TEXTSPLIT(Q614,"/","food:food trucks")</f>
        <v>music</v>
      </c>
      <c r="S614" t="str">
        <v>electric music</v>
      </c>
      <c r="T614">
        <f>SUM(E614/H614)</f>
        <v>45.026041666666664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1">
        <f t="shared" si="9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7">
        <f>(((K615/60)/60)/24)+DATE(1970,1,1)</f>
        <v>42973.208333333328</v>
      </c>
      <c r="N615" s="7">
        <f>(((L615/60)/60)/24)+DATE(1970,1,1)</f>
        <v>42982.208333333328</v>
      </c>
      <c r="O615" t="b">
        <v>0</v>
      </c>
      <c r="P615" t="b">
        <v>0</v>
      </c>
      <c r="Q615" t="s">
        <v>33</v>
      </c>
      <c r="R615" t="str" cm="1">
        <f t="array" ref="R615:S615">_xlfn.TEXTSPLIT(Q615,"/","food:food trucks")</f>
        <v>theater</v>
      </c>
      <c r="S615" t="str">
        <v>plays</v>
      </c>
      <c r="T615">
        <f>SUM(E615/H615)</f>
        <v>73.615384615384613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1">
        <f t="shared" si="9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7">
        <f>(((K616/60)/60)/24)+DATE(1970,1,1)</f>
        <v>42746.25</v>
      </c>
      <c r="N616" s="7">
        <f>(((L616/60)/60)/24)+DATE(1970,1,1)</f>
        <v>42764.25</v>
      </c>
      <c r="O616" t="b">
        <v>0</v>
      </c>
      <c r="P616" t="b">
        <v>0</v>
      </c>
      <c r="Q616" t="s">
        <v>33</v>
      </c>
      <c r="R616" t="str" cm="1">
        <f t="array" ref="R616:S616">_xlfn.TEXTSPLIT(Q616,"/","food:food trucks")</f>
        <v>theater</v>
      </c>
      <c r="S616" t="str">
        <v>plays</v>
      </c>
      <c r="T616">
        <f>SUM(E616/H616)</f>
        <v>56.991701244813278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1">
        <f t="shared" si="9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7">
        <f>(((K617/60)/60)/24)+DATE(1970,1,1)</f>
        <v>42489.208333333328</v>
      </c>
      <c r="N617" s="7">
        <f>(((L617/60)/60)/24)+DATE(1970,1,1)</f>
        <v>42499.208333333328</v>
      </c>
      <c r="O617" t="b">
        <v>0</v>
      </c>
      <c r="P617" t="b">
        <v>0</v>
      </c>
      <c r="Q617" t="s">
        <v>33</v>
      </c>
      <c r="R617" t="str" cm="1">
        <f t="array" ref="R617:S617">_xlfn.TEXTSPLIT(Q617,"/","food:food trucks")</f>
        <v>theater</v>
      </c>
      <c r="S617" t="str">
        <v>plays</v>
      </c>
      <c r="T617">
        <f>SUM(E617/H617)</f>
        <v>85.223529411764702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1">
        <f t="shared" si="9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7">
        <f>(((K618/60)/60)/24)+DATE(1970,1,1)</f>
        <v>41537.208333333336</v>
      </c>
      <c r="N618" s="7">
        <f>(((L618/60)/60)/24)+DATE(1970,1,1)</f>
        <v>41538.208333333336</v>
      </c>
      <c r="O618" t="b">
        <v>0</v>
      </c>
      <c r="P618" t="b">
        <v>1</v>
      </c>
      <c r="Q618" t="s">
        <v>60</v>
      </c>
      <c r="R618" t="str" cm="1">
        <f t="array" ref="R618:S618">_xlfn.TEXTSPLIT(Q618,"/","food:food trucks")</f>
        <v>music</v>
      </c>
      <c r="S618" t="str">
        <v>indie rock</v>
      </c>
      <c r="T618">
        <f>SUM(E618/H618)</f>
        <v>50.962184873949582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1">
        <f t="shared" si="9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7">
        <f>(((K619/60)/60)/24)+DATE(1970,1,1)</f>
        <v>41794.208333333336</v>
      </c>
      <c r="N619" s="7">
        <f>(((L619/60)/60)/24)+DATE(1970,1,1)</f>
        <v>41804.208333333336</v>
      </c>
      <c r="O619" t="b">
        <v>0</v>
      </c>
      <c r="P619" t="b">
        <v>0</v>
      </c>
      <c r="Q619" t="s">
        <v>33</v>
      </c>
      <c r="R619" t="str" cm="1">
        <f t="array" ref="R619:S619">_xlfn.TEXTSPLIT(Q619,"/","food:food trucks")</f>
        <v>theater</v>
      </c>
      <c r="S619" t="str">
        <v>plays</v>
      </c>
      <c r="T619">
        <f>SUM(E619/H619)</f>
        <v>63.563636363636363</v>
      </c>
    </row>
    <row r="620" spans="1:20" ht="17" hidden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1">
        <f t="shared" si="9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7">
        <f>(((K620/60)/60)/24)+DATE(1970,1,1)</f>
        <v>41396.208333333336</v>
      </c>
      <c r="N620" s="7">
        <f>(((L620/60)/60)/24)+DATE(1970,1,1)</f>
        <v>41417.208333333336</v>
      </c>
      <c r="O620" t="b">
        <v>0</v>
      </c>
      <c r="P620" t="b">
        <v>0</v>
      </c>
      <c r="Q620" t="s">
        <v>68</v>
      </c>
      <c r="R620" t="str" cm="1">
        <f t="array" ref="R620:S620">_xlfn.TEXTSPLIT(Q620,"/","food:food trucks")</f>
        <v>publishing</v>
      </c>
      <c r="S620" t="str">
        <v>nonfiction</v>
      </c>
      <c r="T620">
        <f>SUM(E620/H620)</f>
        <v>80.999165275459092</v>
      </c>
    </row>
    <row r="621" spans="1:20" ht="17" hidden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1">
        <f t="shared" si="9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7">
        <f>(((K621/60)/60)/24)+DATE(1970,1,1)</f>
        <v>40669.208333333336</v>
      </c>
      <c r="N621" s="7">
        <f>(((L621/60)/60)/24)+DATE(1970,1,1)</f>
        <v>40670.208333333336</v>
      </c>
      <c r="O621" t="b">
        <v>1</v>
      </c>
      <c r="P621" t="b">
        <v>1</v>
      </c>
      <c r="Q621" t="s">
        <v>33</v>
      </c>
      <c r="R621" t="str" cm="1">
        <f t="array" ref="R621:S621">_xlfn.TEXTSPLIT(Q621,"/","food:food trucks")</f>
        <v>theater</v>
      </c>
      <c r="S621" t="str">
        <v>plays</v>
      </c>
      <c r="T621">
        <f>SUM(E621/H621)</f>
        <v>86.044753086419746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1">
        <f t="shared" si="9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7">
        <f>(((K622/60)/60)/24)+DATE(1970,1,1)</f>
        <v>42559.208333333328</v>
      </c>
      <c r="N622" s="7">
        <f>(((L622/60)/60)/24)+DATE(1970,1,1)</f>
        <v>42563.208333333328</v>
      </c>
      <c r="O622" t="b">
        <v>0</v>
      </c>
      <c r="P622" t="b">
        <v>0</v>
      </c>
      <c r="Q622" t="s">
        <v>122</v>
      </c>
      <c r="R622" t="str" cm="1">
        <f t="array" ref="R622:S622">_xlfn.TEXTSPLIT(Q622,"/","food:food trucks")</f>
        <v>photography</v>
      </c>
      <c r="S622" t="str">
        <v>photography books</v>
      </c>
      <c r="T622">
        <f>SUM(E622/H622)</f>
        <v>90.0390625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1">
        <f t="shared" si="9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7">
        <f>(((K623/60)/60)/24)+DATE(1970,1,1)</f>
        <v>42626.208333333328</v>
      </c>
      <c r="N623" s="7">
        <f>(((L623/60)/60)/24)+DATE(1970,1,1)</f>
        <v>42631.208333333328</v>
      </c>
      <c r="O623" t="b">
        <v>0</v>
      </c>
      <c r="P623" t="b">
        <v>0</v>
      </c>
      <c r="Q623" t="s">
        <v>33</v>
      </c>
      <c r="R623" t="str" cm="1">
        <f t="array" ref="R623:S623">_xlfn.TEXTSPLIT(Q623,"/","food:food trucks")</f>
        <v>theater</v>
      </c>
      <c r="S623" t="str">
        <v>plays</v>
      </c>
      <c r="T623">
        <f>SUM(E623/H623)</f>
        <v>74.006063432835816</v>
      </c>
    </row>
    <row r="624" spans="1:20" ht="17" hidden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1">
        <f t="shared" si="9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7">
        <f>(((K624/60)/60)/24)+DATE(1970,1,1)</f>
        <v>43205.208333333328</v>
      </c>
      <c r="N624" s="7">
        <f>(((L624/60)/60)/24)+DATE(1970,1,1)</f>
        <v>43231.208333333328</v>
      </c>
      <c r="O624" t="b">
        <v>0</v>
      </c>
      <c r="P624" t="b">
        <v>0</v>
      </c>
      <c r="Q624" t="s">
        <v>60</v>
      </c>
      <c r="R624" t="str" cm="1">
        <f t="array" ref="R624:S624">_xlfn.TEXTSPLIT(Q624,"/","food:food trucks")</f>
        <v>music</v>
      </c>
      <c r="S624" t="str">
        <v>indie rock</v>
      </c>
      <c r="T624">
        <f>SUM(E624/H624)</f>
        <v>92.4375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1">
        <f t="shared" si="9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7">
        <f>(((K625/60)/60)/24)+DATE(1970,1,1)</f>
        <v>42201.208333333328</v>
      </c>
      <c r="N625" s="7">
        <f>(((L625/60)/60)/24)+DATE(1970,1,1)</f>
        <v>42206.208333333328</v>
      </c>
      <c r="O625" t="b">
        <v>0</v>
      </c>
      <c r="P625" t="b">
        <v>0</v>
      </c>
      <c r="Q625" t="s">
        <v>33</v>
      </c>
      <c r="R625" t="str" cm="1">
        <f t="array" ref="R625:S625">_xlfn.TEXTSPLIT(Q625,"/","food:food trucks")</f>
        <v>theater</v>
      </c>
      <c r="S625" t="str">
        <v>plays</v>
      </c>
      <c r="T625">
        <f>SUM(E625/H625)</f>
        <v>55.999257333828446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1">
        <f t="shared" si="9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7">
        <f>(((K626/60)/60)/24)+DATE(1970,1,1)</f>
        <v>42029.25</v>
      </c>
      <c r="N626" s="7">
        <f>(((L626/60)/60)/24)+DATE(1970,1,1)</f>
        <v>42035.25</v>
      </c>
      <c r="O626" t="b">
        <v>0</v>
      </c>
      <c r="P626" t="b">
        <v>0</v>
      </c>
      <c r="Q626" t="s">
        <v>122</v>
      </c>
      <c r="R626" t="str" cm="1">
        <f t="array" ref="R626:S626">_xlfn.TEXTSPLIT(Q626,"/","food:food trucks")</f>
        <v>photography</v>
      </c>
      <c r="S626" t="str">
        <v>photography books</v>
      </c>
      <c r="T626">
        <f>SUM(E626/H626)</f>
        <v>32.983796296296298</v>
      </c>
    </row>
    <row r="627" spans="1:20" ht="34" hidden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1">
        <f t="shared" si="9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7">
        <f>(((K627/60)/60)/24)+DATE(1970,1,1)</f>
        <v>43857.25</v>
      </c>
      <c r="N627" s="7">
        <f>(((L627/60)/60)/24)+DATE(1970,1,1)</f>
        <v>43871.25</v>
      </c>
      <c r="O627" t="b">
        <v>0</v>
      </c>
      <c r="P627" t="b">
        <v>0</v>
      </c>
      <c r="Q627" t="s">
        <v>33</v>
      </c>
      <c r="R627" t="str" cm="1">
        <f t="array" ref="R627:S627">_xlfn.TEXTSPLIT(Q627,"/","food:food trucks")</f>
        <v>theater</v>
      </c>
      <c r="S627" t="str">
        <v>plays</v>
      </c>
      <c r="T627">
        <f>SUM(E627/H627)</f>
        <v>93.596774193548384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1">
        <f t="shared" si="9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7">
        <f>(((K628/60)/60)/24)+DATE(1970,1,1)</f>
        <v>40449.208333333336</v>
      </c>
      <c r="N628" s="7">
        <f>(((L628/60)/60)/24)+DATE(1970,1,1)</f>
        <v>40458.208333333336</v>
      </c>
      <c r="O628" t="b">
        <v>0</v>
      </c>
      <c r="P628" t="b">
        <v>1</v>
      </c>
      <c r="Q628" t="s">
        <v>33</v>
      </c>
      <c r="R628" t="str" cm="1">
        <f t="array" ref="R628:S628">_xlfn.TEXTSPLIT(Q628,"/","food:food trucks")</f>
        <v>theater</v>
      </c>
      <c r="S628" t="str">
        <v>plays</v>
      </c>
      <c r="T628">
        <f>SUM(E628/H628)</f>
        <v>69.867724867724874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1">
        <f t="shared" si="9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7">
        <f>(((K629/60)/60)/24)+DATE(1970,1,1)</f>
        <v>40345.208333333336</v>
      </c>
      <c r="N629" s="7">
        <f>(((L629/60)/60)/24)+DATE(1970,1,1)</f>
        <v>40369.208333333336</v>
      </c>
      <c r="O629" t="b">
        <v>1</v>
      </c>
      <c r="P629" t="b">
        <v>0</v>
      </c>
      <c r="Q629" t="s">
        <v>17</v>
      </c>
      <c r="R629" t="str" cm="1">
        <f t="array" ref="R629:S629">_xlfn.TEXTSPLIT(Q629,"/","food:food trucks")</f>
        <v>food</v>
      </c>
      <c r="S629" t="str">
        <v>food trucks</v>
      </c>
      <c r="T629">
        <f>SUM(E629/H629)</f>
        <v>72.129870129870127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1">
        <f t="shared" si="9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7">
        <f>(((K630/60)/60)/24)+DATE(1970,1,1)</f>
        <v>40455.208333333336</v>
      </c>
      <c r="N630" s="7">
        <f>(((L630/60)/60)/24)+DATE(1970,1,1)</f>
        <v>40458.208333333336</v>
      </c>
      <c r="O630" t="b">
        <v>0</v>
      </c>
      <c r="P630" t="b">
        <v>0</v>
      </c>
      <c r="Q630" t="s">
        <v>60</v>
      </c>
      <c r="R630" t="str" cm="1">
        <f t="array" ref="R630:S630">_xlfn.TEXTSPLIT(Q630,"/","food:food trucks")</f>
        <v>music</v>
      </c>
      <c r="S630" t="str">
        <v>indie rock</v>
      </c>
      <c r="T630">
        <f>SUM(E630/H630)</f>
        <v>30.041666666666668</v>
      </c>
    </row>
    <row r="631" spans="1:20" ht="17" hidden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1">
        <f t="shared" si="9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7">
        <f>(((K631/60)/60)/24)+DATE(1970,1,1)</f>
        <v>42557.208333333328</v>
      </c>
      <c r="N631" s="7">
        <f>(((L631/60)/60)/24)+DATE(1970,1,1)</f>
        <v>42559.208333333328</v>
      </c>
      <c r="O631" t="b">
        <v>0</v>
      </c>
      <c r="P631" t="b">
        <v>1</v>
      </c>
      <c r="Q631" t="s">
        <v>33</v>
      </c>
      <c r="R631" t="str" cm="1">
        <f t="array" ref="R631:S631">_xlfn.TEXTSPLIT(Q631,"/","food:food trucks")</f>
        <v>theater</v>
      </c>
      <c r="S631" t="str">
        <v>plays</v>
      </c>
      <c r="T631">
        <f>SUM(E631/H631)</f>
        <v>73.968000000000004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1">
        <f t="shared" si="9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7">
        <f>(((K632/60)/60)/24)+DATE(1970,1,1)</f>
        <v>43586.208333333328</v>
      </c>
      <c r="N632" s="7">
        <f>(((L632/60)/60)/24)+DATE(1970,1,1)</f>
        <v>43597.208333333328</v>
      </c>
      <c r="O632" t="b">
        <v>0</v>
      </c>
      <c r="P632" t="b">
        <v>1</v>
      </c>
      <c r="Q632" t="s">
        <v>33</v>
      </c>
      <c r="R632" t="str" cm="1">
        <f t="array" ref="R632:S632">_xlfn.TEXTSPLIT(Q632,"/","food:food trucks")</f>
        <v>theater</v>
      </c>
      <c r="S632" t="str">
        <v>plays</v>
      </c>
      <c r="T632">
        <f>SUM(E632/H632)</f>
        <v>68.65517241379311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1">
        <f t="shared" si="9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7">
        <f>(((K633/60)/60)/24)+DATE(1970,1,1)</f>
        <v>43550.208333333328</v>
      </c>
      <c r="N633" s="7">
        <f>(((L633/60)/60)/24)+DATE(1970,1,1)</f>
        <v>43554.208333333328</v>
      </c>
      <c r="O633" t="b">
        <v>0</v>
      </c>
      <c r="P633" t="b">
        <v>0</v>
      </c>
      <c r="Q633" t="s">
        <v>33</v>
      </c>
      <c r="R633" t="str" cm="1">
        <f t="array" ref="R633:S633">_xlfn.TEXTSPLIT(Q633,"/","food:food trucks")</f>
        <v>theater</v>
      </c>
      <c r="S633" t="str">
        <v>plays</v>
      </c>
      <c r="T633">
        <f>SUM(E633/H633)</f>
        <v>59.992164544564154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1">
        <f t="shared" si="9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7">
        <f>(((K634/60)/60)/24)+DATE(1970,1,1)</f>
        <v>41945.208333333336</v>
      </c>
      <c r="N634" s="7">
        <f>(((L634/60)/60)/24)+DATE(1970,1,1)</f>
        <v>41963.25</v>
      </c>
      <c r="O634" t="b">
        <v>0</v>
      </c>
      <c r="P634" t="b">
        <v>0</v>
      </c>
      <c r="Q634" t="s">
        <v>33</v>
      </c>
      <c r="R634" t="str" cm="1">
        <f t="array" ref="R634:S634">_xlfn.TEXTSPLIT(Q634,"/","food:food trucks")</f>
        <v>theater</v>
      </c>
      <c r="S634" t="str">
        <v>plays</v>
      </c>
      <c r="T634">
        <f>SUM(E634/H634)</f>
        <v>111.15827338129496</v>
      </c>
    </row>
    <row r="635" spans="1:20" ht="34" hidden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1">
        <f t="shared" si="9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7">
        <f>(((K635/60)/60)/24)+DATE(1970,1,1)</f>
        <v>42315.25</v>
      </c>
      <c r="N635" s="7">
        <f>(((L635/60)/60)/24)+DATE(1970,1,1)</f>
        <v>42319.25</v>
      </c>
      <c r="O635" t="b">
        <v>0</v>
      </c>
      <c r="P635" t="b">
        <v>0</v>
      </c>
      <c r="Q635" t="s">
        <v>71</v>
      </c>
      <c r="R635" t="str" cm="1">
        <f t="array" ref="R635:S635">_xlfn.TEXTSPLIT(Q635,"/","food:food trucks")</f>
        <v>film &amp; video</v>
      </c>
      <c r="S635" t="str">
        <v>animation</v>
      </c>
      <c r="T635">
        <f>SUM(E635/H635)</f>
        <v>53.038095238095238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1">
        <f t="shared" si="9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7">
        <f>(((K636/60)/60)/24)+DATE(1970,1,1)</f>
        <v>42819.208333333328</v>
      </c>
      <c r="N636" s="7">
        <f>(((L636/60)/60)/24)+DATE(1970,1,1)</f>
        <v>42833.208333333328</v>
      </c>
      <c r="O636" t="b">
        <v>0</v>
      </c>
      <c r="P636" t="b">
        <v>0</v>
      </c>
      <c r="Q636" t="s">
        <v>269</v>
      </c>
      <c r="R636" t="str" cm="1">
        <f t="array" ref="R636:S636">_xlfn.TEXTSPLIT(Q636,"/","food:food trucks")</f>
        <v>film &amp; video</v>
      </c>
      <c r="S636" t="str">
        <v>television</v>
      </c>
      <c r="T636">
        <f>SUM(E636/H636)</f>
        <v>55.985524728588658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1">
        <f t="shared" si="9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7">
        <f>(((K637/60)/60)/24)+DATE(1970,1,1)</f>
        <v>41314.25</v>
      </c>
      <c r="N637" s="7">
        <f>(((L637/60)/60)/24)+DATE(1970,1,1)</f>
        <v>41346.208333333336</v>
      </c>
      <c r="O637" t="b">
        <v>0</v>
      </c>
      <c r="P637" t="b">
        <v>0</v>
      </c>
      <c r="Q637" t="s">
        <v>269</v>
      </c>
      <c r="R637" t="str" cm="1">
        <f t="array" ref="R637:S637">_xlfn.TEXTSPLIT(Q637,"/","food:food trucks")</f>
        <v>film &amp; video</v>
      </c>
      <c r="S637" t="str">
        <v>television</v>
      </c>
      <c r="T637">
        <f>SUM(E637/H637)</f>
        <v>69.986760812003524</v>
      </c>
    </row>
    <row r="638" spans="1:20" ht="17" hidden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1">
        <f t="shared" si="9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7">
        <f>(((K638/60)/60)/24)+DATE(1970,1,1)</f>
        <v>40926.25</v>
      </c>
      <c r="N638" s="7">
        <f>(((L638/60)/60)/24)+DATE(1970,1,1)</f>
        <v>40971.25</v>
      </c>
      <c r="O638" t="b">
        <v>0</v>
      </c>
      <c r="P638" t="b">
        <v>1</v>
      </c>
      <c r="Q638" t="s">
        <v>71</v>
      </c>
      <c r="R638" t="str" cm="1">
        <f t="array" ref="R638:S638">_xlfn.TEXTSPLIT(Q638,"/","food:food trucks")</f>
        <v>film &amp; video</v>
      </c>
      <c r="S638" t="str">
        <v>animation</v>
      </c>
      <c r="T638">
        <f>SUM(E638/H638)</f>
        <v>48.998079877112133</v>
      </c>
    </row>
    <row r="639" spans="1:20" ht="17" hidden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1">
        <f t="shared" si="9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7">
        <f>(((K639/60)/60)/24)+DATE(1970,1,1)</f>
        <v>42688.25</v>
      </c>
      <c r="N639" s="7">
        <f>(((L639/60)/60)/24)+DATE(1970,1,1)</f>
        <v>42696.25</v>
      </c>
      <c r="O639" t="b">
        <v>0</v>
      </c>
      <c r="P639" t="b">
        <v>0</v>
      </c>
      <c r="Q639" t="s">
        <v>33</v>
      </c>
      <c r="R639" t="str" cm="1">
        <f t="array" ref="R639:S639">_xlfn.TEXTSPLIT(Q639,"/","food:food trucks")</f>
        <v>theater</v>
      </c>
      <c r="S639" t="str">
        <v>plays</v>
      </c>
      <c r="T639">
        <f>SUM(E639/H639)</f>
        <v>103.84615384615384</v>
      </c>
    </row>
    <row r="640" spans="1:20" ht="17" hidden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1">
        <f t="shared" si="9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7">
        <f>(((K640/60)/60)/24)+DATE(1970,1,1)</f>
        <v>40386.208333333336</v>
      </c>
      <c r="N640" s="7">
        <f>(((L640/60)/60)/24)+DATE(1970,1,1)</f>
        <v>40398.208333333336</v>
      </c>
      <c r="O640" t="b">
        <v>0</v>
      </c>
      <c r="P640" t="b">
        <v>1</v>
      </c>
      <c r="Q640" t="s">
        <v>33</v>
      </c>
      <c r="R640" t="str" cm="1">
        <f t="array" ref="R640:S640">_xlfn.TEXTSPLIT(Q640,"/","food:food trucks")</f>
        <v>theater</v>
      </c>
      <c r="S640" t="str">
        <v>plays</v>
      </c>
      <c r="T640">
        <f>SUM(E640/H640)</f>
        <v>99.127659574468083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1">
        <f t="shared" si="9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7">
        <f>(((K641/60)/60)/24)+DATE(1970,1,1)</f>
        <v>43309.208333333328</v>
      </c>
      <c r="N641" s="7">
        <f>(((L641/60)/60)/24)+DATE(1970,1,1)</f>
        <v>43309.208333333328</v>
      </c>
      <c r="O641" t="b">
        <v>0</v>
      </c>
      <c r="P641" t="b">
        <v>1</v>
      </c>
      <c r="Q641" t="s">
        <v>53</v>
      </c>
      <c r="R641" t="str" cm="1">
        <f t="array" ref="R641:S641">_xlfn.TEXTSPLIT(Q641,"/","food:food trucks")</f>
        <v>film &amp; video</v>
      </c>
      <c r="S641" t="str">
        <v>drama</v>
      </c>
      <c r="T641">
        <f>SUM(E641/H641)</f>
        <v>107.37777777777778</v>
      </c>
    </row>
    <row r="642" spans="1:20" ht="17" hidden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1">
        <f t="shared" si="9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7">
        <f>(((K642/60)/60)/24)+DATE(1970,1,1)</f>
        <v>42387.25</v>
      </c>
      <c r="N642" s="7">
        <f>(((L642/60)/60)/24)+DATE(1970,1,1)</f>
        <v>42390.25</v>
      </c>
      <c r="O642" t="b">
        <v>0</v>
      </c>
      <c r="P642" t="b">
        <v>0</v>
      </c>
      <c r="Q642" t="s">
        <v>33</v>
      </c>
      <c r="R642" t="str" cm="1">
        <f t="array" ref="R642:S642">_xlfn.TEXTSPLIT(Q642,"/","food:food trucks")</f>
        <v>theater</v>
      </c>
      <c r="S642" t="str">
        <v>plays</v>
      </c>
      <c r="T642">
        <f>SUM(E642/H642)</f>
        <v>76.922178988326849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1">
        <f t="shared" ref="F643:F706" si="10">E643/D643*100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7">
        <f>(((K643/60)/60)/24)+DATE(1970,1,1)</f>
        <v>42786.25</v>
      </c>
      <c r="N643" s="7">
        <f>(((L643/60)/60)/24)+DATE(1970,1,1)</f>
        <v>42814.208333333328</v>
      </c>
      <c r="O643" t="b">
        <v>0</v>
      </c>
      <c r="P643" t="b">
        <v>0</v>
      </c>
      <c r="Q643" t="s">
        <v>33</v>
      </c>
      <c r="R643" t="str" cm="1">
        <f t="array" ref="R643:S643">_xlfn.TEXTSPLIT(Q643,"/","food:food trucks")</f>
        <v>theater</v>
      </c>
      <c r="S643" t="str">
        <v>plays</v>
      </c>
      <c r="T643">
        <f>SUM(E643/H643)</f>
        <v>58.128865979381445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1">
        <f t="shared" si="1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7">
        <f>(((K644/60)/60)/24)+DATE(1970,1,1)</f>
        <v>43451.25</v>
      </c>
      <c r="N644" s="7">
        <f>(((L644/60)/60)/24)+DATE(1970,1,1)</f>
        <v>43460.25</v>
      </c>
      <c r="O644" t="b">
        <v>0</v>
      </c>
      <c r="P644" t="b">
        <v>0</v>
      </c>
      <c r="Q644" t="s">
        <v>65</v>
      </c>
      <c r="R644" t="str" cm="1">
        <f t="array" ref="R644:S644">_xlfn.TEXTSPLIT(Q644,"/","food:food trucks")</f>
        <v>technology</v>
      </c>
      <c r="S644" t="str">
        <v>wearables</v>
      </c>
      <c r="T644">
        <f>SUM(E644/H644)</f>
        <v>103.73643410852713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1">
        <f t="shared" si="1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7">
        <f>(((K645/60)/60)/24)+DATE(1970,1,1)</f>
        <v>42795.25</v>
      </c>
      <c r="N645" s="7">
        <f>(((L645/60)/60)/24)+DATE(1970,1,1)</f>
        <v>42813.208333333328</v>
      </c>
      <c r="O645" t="b">
        <v>0</v>
      </c>
      <c r="P645" t="b">
        <v>0</v>
      </c>
      <c r="Q645" t="s">
        <v>33</v>
      </c>
      <c r="R645" t="str" cm="1">
        <f t="array" ref="R645:S645">_xlfn.TEXTSPLIT(Q645,"/","food:food trucks")</f>
        <v>theater</v>
      </c>
      <c r="S645" t="str">
        <v>plays</v>
      </c>
      <c r="T645">
        <f>SUM(E645/H645)</f>
        <v>87.962666666666664</v>
      </c>
    </row>
    <row r="646" spans="1:20" ht="17" hidden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1">
        <f t="shared" si="1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7">
        <f>(((K646/60)/60)/24)+DATE(1970,1,1)</f>
        <v>43452.25</v>
      </c>
      <c r="N646" s="7">
        <f>(((L646/60)/60)/24)+DATE(1970,1,1)</f>
        <v>43468.25</v>
      </c>
      <c r="O646" t="b">
        <v>0</v>
      </c>
      <c r="P646" t="b">
        <v>0</v>
      </c>
      <c r="Q646" t="s">
        <v>33</v>
      </c>
      <c r="R646" t="str" cm="1">
        <f t="array" ref="R646:S646">_xlfn.TEXTSPLIT(Q646,"/","food:food trucks")</f>
        <v>theater</v>
      </c>
      <c r="S646" t="str">
        <v>plays</v>
      </c>
      <c r="T646">
        <f>SUM(E646/H646)</f>
        <v>28</v>
      </c>
    </row>
    <row r="647" spans="1:20" ht="17" hidden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1">
        <f t="shared" si="1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7">
        <f>(((K647/60)/60)/24)+DATE(1970,1,1)</f>
        <v>43369.208333333328</v>
      </c>
      <c r="N647" s="7">
        <f>(((L647/60)/60)/24)+DATE(1970,1,1)</f>
        <v>43390.208333333328</v>
      </c>
      <c r="O647" t="b">
        <v>0</v>
      </c>
      <c r="P647" t="b">
        <v>1</v>
      </c>
      <c r="Q647" t="s">
        <v>23</v>
      </c>
      <c r="R647" t="str" cm="1">
        <f t="array" ref="R647:S647">_xlfn.TEXTSPLIT(Q647,"/","food:food trucks")</f>
        <v>music</v>
      </c>
      <c r="S647" t="str">
        <v>rock</v>
      </c>
      <c r="T647">
        <f>SUM(E647/H647)</f>
        <v>37.999361294443261</v>
      </c>
    </row>
    <row r="648" spans="1:20" ht="17" hidden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1">
        <f t="shared" si="1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7">
        <f>(((K648/60)/60)/24)+DATE(1970,1,1)</f>
        <v>41346.208333333336</v>
      </c>
      <c r="N648" s="7">
        <f>(((L648/60)/60)/24)+DATE(1970,1,1)</f>
        <v>41357.208333333336</v>
      </c>
      <c r="O648" t="b">
        <v>0</v>
      </c>
      <c r="P648" t="b">
        <v>0</v>
      </c>
      <c r="Q648" t="s">
        <v>89</v>
      </c>
      <c r="R648" t="str" cm="1">
        <f t="array" ref="R648:S648">_xlfn.TEXTSPLIT(Q648,"/","food:food trucks")</f>
        <v>games</v>
      </c>
      <c r="S648" t="str">
        <v>video games</v>
      </c>
      <c r="T648">
        <f>SUM(E648/H648)</f>
        <v>29.999313893653515</v>
      </c>
    </row>
    <row r="649" spans="1:20" ht="17" hidden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1">
        <f t="shared" si="1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7">
        <f>(((K649/60)/60)/24)+DATE(1970,1,1)</f>
        <v>43199.208333333328</v>
      </c>
      <c r="N649" s="7">
        <f>(((L649/60)/60)/24)+DATE(1970,1,1)</f>
        <v>43223.208333333328</v>
      </c>
      <c r="O649" t="b">
        <v>0</v>
      </c>
      <c r="P649" t="b">
        <v>0</v>
      </c>
      <c r="Q649" t="s">
        <v>206</v>
      </c>
      <c r="R649" t="str" cm="1">
        <f t="array" ref="R649:S649">_xlfn.TEXTSPLIT(Q649,"/","food:food trucks")</f>
        <v>publishing</v>
      </c>
      <c r="S649" t="str">
        <v>translations</v>
      </c>
      <c r="T649">
        <f>SUM(E649/H649)</f>
        <v>103.5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1">
        <f t="shared" si="1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7">
        <f>(((K650/60)/60)/24)+DATE(1970,1,1)</f>
        <v>42922.208333333328</v>
      </c>
      <c r="N650" s="7">
        <f>(((L650/60)/60)/24)+DATE(1970,1,1)</f>
        <v>42940.208333333328</v>
      </c>
      <c r="O650" t="b">
        <v>1</v>
      </c>
      <c r="P650" t="b">
        <v>0</v>
      </c>
      <c r="Q650" t="s">
        <v>17</v>
      </c>
      <c r="R650" t="str" cm="1">
        <f t="array" ref="R650:S650">_xlfn.TEXTSPLIT(Q650,"/","food:food trucks")</f>
        <v>food</v>
      </c>
      <c r="S650" t="str">
        <v>food trucks</v>
      </c>
      <c r="T650">
        <f>SUM(E650/H650)</f>
        <v>85.994467496542185</v>
      </c>
    </row>
    <row r="651" spans="1:20" ht="17" hidden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1">
        <f t="shared" si="1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7">
        <f>(((K651/60)/60)/24)+DATE(1970,1,1)</f>
        <v>40471.208333333336</v>
      </c>
      <c r="N651" s="7">
        <f>(((L651/60)/60)/24)+DATE(1970,1,1)</f>
        <v>40482.208333333336</v>
      </c>
      <c r="O651" t="b">
        <v>1</v>
      </c>
      <c r="P651" t="b">
        <v>1</v>
      </c>
      <c r="Q651" t="s">
        <v>33</v>
      </c>
      <c r="R651" t="str" cm="1">
        <f t="array" ref="R651:S651">_xlfn.TEXTSPLIT(Q651,"/","food:food trucks")</f>
        <v>theater</v>
      </c>
      <c r="S651" t="str">
        <v>plays</v>
      </c>
      <c r="T651">
        <f>SUM(E651/H651)</f>
        <v>98.011627906976742</v>
      </c>
    </row>
    <row r="652" spans="1:20" ht="17" hidden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1">
        <f t="shared" si="1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7">
        <f>(((K652/60)/60)/24)+DATE(1970,1,1)</f>
        <v>41828.208333333336</v>
      </c>
      <c r="N652" s="7">
        <f>(((L652/60)/60)/24)+DATE(1970,1,1)</f>
        <v>41855.208333333336</v>
      </c>
      <c r="O652" t="b">
        <v>0</v>
      </c>
      <c r="P652" t="b">
        <v>0</v>
      </c>
      <c r="Q652" t="s">
        <v>159</v>
      </c>
      <c r="R652" t="str" cm="1">
        <f t="array" ref="R652:S652">_xlfn.TEXTSPLIT(Q652,"/","food:food trucks")</f>
        <v>music</v>
      </c>
      <c r="S652" t="str">
        <v>jazz</v>
      </c>
      <c r="T652">
        <f>SUM(E652/H652)</f>
        <v>2</v>
      </c>
    </row>
    <row r="653" spans="1:20" ht="17" hidden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1">
        <f t="shared" si="1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7">
        <f>(((K653/60)/60)/24)+DATE(1970,1,1)</f>
        <v>41692.25</v>
      </c>
      <c r="N653" s="7">
        <f>(((L653/60)/60)/24)+DATE(1970,1,1)</f>
        <v>41707.25</v>
      </c>
      <c r="O653" t="b">
        <v>0</v>
      </c>
      <c r="P653" t="b">
        <v>0</v>
      </c>
      <c r="Q653" t="s">
        <v>100</v>
      </c>
      <c r="R653" t="str" cm="1">
        <f t="array" ref="R653:S653">_xlfn.TEXTSPLIT(Q653,"/","food:food trucks")</f>
        <v>film &amp; video</v>
      </c>
      <c r="S653" t="str">
        <v>shorts</v>
      </c>
      <c r="T653">
        <f>SUM(E653/H653)</f>
        <v>44.994570837642193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1">
        <f t="shared" si="1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7">
        <f>(((K654/60)/60)/24)+DATE(1970,1,1)</f>
        <v>42587.208333333328</v>
      </c>
      <c r="N654" s="7">
        <f>(((L654/60)/60)/24)+DATE(1970,1,1)</f>
        <v>42630.208333333328</v>
      </c>
      <c r="O654" t="b">
        <v>0</v>
      </c>
      <c r="P654" t="b">
        <v>0</v>
      </c>
      <c r="Q654" t="s">
        <v>28</v>
      </c>
      <c r="R654" t="str" cm="1">
        <f t="array" ref="R654:S654">_xlfn.TEXTSPLIT(Q654,"/","food:food trucks")</f>
        <v>technology</v>
      </c>
      <c r="S654" t="str">
        <v>web</v>
      </c>
      <c r="T654">
        <f>SUM(E654/H654)</f>
        <v>31.012224938875306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1">
        <f t="shared" si="1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7">
        <f>(((K655/60)/60)/24)+DATE(1970,1,1)</f>
        <v>42468.208333333328</v>
      </c>
      <c r="N655" s="7">
        <f>(((L655/60)/60)/24)+DATE(1970,1,1)</f>
        <v>42470.208333333328</v>
      </c>
      <c r="O655" t="b">
        <v>0</v>
      </c>
      <c r="P655" t="b">
        <v>0</v>
      </c>
      <c r="Q655" t="s">
        <v>28</v>
      </c>
      <c r="R655" t="str" cm="1">
        <f t="array" ref="R655:S655">_xlfn.TEXTSPLIT(Q655,"/","food:food trucks")</f>
        <v>technology</v>
      </c>
      <c r="S655" t="str">
        <v>web</v>
      </c>
      <c r="T655">
        <f>SUM(E655/H655)</f>
        <v>59.970085470085472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1">
        <f t="shared" si="1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7">
        <f>(((K656/60)/60)/24)+DATE(1970,1,1)</f>
        <v>42240.208333333328</v>
      </c>
      <c r="N656" s="7">
        <f>(((L656/60)/60)/24)+DATE(1970,1,1)</f>
        <v>42245.208333333328</v>
      </c>
      <c r="O656" t="b">
        <v>0</v>
      </c>
      <c r="P656" t="b">
        <v>0</v>
      </c>
      <c r="Q656" t="s">
        <v>148</v>
      </c>
      <c r="R656" t="str" cm="1">
        <f t="array" ref="R656:S656">_xlfn.TEXTSPLIT(Q656,"/","food:food trucks")</f>
        <v>music</v>
      </c>
      <c r="S656" t="str">
        <v>metal</v>
      </c>
      <c r="T656">
        <f>SUM(E656/H656)</f>
        <v>58.9973474801061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1">
        <f t="shared" si="1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7">
        <f>(((K657/60)/60)/24)+DATE(1970,1,1)</f>
        <v>42796.25</v>
      </c>
      <c r="N657" s="7">
        <f>(((L657/60)/60)/24)+DATE(1970,1,1)</f>
        <v>42809.208333333328</v>
      </c>
      <c r="O657" t="b">
        <v>1</v>
      </c>
      <c r="P657" t="b">
        <v>0</v>
      </c>
      <c r="Q657" t="s">
        <v>122</v>
      </c>
      <c r="R657" t="str" cm="1">
        <f t="array" ref="R657:S657">_xlfn.TEXTSPLIT(Q657,"/","food:food trucks")</f>
        <v>photography</v>
      </c>
      <c r="S657" t="str">
        <v>photography books</v>
      </c>
      <c r="T657">
        <f>SUM(E657/H657)</f>
        <v>50.045454545454547</v>
      </c>
    </row>
    <row r="658" spans="1:20" ht="34" hidden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1">
        <f t="shared" si="1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7">
        <f>(((K658/60)/60)/24)+DATE(1970,1,1)</f>
        <v>43097.25</v>
      </c>
      <c r="N658" s="7">
        <f>(((L658/60)/60)/24)+DATE(1970,1,1)</f>
        <v>43102.25</v>
      </c>
      <c r="O658" t="b">
        <v>0</v>
      </c>
      <c r="P658" t="b">
        <v>0</v>
      </c>
      <c r="Q658" t="s">
        <v>17</v>
      </c>
      <c r="R658" t="str" cm="1">
        <f t="array" ref="R658:S658">_xlfn.TEXTSPLIT(Q658,"/","food:food trucks")</f>
        <v>food</v>
      </c>
      <c r="S658" t="str">
        <v>food trucks</v>
      </c>
      <c r="T658">
        <f>SUM(E658/H658)</f>
        <v>98.966269841269835</v>
      </c>
    </row>
    <row r="659" spans="1:20" ht="17" hidden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1">
        <f t="shared" si="1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7">
        <f>(((K659/60)/60)/24)+DATE(1970,1,1)</f>
        <v>43096.25</v>
      </c>
      <c r="N659" s="7">
        <f>(((L659/60)/60)/24)+DATE(1970,1,1)</f>
        <v>43112.25</v>
      </c>
      <c r="O659" t="b">
        <v>0</v>
      </c>
      <c r="P659" t="b">
        <v>0</v>
      </c>
      <c r="Q659" t="s">
        <v>474</v>
      </c>
      <c r="R659" t="str" cm="1">
        <f t="array" ref="R659:S659">_xlfn.TEXTSPLIT(Q659,"/","food:food trucks")</f>
        <v>film &amp; video</v>
      </c>
      <c r="S659" t="str">
        <v>science fiction</v>
      </c>
      <c r="T659">
        <f>SUM(E659/H659)</f>
        <v>58.857142857142854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1">
        <f t="shared" si="1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7">
        <f>(((K660/60)/60)/24)+DATE(1970,1,1)</f>
        <v>42246.208333333328</v>
      </c>
      <c r="N660" s="7">
        <f>(((L660/60)/60)/24)+DATE(1970,1,1)</f>
        <v>42269.208333333328</v>
      </c>
      <c r="O660" t="b">
        <v>0</v>
      </c>
      <c r="P660" t="b">
        <v>0</v>
      </c>
      <c r="Q660" t="s">
        <v>23</v>
      </c>
      <c r="R660" t="str" cm="1">
        <f t="array" ref="R660:S660">_xlfn.TEXTSPLIT(Q660,"/","food:food trucks")</f>
        <v>music</v>
      </c>
      <c r="S660" t="str">
        <v>rock</v>
      </c>
      <c r="T660">
        <f>SUM(E660/H660)</f>
        <v>81.010256410256417</v>
      </c>
    </row>
    <row r="661" spans="1:20" ht="17" hidden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1">
        <f t="shared" si="1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7">
        <f>(((K661/60)/60)/24)+DATE(1970,1,1)</f>
        <v>40570.25</v>
      </c>
      <c r="N661" s="7">
        <f>(((L661/60)/60)/24)+DATE(1970,1,1)</f>
        <v>40571.25</v>
      </c>
      <c r="O661" t="b">
        <v>0</v>
      </c>
      <c r="P661" t="b">
        <v>0</v>
      </c>
      <c r="Q661" t="s">
        <v>42</v>
      </c>
      <c r="R661" t="str" cm="1">
        <f t="array" ref="R661:S661">_xlfn.TEXTSPLIT(Q661,"/","food:food trucks")</f>
        <v>film &amp; video</v>
      </c>
      <c r="S661" t="str">
        <v>documentary</v>
      </c>
      <c r="T661">
        <f>SUM(E661/H661)</f>
        <v>76.013333333333335</v>
      </c>
    </row>
    <row r="662" spans="1:20" ht="17" hidden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1">
        <f t="shared" si="1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7">
        <f>(((K662/60)/60)/24)+DATE(1970,1,1)</f>
        <v>42237.208333333328</v>
      </c>
      <c r="N662" s="7">
        <f>(((L662/60)/60)/24)+DATE(1970,1,1)</f>
        <v>42246.208333333328</v>
      </c>
      <c r="O662" t="b">
        <v>1</v>
      </c>
      <c r="P662" t="b">
        <v>0</v>
      </c>
      <c r="Q662" t="s">
        <v>33</v>
      </c>
      <c r="R662" t="str" cm="1">
        <f t="array" ref="R662:S662">_xlfn.TEXTSPLIT(Q662,"/","food:food trucks")</f>
        <v>theater</v>
      </c>
      <c r="S662" t="str">
        <v>plays</v>
      </c>
      <c r="T662">
        <f>SUM(E662/H662)</f>
        <v>96.597402597402592</v>
      </c>
    </row>
    <row r="663" spans="1:20" ht="17" hidden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1">
        <f t="shared" si="1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7">
        <f>(((K663/60)/60)/24)+DATE(1970,1,1)</f>
        <v>40996.208333333336</v>
      </c>
      <c r="N663" s="7">
        <f>(((L663/60)/60)/24)+DATE(1970,1,1)</f>
        <v>41026.208333333336</v>
      </c>
      <c r="O663" t="b">
        <v>0</v>
      </c>
      <c r="P663" t="b">
        <v>0</v>
      </c>
      <c r="Q663" t="s">
        <v>159</v>
      </c>
      <c r="R663" t="str" cm="1">
        <f t="array" ref="R663:S663">_xlfn.TEXTSPLIT(Q663,"/","food:food trucks")</f>
        <v>music</v>
      </c>
      <c r="S663" t="str">
        <v>jazz</v>
      </c>
      <c r="T663">
        <f>SUM(E663/H663)</f>
        <v>76.957446808510639</v>
      </c>
    </row>
    <row r="664" spans="1:20" ht="17" hidden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1">
        <f t="shared" si="1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7">
        <f>(((K664/60)/60)/24)+DATE(1970,1,1)</f>
        <v>43443.25</v>
      </c>
      <c r="N664" s="7">
        <f>(((L664/60)/60)/24)+DATE(1970,1,1)</f>
        <v>43447.25</v>
      </c>
      <c r="O664" t="b">
        <v>0</v>
      </c>
      <c r="P664" t="b">
        <v>0</v>
      </c>
      <c r="Q664" t="s">
        <v>33</v>
      </c>
      <c r="R664" t="str" cm="1">
        <f t="array" ref="R664:S664">_xlfn.TEXTSPLIT(Q664,"/","food:food trucks")</f>
        <v>theater</v>
      </c>
      <c r="S664" t="str">
        <v>plays</v>
      </c>
      <c r="T664">
        <f>SUM(E664/H664)</f>
        <v>67.984732824427482</v>
      </c>
    </row>
    <row r="665" spans="1:20" ht="17" hidden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1">
        <f t="shared" si="1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7">
        <f>(((K665/60)/60)/24)+DATE(1970,1,1)</f>
        <v>40458.208333333336</v>
      </c>
      <c r="N665" s="7">
        <f>(((L665/60)/60)/24)+DATE(1970,1,1)</f>
        <v>40481.208333333336</v>
      </c>
      <c r="O665" t="b">
        <v>0</v>
      </c>
      <c r="P665" t="b">
        <v>0</v>
      </c>
      <c r="Q665" t="s">
        <v>33</v>
      </c>
      <c r="R665" t="str" cm="1">
        <f t="array" ref="R665:S665">_xlfn.TEXTSPLIT(Q665,"/","food:food trucks")</f>
        <v>theater</v>
      </c>
      <c r="S665" t="str">
        <v>plays</v>
      </c>
      <c r="T665">
        <f>SUM(E665/H665)</f>
        <v>88.781609195402297</v>
      </c>
    </row>
    <row r="666" spans="1:20" ht="17" hidden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1">
        <f t="shared" si="1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7">
        <f>(((K666/60)/60)/24)+DATE(1970,1,1)</f>
        <v>40959.25</v>
      </c>
      <c r="N666" s="7">
        <f>(((L666/60)/60)/24)+DATE(1970,1,1)</f>
        <v>40969.25</v>
      </c>
      <c r="O666" t="b">
        <v>0</v>
      </c>
      <c r="P666" t="b">
        <v>0</v>
      </c>
      <c r="Q666" t="s">
        <v>159</v>
      </c>
      <c r="R666" t="str" cm="1">
        <f t="array" ref="R666:S666">_xlfn.TEXTSPLIT(Q666,"/","food:food trucks")</f>
        <v>music</v>
      </c>
      <c r="S666" t="str">
        <v>jazz</v>
      </c>
      <c r="T666">
        <f>SUM(E666/H666)</f>
        <v>24.99623706491063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1">
        <f t="shared" si="1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7">
        <f>(((K667/60)/60)/24)+DATE(1970,1,1)</f>
        <v>40733.208333333336</v>
      </c>
      <c r="N667" s="7">
        <f>(((L667/60)/60)/24)+DATE(1970,1,1)</f>
        <v>40747.208333333336</v>
      </c>
      <c r="O667" t="b">
        <v>0</v>
      </c>
      <c r="P667" t="b">
        <v>1</v>
      </c>
      <c r="Q667" t="s">
        <v>42</v>
      </c>
      <c r="R667" t="str" cm="1">
        <f t="array" ref="R667:S667">_xlfn.TEXTSPLIT(Q667,"/","food:food trucks")</f>
        <v>film &amp; video</v>
      </c>
      <c r="S667" t="str">
        <v>documentary</v>
      </c>
      <c r="T667">
        <f>SUM(E667/H667)</f>
        <v>44.922794117647058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1">
        <f t="shared" si="1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7">
        <f>(((K668/60)/60)/24)+DATE(1970,1,1)</f>
        <v>41516.208333333336</v>
      </c>
      <c r="N668" s="7">
        <f>(((L668/60)/60)/24)+DATE(1970,1,1)</f>
        <v>41522.208333333336</v>
      </c>
      <c r="O668" t="b">
        <v>0</v>
      </c>
      <c r="P668" t="b">
        <v>1</v>
      </c>
      <c r="Q668" t="s">
        <v>33</v>
      </c>
      <c r="R668" t="str" cm="1">
        <f t="array" ref="R668:S668">_xlfn.TEXTSPLIT(Q668,"/","food:food trucks")</f>
        <v>theater</v>
      </c>
      <c r="S668" t="str">
        <v>plays</v>
      </c>
      <c r="T668">
        <f>SUM(E668/H668)</f>
        <v>79.400000000000006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1">
        <f t="shared" si="1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7">
        <f>(((K669/60)/60)/24)+DATE(1970,1,1)</f>
        <v>41892.208333333336</v>
      </c>
      <c r="N669" s="7">
        <f>(((L669/60)/60)/24)+DATE(1970,1,1)</f>
        <v>41901.208333333336</v>
      </c>
      <c r="O669" t="b">
        <v>0</v>
      </c>
      <c r="P669" t="b">
        <v>0</v>
      </c>
      <c r="Q669" t="s">
        <v>1029</v>
      </c>
      <c r="R669" t="str" cm="1">
        <f t="array" ref="R669:S669">_xlfn.TEXTSPLIT(Q669,"/","food:food trucks")</f>
        <v>journalism</v>
      </c>
      <c r="S669" t="str">
        <v>audio</v>
      </c>
      <c r="T669">
        <f>SUM(E669/H669)</f>
        <v>29.009546539379475</v>
      </c>
    </row>
    <row r="670" spans="1:20" ht="34" hidden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1">
        <f t="shared" si="1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7">
        <f>(((K670/60)/60)/24)+DATE(1970,1,1)</f>
        <v>41122.208333333336</v>
      </c>
      <c r="N670" s="7">
        <f>(((L670/60)/60)/24)+DATE(1970,1,1)</f>
        <v>41134.208333333336</v>
      </c>
      <c r="O670" t="b">
        <v>0</v>
      </c>
      <c r="P670" t="b">
        <v>0</v>
      </c>
      <c r="Q670" t="s">
        <v>33</v>
      </c>
      <c r="R670" t="str" cm="1">
        <f t="array" ref="R670:S670">_xlfn.TEXTSPLIT(Q670,"/","food:food trucks")</f>
        <v>theater</v>
      </c>
      <c r="S670" t="str">
        <v>plays</v>
      </c>
      <c r="T670">
        <f>SUM(E670/H670)</f>
        <v>73.59210526315789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1">
        <f t="shared" si="1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7">
        <f>(((K671/60)/60)/24)+DATE(1970,1,1)</f>
        <v>42912.208333333328</v>
      </c>
      <c r="N671" s="7">
        <f>(((L671/60)/60)/24)+DATE(1970,1,1)</f>
        <v>42921.208333333328</v>
      </c>
      <c r="O671" t="b">
        <v>0</v>
      </c>
      <c r="P671" t="b">
        <v>0</v>
      </c>
      <c r="Q671" t="s">
        <v>33</v>
      </c>
      <c r="R671" t="str" cm="1">
        <f t="array" ref="R671:S671">_xlfn.TEXTSPLIT(Q671,"/","food:food trucks")</f>
        <v>theater</v>
      </c>
      <c r="S671" t="str">
        <v>plays</v>
      </c>
      <c r="T671">
        <f>SUM(E671/H671)</f>
        <v>107.97038864898211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1">
        <f t="shared" si="1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7">
        <f>(((K672/60)/60)/24)+DATE(1970,1,1)</f>
        <v>42425.25</v>
      </c>
      <c r="N672" s="7">
        <f>(((L672/60)/60)/24)+DATE(1970,1,1)</f>
        <v>42437.25</v>
      </c>
      <c r="O672" t="b">
        <v>0</v>
      </c>
      <c r="P672" t="b">
        <v>0</v>
      </c>
      <c r="Q672" t="s">
        <v>60</v>
      </c>
      <c r="R672" t="str" cm="1">
        <f t="array" ref="R672:S672">_xlfn.TEXTSPLIT(Q672,"/","food:food trucks")</f>
        <v>music</v>
      </c>
      <c r="S672" t="str">
        <v>indie rock</v>
      </c>
      <c r="T672">
        <f>SUM(E672/H672)</f>
        <v>68.987284287011803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1">
        <f t="shared" si="1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7">
        <f>(((K673/60)/60)/24)+DATE(1970,1,1)</f>
        <v>40390.208333333336</v>
      </c>
      <c r="N673" s="7">
        <f>(((L673/60)/60)/24)+DATE(1970,1,1)</f>
        <v>40394.208333333336</v>
      </c>
      <c r="O673" t="b">
        <v>0</v>
      </c>
      <c r="P673" t="b">
        <v>1</v>
      </c>
      <c r="Q673" t="s">
        <v>33</v>
      </c>
      <c r="R673" t="str" cm="1">
        <f t="array" ref="R673:S673">_xlfn.TEXTSPLIT(Q673,"/","food:food trucks")</f>
        <v>theater</v>
      </c>
      <c r="S673" t="str">
        <v>plays</v>
      </c>
      <c r="T673">
        <f>SUM(E673/H673)</f>
        <v>111.02236719478098</v>
      </c>
    </row>
    <row r="674" spans="1:20" ht="17" hidden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1">
        <f t="shared" si="1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7">
        <f>(((K674/60)/60)/24)+DATE(1970,1,1)</f>
        <v>43180.208333333328</v>
      </c>
      <c r="N674" s="7">
        <f>(((L674/60)/60)/24)+DATE(1970,1,1)</f>
        <v>43190.208333333328</v>
      </c>
      <c r="O674" t="b">
        <v>0</v>
      </c>
      <c r="P674" t="b">
        <v>0</v>
      </c>
      <c r="Q674" t="s">
        <v>33</v>
      </c>
      <c r="R674" t="str" cm="1">
        <f t="array" ref="R674:S674">_xlfn.TEXTSPLIT(Q674,"/","food:food trucks")</f>
        <v>theater</v>
      </c>
      <c r="S674" t="str">
        <v>plays</v>
      </c>
      <c r="T674">
        <f>SUM(E674/H674)</f>
        <v>24.997515808491418</v>
      </c>
    </row>
    <row r="675" spans="1:20" ht="17" hidden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1">
        <f t="shared" si="1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7">
        <f>(((K675/60)/60)/24)+DATE(1970,1,1)</f>
        <v>42475.208333333328</v>
      </c>
      <c r="N675" s="7">
        <f>(((L675/60)/60)/24)+DATE(1970,1,1)</f>
        <v>42496.208333333328</v>
      </c>
      <c r="O675" t="b">
        <v>0</v>
      </c>
      <c r="P675" t="b">
        <v>0</v>
      </c>
      <c r="Q675" t="s">
        <v>60</v>
      </c>
      <c r="R675" t="str" cm="1">
        <f t="array" ref="R675:S675">_xlfn.TEXTSPLIT(Q675,"/","food:food trucks")</f>
        <v>music</v>
      </c>
      <c r="S675" t="str">
        <v>indie rock</v>
      </c>
      <c r="T675">
        <f>SUM(E675/H675)</f>
        <v>42.155172413793103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1">
        <f t="shared" si="1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7">
        <f>(((K676/60)/60)/24)+DATE(1970,1,1)</f>
        <v>40774.208333333336</v>
      </c>
      <c r="N676" s="7">
        <f>(((L676/60)/60)/24)+DATE(1970,1,1)</f>
        <v>40821.208333333336</v>
      </c>
      <c r="O676" t="b">
        <v>0</v>
      </c>
      <c r="P676" t="b">
        <v>0</v>
      </c>
      <c r="Q676" t="s">
        <v>122</v>
      </c>
      <c r="R676" t="str" cm="1">
        <f t="array" ref="R676:S676">_xlfn.TEXTSPLIT(Q676,"/","food:food trucks")</f>
        <v>photography</v>
      </c>
      <c r="S676" t="str">
        <v>photography books</v>
      </c>
      <c r="T676">
        <f>SUM(E676/H676)</f>
        <v>47.003284072249592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1">
        <f t="shared" si="1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7">
        <f>(((K677/60)/60)/24)+DATE(1970,1,1)</f>
        <v>43719.208333333328</v>
      </c>
      <c r="N677" s="7">
        <f>(((L677/60)/60)/24)+DATE(1970,1,1)</f>
        <v>43726.208333333328</v>
      </c>
      <c r="O677" t="b">
        <v>0</v>
      </c>
      <c r="P677" t="b">
        <v>0</v>
      </c>
      <c r="Q677" t="s">
        <v>1029</v>
      </c>
      <c r="R677" t="str" cm="1">
        <f t="array" ref="R677:S677">_xlfn.TEXTSPLIT(Q677,"/","food:food trucks")</f>
        <v>journalism</v>
      </c>
      <c r="S677" t="str">
        <v>audio</v>
      </c>
      <c r="T677">
        <f>SUM(E677/H677)</f>
        <v>36.0392749244713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1">
        <f t="shared" si="1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7">
        <f>(((K678/60)/60)/24)+DATE(1970,1,1)</f>
        <v>41178.208333333336</v>
      </c>
      <c r="N678" s="7">
        <f>(((L678/60)/60)/24)+DATE(1970,1,1)</f>
        <v>41187.208333333336</v>
      </c>
      <c r="O678" t="b">
        <v>0</v>
      </c>
      <c r="P678" t="b">
        <v>0</v>
      </c>
      <c r="Q678" t="s">
        <v>122</v>
      </c>
      <c r="R678" t="str" cm="1">
        <f t="array" ref="R678:S678">_xlfn.TEXTSPLIT(Q678,"/","food:food trucks")</f>
        <v>photography</v>
      </c>
      <c r="S678" t="str">
        <v>photography books</v>
      </c>
      <c r="T678">
        <f>SUM(E678/H678)</f>
        <v>101.03760683760684</v>
      </c>
    </row>
    <row r="679" spans="1:20" ht="17" hidden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1">
        <f t="shared" si="1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7">
        <f>(((K679/60)/60)/24)+DATE(1970,1,1)</f>
        <v>42561.208333333328</v>
      </c>
      <c r="N679" s="7">
        <f>(((L679/60)/60)/24)+DATE(1970,1,1)</f>
        <v>42611.208333333328</v>
      </c>
      <c r="O679" t="b">
        <v>0</v>
      </c>
      <c r="P679" t="b">
        <v>0</v>
      </c>
      <c r="Q679" t="s">
        <v>119</v>
      </c>
      <c r="R679" t="str" cm="1">
        <f t="array" ref="R679:S679">_xlfn.TEXTSPLIT(Q679,"/","food:food trucks")</f>
        <v>publishing</v>
      </c>
      <c r="S679" t="str">
        <v>fiction</v>
      </c>
      <c r="T679">
        <f>SUM(E679/H679)</f>
        <v>39.927927927927925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1">
        <f t="shared" si="1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7">
        <f>(((K680/60)/60)/24)+DATE(1970,1,1)</f>
        <v>43484.25</v>
      </c>
      <c r="N680" s="7">
        <f>(((L680/60)/60)/24)+DATE(1970,1,1)</f>
        <v>43486.25</v>
      </c>
      <c r="O680" t="b">
        <v>0</v>
      </c>
      <c r="P680" t="b">
        <v>0</v>
      </c>
      <c r="Q680" t="s">
        <v>53</v>
      </c>
      <c r="R680" t="str" cm="1">
        <f t="array" ref="R680:S680">_xlfn.TEXTSPLIT(Q680,"/","food:food trucks")</f>
        <v>film &amp; video</v>
      </c>
      <c r="S680" t="str">
        <v>drama</v>
      </c>
      <c r="T680">
        <f>SUM(E680/H680)</f>
        <v>83.158139534883716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1">
        <f t="shared" si="1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7">
        <f>(((K681/60)/60)/24)+DATE(1970,1,1)</f>
        <v>43756.208333333328</v>
      </c>
      <c r="N681" s="7">
        <f>(((L681/60)/60)/24)+DATE(1970,1,1)</f>
        <v>43761.208333333328</v>
      </c>
      <c r="O681" t="b">
        <v>0</v>
      </c>
      <c r="P681" t="b">
        <v>1</v>
      </c>
      <c r="Q681" t="s">
        <v>17</v>
      </c>
      <c r="R681" t="str" cm="1">
        <f t="array" ref="R681:S681">_xlfn.TEXTSPLIT(Q681,"/","food:food trucks")</f>
        <v>food</v>
      </c>
      <c r="S681" t="str">
        <v>food trucks</v>
      </c>
      <c r="T681">
        <f>SUM(E681/H681)</f>
        <v>39.97520661157025</v>
      </c>
    </row>
    <row r="682" spans="1:20" ht="34" hidden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1">
        <f t="shared" si="1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7">
        <f>(((K682/60)/60)/24)+DATE(1970,1,1)</f>
        <v>43813.25</v>
      </c>
      <c r="N682" s="7">
        <f>(((L682/60)/60)/24)+DATE(1970,1,1)</f>
        <v>43815.25</v>
      </c>
      <c r="O682" t="b">
        <v>0</v>
      </c>
      <c r="P682" t="b">
        <v>1</v>
      </c>
      <c r="Q682" t="s">
        <v>292</v>
      </c>
      <c r="R682" t="str" cm="1">
        <f t="array" ref="R682:S682">_xlfn.TEXTSPLIT(Q682,"/","food:food trucks")</f>
        <v>games</v>
      </c>
      <c r="S682" t="str">
        <v>mobile games</v>
      </c>
      <c r="T682">
        <f>SUM(E682/H682)</f>
        <v>47.993908629441627</v>
      </c>
    </row>
    <row r="683" spans="1:20" ht="34" hidden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1">
        <f t="shared" si="1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7">
        <f>(((K683/60)/60)/24)+DATE(1970,1,1)</f>
        <v>40898.25</v>
      </c>
      <c r="N683" s="7">
        <f>(((L683/60)/60)/24)+DATE(1970,1,1)</f>
        <v>40904.25</v>
      </c>
      <c r="O683" t="b">
        <v>0</v>
      </c>
      <c r="P683" t="b">
        <v>0</v>
      </c>
      <c r="Q683" t="s">
        <v>33</v>
      </c>
      <c r="R683" t="str" cm="1">
        <f t="array" ref="R683:S683">_xlfn.TEXTSPLIT(Q683,"/","food:food trucks")</f>
        <v>theater</v>
      </c>
      <c r="S683" t="str">
        <v>plays</v>
      </c>
      <c r="T683">
        <f>SUM(E683/H683)</f>
        <v>95.978877489438744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1">
        <f t="shared" si="1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7">
        <f>(((K684/60)/60)/24)+DATE(1970,1,1)</f>
        <v>41619.25</v>
      </c>
      <c r="N684" s="7">
        <f>(((L684/60)/60)/24)+DATE(1970,1,1)</f>
        <v>41628.25</v>
      </c>
      <c r="O684" t="b">
        <v>0</v>
      </c>
      <c r="P684" t="b">
        <v>0</v>
      </c>
      <c r="Q684" t="s">
        <v>33</v>
      </c>
      <c r="R684" t="str" cm="1">
        <f t="array" ref="R684:S684">_xlfn.TEXTSPLIT(Q684,"/","food:food trucks")</f>
        <v>theater</v>
      </c>
      <c r="S684" t="str">
        <v>plays</v>
      </c>
      <c r="T684">
        <f>SUM(E684/H684)</f>
        <v>78.728155339805824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1">
        <f t="shared" si="1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7">
        <f>(((K685/60)/60)/24)+DATE(1970,1,1)</f>
        <v>43359.208333333328</v>
      </c>
      <c r="N685" s="7">
        <f>(((L685/60)/60)/24)+DATE(1970,1,1)</f>
        <v>43361.208333333328</v>
      </c>
      <c r="O685" t="b">
        <v>0</v>
      </c>
      <c r="P685" t="b">
        <v>0</v>
      </c>
      <c r="Q685" t="s">
        <v>33</v>
      </c>
      <c r="R685" t="str" cm="1">
        <f t="array" ref="R685:S685">_xlfn.TEXTSPLIT(Q685,"/","food:food trucks")</f>
        <v>theater</v>
      </c>
      <c r="S685" t="str">
        <v>plays</v>
      </c>
      <c r="T685">
        <f>SUM(E685/H685)</f>
        <v>56.081632653061227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1">
        <f t="shared" si="1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7">
        <f>(((K686/60)/60)/24)+DATE(1970,1,1)</f>
        <v>40358.208333333336</v>
      </c>
      <c r="N686" s="7">
        <f>(((L686/60)/60)/24)+DATE(1970,1,1)</f>
        <v>40378.208333333336</v>
      </c>
      <c r="O686" t="b">
        <v>0</v>
      </c>
      <c r="P686" t="b">
        <v>0</v>
      </c>
      <c r="Q686" t="s">
        <v>68</v>
      </c>
      <c r="R686" t="str" cm="1">
        <f t="array" ref="R686:S686">_xlfn.TEXTSPLIT(Q686,"/","food:food trucks")</f>
        <v>publishing</v>
      </c>
      <c r="S686" t="str">
        <v>nonfiction</v>
      </c>
      <c r="T686">
        <f>SUM(E686/H686)</f>
        <v>69.090909090909093</v>
      </c>
    </row>
    <row r="687" spans="1:20" ht="17" hidden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1">
        <f t="shared" si="1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7">
        <f>(((K687/60)/60)/24)+DATE(1970,1,1)</f>
        <v>42239.208333333328</v>
      </c>
      <c r="N687" s="7">
        <f>(((L687/60)/60)/24)+DATE(1970,1,1)</f>
        <v>42263.208333333328</v>
      </c>
      <c r="O687" t="b">
        <v>0</v>
      </c>
      <c r="P687" t="b">
        <v>0</v>
      </c>
      <c r="Q687" t="s">
        <v>33</v>
      </c>
      <c r="R687" t="str" cm="1">
        <f t="array" ref="R687:S687">_xlfn.TEXTSPLIT(Q687,"/","food:food trucks")</f>
        <v>theater</v>
      </c>
      <c r="S687" t="str">
        <v>plays</v>
      </c>
      <c r="T687">
        <f>SUM(E687/H687)</f>
        <v>102.05291576673866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1">
        <f t="shared" si="1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7">
        <f>(((K688/60)/60)/24)+DATE(1970,1,1)</f>
        <v>43186.208333333328</v>
      </c>
      <c r="N688" s="7">
        <f>(((L688/60)/60)/24)+DATE(1970,1,1)</f>
        <v>43197.208333333328</v>
      </c>
      <c r="O688" t="b">
        <v>0</v>
      </c>
      <c r="P688" t="b">
        <v>0</v>
      </c>
      <c r="Q688" t="s">
        <v>65</v>
      </c>
      <c r="R688" t="str" cm="1">
        <f t="array" ref="R688:S688">_xlfn.TEXTSPLIT(Q688,"/","food:food trucks")</f>
        <v>technology</v>
      </c>
      <c r="S688" t="str">
        <v>wearables</v>
      </c>
      <c r="T688">
        <f>SUM(E688/H688)</f>
        <v>107.32089552238806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1">
        <f t="shared" si="1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7">
        <f>(((K689/60)/60)/24)+DATE(1970,1,1)</f>
        <v>42806.25</v>
      </c>
      <c r="N689" s="7">
        <f>(((L689/60)/60)/24)+DATE(1970,1,1)</f>
        <v>42809.208333333328</v>
      </c>
      <c r="O689" t="b">
        <v>0</v>
      </c>
      <c r="P689" t="b">
        <v>0</v>
      </c>
      <c r="Q689" t="s">
        <v>33</v>
      </c>
      <c r="R689" t="str" cm="1">
        <f t="array" ref="R689:S689">_xlfn.TEXTSPLIT(Q689,"/","food:food trucks")</f>
        <v>theater</v>
      </c>
      <c r="S689" t="str">
        <v>plays</v>
      </c>
      <c r="T689">
        <f>SUM(E689/H689)</f>
        <v>51.970260223048328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1">
        <f t="shared" si="1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7">
        <f>(((K690/60)/60)/24)+DATE(1970,1,1)</f>
        <v>43475.25</v>
      </c>
      <c r="N690" s="7">
        <f>(((L690/60)/60)/24)+DATE(1970,1,1)</f>
        <v>43491.25</v>
      </c>
      <c r="O690" t="b">
        <v>0</v>
      </c>
      <c r="P690" t="b">
        <v>1</v>
      </c>
      <c r="Q690" t="s">
        <v>269</v>
      </c>
      <c r="R690" t="str" cm="1">
        <f t="array" ref="R690:S690">_xlfn.TEXTSPLIT(Q690,"/","food:food trucks")</f>
        <v>film &amp; video</v>
      </c>
      <c r="S690" t="str">
        <v>television</v>
      </c>
      <c r="T690">
        <f>SUM(E690/H690)</f>
        <v>71.137142857142862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1">
        <f t="shared" si="1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7">
        <f>(((K691/60)/60)/24)+DATE(1970,1,1)</f>
        <v>41576.208333333336</v>
      </c>
      <c r="N691" s="7">
        <f>(((L691/60)/60)/24)+DATE(1970,1,1)</f>
        <v>41588.25</v>
      </c>
      <c r="O691" t="b">
        <v>0</v>
      </c>
      <c r="P691" t="b">
        <v>0</v>
      </c>
      <c r="Q691" t="s">
        <v>28</v>
      </c>
      <c r="R691" t="str" cm="1">
        <f t="array" ref="R691:S691">_xlfn.TEXTSPLIT(Q691,"/","food:food trucks")</f>
        <v>technology</v>
      </c>
      <c r="S691" t="str">
        <v>web</v>
      </c>
      <c r="T691">
        <f>SUM(E691/H691)</f>
        <v>106.49275362318841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1">
        <f t="shared" si="1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7">
        <f>(((K692/60)/60)/24)+DATE(1970,1,1)</f>
        <v>40874.25</v>
      </c>
      <c r="N692" s="7">
        <f>(((L692/60)/60)/24)+DATE(1970,1,1)</f>
        <v>40880.25</v>
      </c>
      <c r="O692" t="b">
        <v>0</v>
      </c>
      <c r="P692" t="b">
        <v>1</v>
      </c>
      <c r="Q692" t="s">
        <v>42</v>
      </c>
      <c r="R692" t="str" cm="1">
        <f t="array" ref="R692:S692">_xlfn.TEXTSPLIT(Q692,"/","food:food trucks")</f>
        <v>film &amp; video</v>
      </c>
      <c r="S692" t="str">
        <v>documentary</v>
      </c>
      <c r="T692">
        <f>SUM(E692/H692)</f>
        <v>42.93684210526316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1">
        <f t="shared" si="1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7">
        <f>(((K693/60)/60)/24)+DATE(1970,1,1)</f>
        <v>41185.208333333336</v>
      </c>
      <c r="N693" s="7">
        <f>(((L693/60)/60)/24)+DATE(1970,1,1)</f>
        <v>41202.208333333336</v>
      </c>
      <c r="O693" t="b">
        <v>1</v>
      </c>
      <c r="P693" t="b">
        <v>1</v>
      </c>
      <c r="Q693" t="s">
        <v>42</v>
      </c>
      <c r="R693" t="str" cm="1">
        <f t="array" ref="R693:S693">_xlfn.TEXTSPLIT(Q693,"/","food:food trucks")</f>
        <v>film &amp; video</v>
      </c>
      <c r="S693" t="str">
        <v>documentary</v>
      </c>
      <c r="T693">
        <f>SUM(E693/H693)</f>
        <v>30.037974683544302</v>
      </c>
    </row>
    <row r="694" spans="1:20" ht="17" hidden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1">
        <f t="shared" si="1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7">
        <f>(((K694/60)/60)/24)+DATE(1970,1,1)</f>
        <v>43655.208333333328</v>
      </c>
      <c r="N694" s="7">
        <f>(((L694/60)/60)/24)+DATE(1970,1,1)</f>
        <v>43673.208333333328</v>
      </c>
      <c r="O694" t="b">
        <v>0</v>
      </c>
      <c r="P694" t="b">
        <v>0</v>
      </c>
      <c r="Q694" t="s">
        <v>23</v>
      </c>
      <c r="R694" t="str" cm="1">
        <f t="array" ref="R694:S694">_xlfn.TEXTSPLIT(Q694,"/","food:food trucks")</f>
        <v>music</v>
      </c>
      <c r="S694" t="str">
        <v>rock</v>
      </c>
      <c r="T694">
        <f>SUM(E694/H694)</f>
        <v>70.623376623376629</v>
      </c>
    </row>
    <row r="695" spans="1:20" ht="34" hidden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1">
        <f t="shared" si="1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7">
        <f>(((K695/60)/60)/24)+DATE(1970,1,1)</f>
        <v>43025.208333333328</v>
      </c>
      <c r="N695" s="7">
        <f>(((L695/60)/60)/24)+DATE(1970,1,1)</f>
        <v>43042.208333333328</v>
      </c>
      <c r="O695" t="b">
        <v>0</v>
      </c>
      <c r="P695" t="b">
        <v>0</v>
      </c>
      <c r="Q695" t="s">
        <v>33</v>
      </c>
      <c r="R695" t="str" cm="1">
        <f t="array" ref="R695:S695">_xlfn.TEXTSPLIT(Q695,"/","food:food trucks")</f>
        <v>theater</v>
      </c>
      <c r="S695" t="str">
        <v>plays</v>
      </c>
      <c r="T695">
        <f>SUM(E695/H695)</f>
        <v>66.016018306636155</v>
      </c>
    </row>
    <row r="696" spans="1:20" ht="17" hidden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1">
        <f t="shared" si="1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7">
        <f>(((K696/60)/60)/24)+DATE(1970,1,1)</f>
        <v>43066.25</v>
      </c>
      <c r="N696" s="7">
        <f>(((L696/60)/60)/24)+DATE(1970,1,1)</f>
        <v>43103.25</v>
      </c>
      <c r="O696" t="b">
        <v>0</v>
      </c>
      <c r="P696" t="b">
        <v>0</v>
      </c>
      <c r="Q696" t="s">
        <v>33</v>
      </c>
      <c r="R696" t="str" cm="1">
        <f t="array" ref="R696:S696">_xlfn.TEXTSPLIT(Q696,"/","food:food trucks")</f>
        <v>theater</v>
      </c>
      <c r="S696" t="str">
        <v>plays</v>
      </c>
      <c r="T696">
        <f>SUM(E696/H696)</f>
        <v>96.911392405063296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1">
        <f t="shared" si="1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7">
        <f>(((K697/60)/60)/24)+DATE(1970,1,1)</f>
        <v>42322.25</v>
      </c>
      <c r="N697" s="7">
        <f>(((L697/60)/60)/24)+DATE(1970,1,1)</f>
        <v>42338.25</v>
      </c>
      <c r="O697" t="b">
        <v>1</v>
      </c>
      <c r="P697" t="b">
        <v>0</v>
      </c>
      <c r="Q697" t="s">
        <v>23</v>
      </c>
      <c r="R697" t="str" cm="1">
        <f t="array" ref="R697:S697">_xlfn.TEXTSPLIT(Q697,"/","food:food trucks")</f>
        <v>music</v>
      </c>
      <c r="S697" t="str">
        <v>rock</v>
      </c>
      <c r="T697">
        <f>SUM(E697/H697)</f>
        <v>62.867346938775512</v>
      </c>
    </row>
    <row r="698" spans="1:20" ht="17" hidden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1">
        <f t="shared" si="1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7">
        <f>(((K698/60)/60)/24)+DATE(1970,1,1)</f>
        <v>42114.208333333328</v>
      </c>
      <c r="N698" s="7">
        <f>(((L698/60)/60)/24)+DATE(1970,1,1)</f>
        <v>42115.208333333328</v>
      </c>
      <c r="O698" t="b">
        <v>0</v>
      </c>
      <c r="P698" t="b">
        <v>1</v>
      </c>
      <c r="Q698" t="s">
        <v>33</v>
      </c>
      <c r="R698" t="str" cm="1">
        <f t="array" ref="R698:S698">_xlfn.TEXTSPLIT(Q698,"/","food:food trucks")</f>
        <v>theater</v>
      </c>
      <c r="S698" t="str">
        <v>plays</v>
      </c>
      <c r="T698">
        <f>SUM(E698/H698)</f>
        <v>108.98537682789652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1">
        <f t="shared" si="1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7">
        <f>(((K699/60)/60)/24)+DATE(1970,1,1)</f>
        <v>43190.208333333328</v>
      </c>
      <c r="N699" s="7">
        <f>(((L699/60)/60)/24)+DATE(1970,1,1)</f>
        <v>43192.208333333328</v>
      </c>
      <c r="O699" t="b">
        <v>0</v>
      </c>
      <c r="P699" t="b">
        <v>0</v>
      </c>
      <c r="Q699" t="s">
        <v>50</v>
      </c>
      <c r="R699" t="str" cm="1">
        <f t="array" ref="R699:S699">_xlfn.TEXTSPLIT(Q699,"/","food:food trucks")</f>
        <v>music</v>
      </c>
      <c r="S699" t="str">
        <v>electric music</v>
      </c>
      <c r="T699">
        <f>SUM(E699/H699)</f>
        <v>26.999314599040439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1">
        <f t="shared" si="1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7">
        <f>(((K700/60)/60)/24)+DATE(1970,1,1)</f>
        <v>40871.25</v>
      </c>
      <c r="N700" s="7">
        <f>(((L700/60)/60)/24)+DATE(1970,1,1)</f>
        <v>40885.25</v>
      </c>
      <c r="O700" t="b">
        <v>0</v>
      </c>
      <c r="P700" t="b">
        <v>0</v>
      </c>
      <c r="Q700" t="s">
        <v>65</v>
      </c>
      <c r="R700" t="str" cm="1">
        <f t="array" ref="R700:S700">_xlfn.TEXTSPLIT(Q700,"/","food:food trucks")</f>
        <v>technology</v>
      </c>
      <c r="S700" t="str">
        <v>wearables</v>
      </c>
      <c r="T700">
        <f>SUM(E700/H700)</f>
        <v>65.004147943311438</v>
      </c>
    </row>
    <row r="701" spans="1:20" ht="17" hidden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1">
        <f t="shared" si="1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7">
        <f>(((K701/60)/60)/24)+DATE(1970,1,1)</f>
        <v>43641.208333333328</v>
      </c>
      <c r="N701" s="7">
        <f>(((L701/60)/60)/24)+DATE(1970,1,1)</f>
        <v>43642.208333333328</v>
      </c>
      <c r="O701" t="b">
        <v>0</v>
      </c>
      <c r="P701" t="b">
        <v>0</v>
      </c>
      <c r="Q701" t="s">
        <v>53</v>
      </c>
      <c r="R701" t="str" cm="1">
        <f t="array" ref="R701:S701">_xlfn.TEXTSPLIT(Q701,"/","food:food trucks")</f>
        <v>film &amp; video</v>
      </c>
      <c r="S701" t="str">
        <v>drama</v>
      </c>
      <c r="T701">
        <f>SUM(E701/H701)</f>
        <v>111.51785714285714</v>
      </c>
    </row>
    <row r="702" spans="1:20" ht="34" hidden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1">
        <f t="shared" si="1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7">
        <f>(((K702/60)/60)/24)+DATE(1970,1,1)</f>
        <v>40203.25</v>
      </c>
      <c r="N702" s="7">
        <f>(((L702/60)/60)/24)+DATE(1970,1,1)</f>
        <v>40218.25</v>
      </c>
      <c r="O702" t="b">
        <v>0</v>
      </c>
      <c r="P702" t="b">
        <v>0</v>
      </c>
      <c r="Q702" t="s">
        <v>65</v>
      </c>
      <c r="R702" t="str" cm="1">
        <f t="array" ref="R702:S702">_xlfn.TEXTSPLIT(Q702,"/","food:food trucks")</f>
        <v>technology</v>
      </c>
      <c r="S702" t="str">
        <v>wearables</v>
      </c>
      <c r="T702">
        <f>SUM(E702/H702)</f>
        <v>3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1">
        <f t="shared" si="1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7">
        <f>(((K703/60)/60)/24)+DATE(1970,1,1)</f>
        <v>40629.208333333336</v>
      </c>
      <c r="N703" s="7">
        <f>(((L703/60)/60)/24)+DATE(1970,1,1)</f>
        <v>40636.208333333336</v>
      </c>
      <c r="O703" t="b">
        <v>1</v>
      </c>
      <c r="P703" t="b">
        <v>0</v>
      </c>
      <c r="Q703" t="s">
        <v>33</v>
      </c>
      <c r="R703" t="str" cm="1">
        <f t="array" ref="R703:S703">_xlfn.TEXTSPLIT(Q703,"/","food:food trucks")</f>
        <v>theater</v>
      </c>
      <c r="S703" t="str">
        <v>plays</v>
      </c>
      <c r="T703">
        <f>SUM(E703/H703)</f>
        <v>110.99268292682927</v>
      </c>
    </row>
    <row r="704" spans="1:20" ht="34" hidden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1">
        <f t="shared" si="1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7">
        <f>(((K704/60)/60)/24)+DATE(1970,1,1)</f>
        <v>41477.208333333336</v>
      </c>
      <c r="N704" s="7">
        <f>(((L704/60)/60)/24)+DATE(1970,1,1)</f>
        <v>41482.208333333336</v>
      </c>
      <c r="O704" t="b">
        <v>0</v>
      </c>
      <c r="P704" t="b">
        <v>0</v>
      </c>
      <c r="Q704" t="s">
        <v>65</v>
      </c>
      <c r="R704" t="str" cm="1">
        <f t="array" ref="R704:S704">_xlfn.TEXTSPLIT(Q704,"/","food:food trucks")</f>
        <v>technology</v>
      </c>
      <c r="S704" t="str">
        <v>wearables</v>
      </c>
      <c r="T704">
        <f>SUM(E704/H704)</f>
        <v>56.746987951807228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1">
        <f t="shared" si="1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7">
        <f>(((K705/60)/60)/24)+DATE(1970,1,1)</f>
        <v>41020.208333333336</v>
      </c>
      <c r="N705" s="7">
        <f>(((L705/60)/60)/24)+DATE(1970,1,1)</f>
        <v>41037.208333333336</v>
      </c>
      <c r="O705" t="b">
        <v>1</v>
      </c>
      <c r="P705" t="b">
        <v>1</v>
      </c>
      <c r="Q705" t="s">
        <v>206</v>
      </c>
      <c r="R705" t="str" cm="1">
        <f t="array" ref="R705:S705">_xlfn.TEXTSPLIT(Q705,"/","food:food trucks")</f>
        <v>publishing</v>
      </c>
      <c r="S705" t="str">
        <v>translations</v>
      </c>
      <c r="T705">
        <f>SUM(E705/H705)</f>
        <v>97.020608439646708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1">
        <f t="shared" si="1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7">
        <f>(((K706/60)/60)/24)+DATE(1970,1,1)</f>
        <v>42555.208333333328</v>
      </c>
      <c r="N706" s="7">
        <f>(((L706/60)/60)/24)+DATE(1970,1,1)</f>
        <v>42570.208333333328</v>
      </c>
      <c r="O706" t="b">
        <v>0</v>
      </c>
      <c r="P706" t="b">
        <v>0</v>
      </c>
      <c r="Q706" t="s">
        <v>71</v>
      </c>
      <c r="R706" t="str" cm="1">
        <f t="array" ref="R706:S706">_xlfn.TEXTSPLIT(Q706,"/","food:food trucks")</f>
        <v>film &amp; video</v>
      </c>
      <c r="S706" t="str">
        <v>animation</v>
      </c>
      <c r="T706">
        <f>SUM(E706/H706)</f>
        <v>92.08620689655173</v>
      </c>
    </row>
    <row r="707" spans="1:20" ht="17" hidden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1">
        <f t="shared" ref="F707:F770" si="11">E707/D707*100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7">
        <f>(((K707/60)/60)/24)+DATE(1970,1,1)</f>
        <v>41619.25</v>
      </c>
      <c r="N707" s="7">
        <f>(((L707/60)/60)/24)+DATE(1970,1,1)</f>
        <v>41623.25</v>
      </c>
      <c r="O707" t="b">
        <v>0</v>
      </c>
      <c r="P707" t="b">
        <v>0</v>
      </c>
      <c r="Q707" t="s">
        <v>68</v>
      </c>
      <c r="R707" t="str" cm="1">
        <f t="array" ref="R707:S707">_xlfn.TEXTSPLIT(Q707,"/","food:food trucks")</f>
        <v>publishing</v>
      </c>
      <c r="S707" t="str">
        <v>nonfiction</v>
      </c>
      <c r="T707">
        <f>SUM(E707/H707)</f>
        <v>82.986666666666665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1">
        <f t="shared" si="11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7">
        <f>(((K708/60)/60)/24)+DATE(1970,1,1)</f>
        <v>43471.25</v>
      </c>
      <c r="N708" s="7">
        <f>(((L708/60)/60)/24)+DATE(1970,1,1)</f>
        <v>43479.25</v>
      </c>
      <c r="O708" t="b">
        <v>0</v>
      </c>
      <c r="P708" t="b">
        <v>1</v>
      </c>
      <c r="Q708" t="s">
        <v>28</v>
      </c>
      <c r="R708" t="str" cm="1">
        <f t="array" ref="R708:S708">_xlfn.TEXTSPLIT(Q708,"/","food:food trucks")</f>
        <v>technology</v>
      </c>
      <c r="S708" t="str">
        <v>web</v>
      </c>
      <c r="T708">
        <f>SUM(E708/H708)</f>
        <v>103.03791821561339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1">
        <f t="shared" si="11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7">
        <f>(((K709/60)/60)/24)+DATE(1970,1,1)</f>
        <v>43442.25</v>
      </c>
      <c r="N709" s="7">
        <f>(((L709/60)/60)/24)+DATE(1970,1,1)</f>
        <v>43478.25</v>
      </c>
      <c r="O709" t="b">
        <v>0</v>
      </c>
      <c r="P709" t="b">
        <v>0</v>
      </c>
      <c r="Q709" t="s">
        <v>53</v>
      </c>
      <c r="R709" t="str" cm="1">
        <f t="array" ref="R709:S709">_xlfn.TEXTSPLIT(Q709,"/","food:food trucks")</f>
        <v>film &amp; video</v>
      </c>
      <c r="S709" t="str">
        <v>drama</v>
      </c>
      <c r="T709">
        <f>SUM(E709/H709)</f>
        <v>68.922619047619051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1">
        <f t="shared" si="11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7">
        <f>(((K710/60)/60)/24)+DATE(1970,1,1)</f>
        <v>42877.208333333328</v>
      </c>
      <c r="N710" s="7">
        <f>(((L710/60)/60)/24)+DATE(1970,1,1)</f>
        <v>42887.208333333328</v>
      </c>
      <c r="O710" t="b">
        <v>0</v>
      </c>
      <c r="P710" t="b">
        <v>0</v>
      </c>
      <c r="Q710" t="s">
        <v>33</v>
      </c>
      <c r="R710" t="str" cm="1">
        <f t="array" ref="R710:S710">_xlfn.TEXTSPLIT(Q710,"/","food:food trucks")</f>
        <v>theater</v>
      </c>
      <c r="S710" t="str">
        <v>plays</v>
      </c>
      <c r="T710">
        <f>SUM(E710/H710)</f>
        <v>87.737226277372258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1">
        <f t="shared" si="11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7">
        <f>(((K711/60)/60)/24)+DATE(1970,1,1)</f>
        <v>41018.208333333336</v>
      </c>
      <c r="N711" s="7">
        <f>(((L711/60)/60)/24)+DATE(1970,1,1)</f>
        <v>41025.208333333336</v>
      </c>
      <c r="O711" t="b">
        <v>0</v>
      </c>
      <c r="P711" t="b">
        <v>0</v>
      </c>
      <c r="Q711" t="s">
        <v>33</v>
      </c>
      <c r="R711" t="str" cm="1">
        <f t="array" ref="R711:S711">_xlfn.TEXTSPLIT(Q711,"/","food:food trucks")</f>
        <v>theater</v>
      </c>
      <c r="S711" t="str">
        <v>plays</v>
      </c>
      <c r="T711">
        <f>SUM(E711/H711)</f>
        <v>75.021505376344081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1">
        <f t="shared" si="11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7">
        <f>(((K712/60)/60)/24)+DATE(1970,1,1)</f>
        <v>43295.208333333328</v>
      </c>
      <c r="N712" s="7">
        <f>(((L712/60)/60)/24)+DATE(1970,1,1)</f>
        <v>43302.208333333328</v>
      </c>
      <c r="O712" t="b">
        <v>0</v>
      </c>
      <c r="P712" t="b">
        <v>1</v>
      </c>
      <c r="Q712" t="s">
        <v>33</v>
      </c>
      <c r="R712" t="str" cm="1">
        <f t="array" ref="R712:S712">_xlfn.TEXTSPLIT(Q712,"/","food:food trucks")</f>
        <v>theater</v>
      </c>
      <c r="S712" t="str">
        <v>plays</v>
      </c>
      <c r="T712">
        <f>SUM(E712/H712)</f>
        <v>50.863999999999997</v>
      </c>
    </row>
    <row r="713" spans="1:20" ht="34" hidden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1">
        <f t="shared" si="11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7">
        <f>(((K713/60)/60)/24)+DATE(1970,1,1)</f>
        <v>42393.25</v>
      </c>
      <c r="N713" s="7">
        <f>(((L713/60)/60)/24)+DATE(1970,1,1)</f>
        <v>42395.25</v>
      </c>
      <c r="O713" t="b">
        <v>1</v>
      </c>
      <c r="P713" t="b">
        <v>1</v>
      </c>
      <c r="Q713" t="s">
        <v>33</v>
      </c>
      <c r="R713" t="str" cm="1">
        <f t="array" ref="R713:S713">_xlfn.TEXTSPLIT(Q713,"/","food:food trucks")</f>
        <v>theater</v>
      </c>
      <c r="S713" t="str">
        <v>plays</v>
      </c>
      <c r="T713">
        <f>SUM(E713/H713)</f>
        <v>90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1">
        <f t="shared" si="11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7">
        <f>(((K714/60)/60)/24)+DATE(1970,1,1)</f>
        <v>42559.208333333328</v>
      </c>
      <c r="N714" s="7">
        <f>(((L714/60)/60)/24)+DATE(1970,1,1)</f>
        <v>42600.208333333328</v>
      </c>
      <c r="O714" t="b">
        <v>0</v>
      </c>
      <c r="P714" t="b">
        <v>0</v>
      </c>
      <c r="Q714" t="s">
        <v>33</v>
      </c>
      <c r="R714" t="str" cm="1">
        <f t="array" ref="R714:S714">_xlfn.TEXTSPLIT(Q714,"/","food:food trucks")</f>
        <v>theater</v>
      </c>
      <c r="S714" t="str">
        <v>plays</v>
      </c>
      <c r="T714">
        <f>SUM(E714/H714)</f>
        <v>72.896039603960389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1">
        <f t="shared" si="11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7">
        <f>(((K715/60)/60)/24)+DATE(1970,1,1)</f>
        <v>42604.208333333328</v>
      </c>
      <c r="N715" s="7">
        <f>(((L715/60)/60)/24)+DATE(1970,1,1)</f>
        <v>42616.208333333328</v>
      </c>
      <c r="O715" t="b">
        <v>0</v>
      </c>
      <c r="P715" t="b">
        <v>0</v>
      </c>
      <c r="Q715" t="s">
        <v>133</v>
      </c>
      <c r="R715" t="str" cm="1">
        <f t="array" ref="R715:S715">_xlfn.TEXTSPLIT(Q715,"/","food:food trucks")</f>
        <v>publishing</v>
      </c>
      <c r="S715" t="str">
        <v>radio &amp; podcasts</v>
      </c>
      <c r="T715">
        <f>SUM(E715/H715)</f>
        <v>108.48543689320388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1">
        <f t="shared" si="11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7">
        <f>(((K716/60)/60)/24)+DATE(1970,1,1)</f>
        <v>41870.208333333336</v>
      </c>
      <c r="N716" s="7">
        <f>(((L716/60)/60)/24)+DATE(1970,1,1)</f>
        <v>41871.208333333336</v>
      </c>
      <c r="O716" t="b">
        <v>0</v>
      </c>
      <c r="P716" t="b">
        <v>0</v>
      </c>
      <c r="Q716" t="s">
        <v>23</v>
      </c>
      <c r="R716" t="str" cm="1">
        <f t="array" ref="R716:S716">_xlfn.TEXTSPLIT(Q716,"/","food:food trucks")</f>
        <v>music</v>
      </c>
      <c r="S716" t="str">
        <v>rock</v>
      </c>
      <c r="T716">
        <f>SUM(E716/H716)</f>
        <v>101.98095238095237</v>
      </c>
    </row>
    <row r="717" spans="1:20" ht="17" hidden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1">
        <f t="shared" si="11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7">
        <f>(((K717/60)/60)/24)+DATE(1970,1,1)</f>
        <v>40397.208333333336</v>
      </c>
      <c r="N717" s="7">
        <f>(((L717/60)/60)/24)+DATE(1970,1,1)</f>
        <v>40402.208333333336</v>
      </c>
      <c r="O717" t="b">
        <v>0</v>
      </c>
      <c r="P717" t="b">
        <v>0</v>
      </c>
      <c r="Q717" t="s">
        <v>292</v>
      </c>
      <c r="R717" t="str" cm="1">
        <f t="array" ref="R717:S717">_xlfn.TEXTSPLIT(Q717,"/","food:food trucks")</f>
        <v>games</v>
      </c>
      <c r="S717" t="str">
        <v>mobile games</v>
      </c>
      <c r="T717">
        <f>SUM(E717/H717)</f>
        <v>44.009146341463413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1">
        <f t="shared" si="11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7">
        <f>(((K718/60)/60)/24)+DATE(1970,1,1)</f>
        <v>41465.208333333336</v>
      </c>
      <c r="N718" s="7">
        <f>(((L718/60)/60)/24)+DATE(1970,1,1)</f>
        <v>41493.208333333336</v>
      </c>
      <c r="O718" t="b">
        <v>0</v>
      </c>
      <c r="P718" t="b">
        <v>1</v>
      </c>
      <c r="Q718" t="s">
        <v>33</v>
      </c>
      <c r="R718" t="str" cm="1">
        <f t="array" ref="R718:S718">_xlfn.TEXTSPLIT(Q718,"/","food:food trucks")</f>
        <v>theater</v>
      </c>
      <c r="S718" t="str">
        <v>plays</v>
      </c>
      <c r="T718">
        <f>SUM(E718/H718)</f>
        <v>65.942675159235662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1">
        <f t="shared" si="11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7">
        <f>(((K719/60)/60)/24)+DATE(1970,1,1)</f>
        <v>40777.208333333336</v>
      </c>
      <c r="N719" s="7">
        <f>(((L719/60)/60)/24)+DATE(1970,1,1)</f>
        <v>40798.208333333336</v>
      </c>
      <c r="O719" t="b">
        <v>0</v>
      </c>
      <c r="P719" t="b">
        <v>0</v>
      </c>
      <c r="Q719" t="s">
        <v>42</v>
      </c>
      <c r="R719" t="str" cm="1">
        <f t="array" ref="R719:S719">_xlfn.TEXTSPLIT(Q719,"/","food:food trucks")</f>
        <v>film &amp; video</v>
      </c>
      <c r="S719" t="str">
        <v>documentary</v>
      </c>
      <c r="T719">
        <f>SUM(E719/H719)</f>
        <v>24.987387387387386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1">
        <f t="shared" si="11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7">
        <f>(((K720/60)/60)/24)+DATE(1970,1,1)</f>
        <v>41442.208333333336</v>
      </c>
      <c r="N720" s="7">
        <f>(((L720/60)/60)/24)+DATE(1970,1,1)</f>
        <v>41468.208333333336</v>
      </c>
      <c r="O720" t="b">
        <v>0</v>
      </c>
      <c r="P720" t="b">
        <v>0</v>
      </c>
      <c r="Q720" t="s">
        <v>65</v>
      </c>
      <c r="R720" t="str" cm="1">
        <f t="array" ref="R720:S720">_xlfn.TEXTSPLIT(Q720,"/","food:food trucks")</f>
        <v>technology</v>
      </c>
      <c r="S720" t="str">
        <v>wearables</v>
      </c>
      <c r="T720">
        <f>SUM(E720/H720)</f>
        <v>28.003367003367003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1">
        <f t="shared" si="11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7">
        <f>(((K721/60)/60)/24)+DATE(1970,1,1)</f>
        <v>41058.208333333336</v>
      </c>
      <c r="N721" s="7">
        <f>(((L721/60)/60)/24)+DATE(1970,1,1)</f>
        <v>41069.208333333336</v>
      </c>
      <c r="O721" t="b">
        <v>0</v>
      </c>
      <c r="P721" t="b">
        <v>0</v>
      </c>
      <c r="Q721" t="s">
        <v>119</v>
      </c>
      <c r="R721" t="str" cm="1">
        <f t="array" ref="R721:S721">_xlfn.TEXTSPLIT(Q721,"/","food:food trucks")</f>
        <v>publishing</v>
      </c>
      <c r="S721" t="str">
        <v>fiction</v>
      </c>
      <c r="T721">
        <f>SUM(E721/H721)</f>
        <v>85.829268292682926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1">
        <f t="shared" si="11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7">
        <f>(((K722/60)/60)/24)+DATE(1970,1,1)</f>
        <v>43152.25</v>
      </c>
      <c r="N722" s="7">
        <f>(((L722/60)/60)/24)+DATE(1970,1,1)</f>
        <v>43166.25</v>
      </c>
      <c r="O722" t="b">
        <v>0</v>
      </c>
      <c r="P722" t="b">
        <v>1</v>
      </c>
      <c r="Q722" t="s">
        <v>33</v>
      </c>
      <c r="R722" t="str" cm="1">
        <f t="array" ref="R722:S722">_xlfn.TEXTSPLIT(Q722,"/","food:food trucks")</f>
        <v>theater</v>
      </c>
      <c r="S722" t="str">
        <v>plays</v>
      </c>
      <c r="T722">
        <f>SUM(E722/H722)</f>
        <v>84.921052631578945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1">
        <f t="shared" si="11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7">
        <f>(((K723/60)/60)/24)+DATE(1970,1,1)</f>
        <v>43194.208333333328</v>
      </c>
      <c r="N723" s="7">
        <f>(((L723/60)/60)/24)+DATE(1970,1,1)</f>
        <v>43200.208333333328</v>
      </c>
      <c r="O723" t="b">
        <v>0</v>
      </c>
      <c r="P723" t="b">
        <v>0</v>
      </c>
      <c r="Q723" t="s">
        <v>23</v>
      </c>
      <c r="R723" t="str" cm="1">
        <f t="array" ref="R723:S723">_xlfn.TEXTSPLIT(Q723,"/","food:food trucks")</f>
        <v>music</v>
      </c>
      <c r="S723" t="str">
        <v>rock</v>
      </c>
      <c r="T723">
        <f>SUM(E723/H723)</f>
        <v>90.483333333333334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1">
        <f t="shared" si="11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7">
        <f>(((K724/60)/60)/24)+DATE(1970,1,1)</f>
        <v>43045.25</v>
      </c>
      <c r="N724" s="7">
        <f>(((L724/60)/60)/24)+DATE(1970,1,1)</f>
        <v>43072.25</v>
      </c>
      <c r="O724" t="b">
        <v>0</v>
      </c>
      <c r="P724" t="b">
        <v>0</v>
      </c>
      <c r="Q724" t="s">
        <v>42</v>
      </c>
      <c r="R724" t="str" cm="1">
        <f t="array" ref="R724:S724">_xlfn.TEXTSPLIT(Q724,"/","food:food trucks")</f>
        <v>film &amp; video</v>
      </c>
      <c r="S724" t="str">
        <v>documentary</v>
      </c>
      <c r="T724">
        <f>SUM(E724/H724)</f>
        <v>25.00197628458498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1">
        <f t="shared" si="11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7">
        <f>(((K725/60)/60)/24)+DATE(1970,1,1)</f>
        <v>42431.25</v>
      </c>
      <c r="N725" s="7">
        <f>(((L725/60)/60)/24)+DATE(1970,1,1)</f>
        <v>42452.208333333328</v>
      </c>
      <c r="O725" t="b">
        <v>0</v>
      </c>
      <c r="P725" t="b">
        <v>0</v>
      </c>
      <c r="Q725" t="s">
        <v>33</v>
      </c>
      <c r="R725" t="str" cm="1">
        <f t="array" ref="R725:S725">_xlfn.TEXTSPLIT(Q725,"/","food:food trucks")</f>
        <v>theater</v>
      </c>
      <c r="S725" t="str">
        <v>plays</v>
      </c>
      <c r="T725">
        <f>SUM(E725/H725)</f>
        <v>92.013888888888886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1">
        <f t="shared" si="11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7">
        <f>(((K726/60)/60)/24)+DATE(1970,1,1)</f>
        <v>41934.208333333336</v>
      </c>
      <c r="N726" s="7">
        <f>(((L726/60)/60)/24)+DATE(1970,1,1)</f>
        <v>41936.208333333336</v>
      </c>
      <c r="O726" t="b">
        <v>0</v>
      </c>
      <c r="P726" t="b">
        <v>1</v>
      </c>
      <c r="Q726" t="s">
        <v>33</v>
      </c>
      <c r="R726" t="str" cm="1">
        <f t="array" ref="R726:S726">_xlfn.TEXTSPLIT(Q726,"/","food:food trucks")</f>
        <v>theater</v>
      </c>
      <c r="S726" t="str">
        <v>plays</v>
      </c>
      <c r="T726">
        <f>SUM(E726/H726)</f>
        <v>93.066115702479337</v>
      </c>
    </row>
    <row r="727" spans="1:20" ht="17" hidden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1">
        <f t="shared" si="11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7">
        <f>(((K727/60)/60)/24)+DATE(1970,1,1)</f>
        <v>41958.25</v>
      </c>
      <c r="N727" s="7">
        <f>(((L727/60)/60)/24)+DATE(1970,1,1)</f>
        <v>41960.25</v>
      </c>
      <c r="O727" t="b">
        <v>0</v>
      </c>
      <c r="P727" t="b">
        <v>0</v>
      </c>
      <c r="Q727" t="s">
        <v>292</v>
      </c>
      <c r="R727" t="str" cm="1">
        <f t="array" ref="R727:S727">_xlfn.TEXTSPLIT(Q727,"/","food:food trucks")</f>
        <v>games</v>
      </c>
      <c r="S727" t="str">
        <v>mobile games</v>
      </c>
      <c r="T727">
        <f>SUM(E727/H727)</f>
        <v>61.008145363408524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1">
        <f t="shared" si="11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7">
        <f>(((K728/60)/60)/24)+DATE(1970,1,1)</f>
        <v>40476.208333333336</v>
      </c>
      <c r="N728" s="7">
        <f>(((L728/60)/60)/24)+DATE(1970,1,1)</f>
        <v>40482.208333333336</v>
      </c>
      <c r="O728" t="b">
        <v>0</v>
      </c>
      <c r="P728" t="b">
        <v>1</v>
      </c>
      <c r="Q728" t="s">
        <v>33</v>
      </c>
      <c r="R728" t="str" cm="1">
        <f t="array" ref="R728:S728">_xlfn.TEXTSPLIT(Q728,"/","food:food trucks")</f>
        <v>theater</v>
      </c>
      <c r="S728" t="str">
        <v>plays</v>
      </c>
      <c r="T728">
        <f>SUM(E728/H728)</f>
        <v>92.036259541984734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1">
        <f t="shared" si="11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7">
        <f>(((K729/60)/60)/24)+DATE(1970,1,1)</f>
        <v>43485.25</v>
      </c>
      <c r="N729" s="7">
        <f>(((L729/60)/60)/24)+DATE(1970,1,1)</f>
        <v>43543.208333333328</v>
      </c>
      <c r="O729" t="b">
        <v>0</v>
      </c>
      <c r="P729" t="b">
        <v>0</v>
      </c>
      <c r="Q729" t="s">
        <v>28</v>
      </c>
      <c r="R729" t="str" cm="1">
        <f t="array" ref="R729:S729">_xlfn.TEXTSPLIT(Q729,"/","food:food trucks")</f>
        <v>technology</v>
      </c>
      <c r="S729" t="str">
        <v>web</v>
      </c>
      <c r="T729">
        <f>SUM(E729/H729)</f>
        <v>81.132596685082873</v>
      </c>
    </row>
    <row r="730" spans="1:20" ht="34" hidden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1">
        <f t="shared" si="11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7">
        <f>(((K730/60)/60)/24)+DATE(1970,1,1)</f>
        <v>42515.208333333328</v>
      </c>
      <c r="N730" s="7">
        <f>(((L730/60)/60)/24)+DATE(1970,1,1)</f>
        <v>42526.208333333328</v>
      </c>
      <c r="O730" t="b">
        <v>0</v>
      </c>
      <c r="P730" t="b">
        <v>0</v>
      </c>
      <c r="Q730" t="s">
        <v>33</v>
      </c>
      <c r="R730" t="str" cm="1">
        <f t="array" ref="R730:S730">_xlfn.TEXTSPLIT(Q730,"/","food:food trucks")</f>
        <v>theater</v>
      </c>
      <c r="S730" t="str">
        <v>plays</v>
      </c>
      <c r="T730">
        <f>SUM(E730/H730)</f>
        <v>73.5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1">
        <f t="shared" si="11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7">
        <f>(((K731/60)/60)/24)+DATE(1970,1,1)</f>
        <v>41309.25</v>
      </c>
      <c r="N731" s="7">
        <f>(((L731/60)/60)/24)+DATE(1970,1,1)</f>
        <v>41311.25</v>
      </c>
      <c r="O731" t="b">
        <v>0</v>
      </c>
      <c r="P731" t="b">
        <v>0</v>
      </c>
      <c r="Q731" t="s">
        <v>53</v>
      </c>
      <c r="R731" t="str" cm="1">
        <f t="array" ref="R731:S731">_xlfn.TEXTSPLIT(Q731,"/","food:food trucks")</f>
        <v>film &amp; video</v>
      </c>
      <c r="S731" t="str">
        <v>drama</v>
      </c>
      <c r="T731">
        <f>SUM(E731/H731)</f>
        <v>85.221311475409834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1">
        <f t="shared" si="11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7">
        <f>(((K732/60)/60)/24)+DATE(1970,1,1)</f>
        <v>42147.208333333328</v>
      </c>
      <c r="N732" s="7">
        <f>(((L732/60)/60)/24)+DATE(1970,1,1)</f>
        <v>42153.208333333328</v>
      </c>
      <c r="O732" t="b">
        <v>0</v>
      </c>
      <c r="P732" t="b">
        <v>0</v>
      </c>
      <c r="Q732" t="s">
        <v>65</v>
      </c>
      <c r="R732" t="str" cm="1">
        <f t="array" ref="R732:S732">_xlfn.TEXTSPLIT(Q732,"/","food:food trucks")</f>
        <v>technology</v>
      </c>
      <c r="S732" t="str">
        <v>wearables</v>
      </c>
      <c r="T732">
        <f>SUM(E732/H732)</f>
        <v>110.96825396825396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1">
        <f t="shared" si="11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7">
        <f>(((K733/60)/60)/24)+DATE(1970,1,1)</f>
        <v>42939.208333333328</v>
      </c>
      <c r="N733" s="7">
        <f>(((L733/60)/60)/24)+DATE(1970,1,1)</f>
        <v>42940.208333333328</v>
      </c>
      <c r="O733" t="b">
        <v>0</v>
      </c>
      <c r="P733" t="b">
        <v>0</v>
      </c>
      <c r="Q733" t="s">
        <v>28</v>
      </c>
      <c r="R733" t="str" cm="1">
        <f t="array" ref="R733:S733">_xlfn.TEXTSPLIT(Q733,"/","food:food trucks")</f>
        <v>technology</v>
      </c>
      <c r="S733" t="str">
        <v>web</v>
      </c>
      <c r="T733">
        <f>SUM(E733/H733)</f>
        <v>32.968036529680369</v>
      </c>
    </row>
    <row r="734" spans="1:20" ht="17" hidden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1">
        <f t="shared" si="11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7">
        <f>(((K734/60)/60)/24)+DATE(1970,1,1)</f>
        <v>42816.208333333328</v>
      </c>
      <c r="N734" s="7">
        <f>(((L734/60)/60)/24)+DATE(1970,1,1)</f>
        <v>42839.208333333328</v>
      </c>
      <c r="O734" t="b">
        <v>0</v>
      </c>
      <c r="P734" t="b">
        <v>1</v>
      </c>
      <c r="Q734" t="s">
        <v>23</v>
      </c>
      <c r="R734" t="str" cm="1">
        <f t="array" ref="R734:S734">_xlfn.TEXTSPLIT(Q734,"/","food:food trucks")</f>
        <v>music</v>
      </c>
      <c r="S734" t="str">
        <v>rock</v>
      </c>
      <c r="T734">
        <f>SUM(E734/H734)</f>
        <v>96.005352363960753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1">
        <f t="shared" si="11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7">
        <f>(((K735/60)/60)/24)+DATE(1970,1,1)</f>
        <v>41844.208333333336</v>
      </c>
      <c r="N735" s="7">
        <f>(((L735/60)/60)/24)+DATE(1970,1,1)</f>
        <v>41857.208333333336</v>
      </c>
      <c r="O735" t="b">
        <v>0</v>
      </c>
      <c r="P735" t="b">
        <v>0</v>
      </c>
      <c r="Q735" t="s">
        <v>148</v>
      </c>
      <c r="R735" t="str" cm="1">
        <f t="array" ref="R735:S735">_xlfn.TEXTSPLIT(Q735,"/","food:food trucks")</f>
        <v>music</v>
      </c>
      <c r="S735" t="str">
        <v>metal</v>
      </c>
      <c r="T735">
        <f>SUM(E735/H735)</f>
        <v>84.96632653061225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1">
        <f t="shared" si="11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7">
        <f>(((K736/60)/60)/24)+DATE(1970,1,1)</f>
        <v>42763.25</v>
      </c>
      <c r="N736" s="7">
        <f>(((L736/60)/60)/24)+DATE(1970,1,1)</f>
        <v>42775.25</v>
      </c>
      <c r="O736" t="b">
        <v>0</v>
      </c>
      <c r="P736" t="b">
        <v>1</v>
      </c>
      <c r="Q736" t="s">
        <v>33</v>
      </c>
      <c r="R736" t="str" cm="1">
        <f t="array" ref="R736:S736">_xlfn.TEXTSPLIT(Q736,"/","food:food trucks")</f>
        <v>theater</v>
      </c>
      <c r="S736" t="str">
        <v>plays</v>
      </c>
      <c r="T736">
        <f>SUM(E736/H736)</f>
        <v>25.007462686567163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1">
        <f t="shared" si="11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7">
        <f>(((K737/60)/60)/24)+DATE(1970,1,1)</f>
        <v>42459.208333333328</v>
      </c>
      <c r="N737" s="7">
        <f>(((L737/60)/60)/24)+DATE(1970,1,1)</f>
        <v>42466.208333333328</v>
      </c>
      <c r="O737" t="b">
        <v>0</v>
      </c>
      <c r="P737" t="b">
        <v>0</v>
      </c>
      <c r="Q737" t="s">
        <v>122</v>
      </c>
      <c r="R737" t="str" cm="1">
        <f t="array" ref="R737:S737">_xlfn.TEXTSPLIT(Q737,"/","food:food trucks")</f>
        <v>photography</v>
      </c>
      <c r="S737" t="str">
        <v>photography books</v>
      </c>
      <c r="T737">
        <f>SUM(E737/H737)</f>
        <v>65.998995479658461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1">
        <f t="shared" si="11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7">
        <f>(((K738/60)/60)/24)+DATE(1970,1,1)</f>
        <v>42055.25</v>
      </c>
      <c r="N738" s="7">
        <f>(((L738/60)/60)/24)+DATE(1970,1,1)</f>
        <v>42059.25</v>
      </c>
      <c r="O738" t="b">
        <v>0</v>
      </c>
      <c r="P738" t="b">
        <v>0</v>
      </c>
      <c r="Q738" t="s">
        <v>68</v>
      </c>
      <c r="R738" t="str" cm="1">
        <f t="array" ref="R738:S738">_xlfn.TEXTSPLIT(Q738,"/","food:food trucks")</f>
        <v>publishing</v>
      </c>
      <c r="S738" t="str">
        <v>nonfiction</v>
      </c>
      <c r="T738">
        <f>SUM(E738/H738)</f>
        <v>87.34482758620689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1">
        <f t="shared" si="11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7">
        <f>(((K739/60)/60)/24)+DATE(1970,1,1)</f>
        <v>42685.25</v>
      </c>
      <c r="N739" s="7">
        <f>(((L739/60)/60)/24)+DATE(1970,1,1)</f>
        <v>42697.25</v>
      </c>
      <c r="O739" t="b">
        <v>0</v>
      </c>
      <c r="P739" t="b">
        <v>0</v>
      </c>
      <c r="Q739" t="s">
        <v>60</v>
      </c>
      <c r="R739" t="str" cm="1">
        <f t="array" ref="R739:S739">_xlfn.TEXTSPLIT(Q739,"/","food:food trucks")</f>
        <v>music</v>
      </c>
      <c r="S739" t="str">
        <v>indie rock</v>
      </c>
      <c r="T739">
        <f>SUM(E739/H739)</f>
        <v>27.933333333333334</v>
      </c>
    </row>
    <row r="740" spans="1:20" ht="34" hidden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1">
        <f t="shared" si="11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7">
        <f>(((K740/60)/60)/24)+DATE(1970,1,1)</f>
        <v>41959.25</v>
      </c>
      <c r="N740" s="7">
        <f>(((L740/60)/60)/24)+DATE(1970,1,1)</f>
        <v>41981.25</v>
      </c>
      <c r="O740" t="b">
        <v>0</v>
      </c>
      <c r="P740" t="b">
        <v>1</v>
      </c>
      <c r="Q740" t="s">
        <v>33</v>
      </c>
      <c r="R740" t="str" cm="1">
        <f t="array" ref="R740:S740">_xlfn.TEXTSPLIT(Q740,"/","food:food trucks")</f>
        <v>theater</v>
      </c>
      <c r="S740" t="str">
        <v>plays</v>
      </c>
      <c r="T740">
        <f>SUM(E740/H740)</f>
        <v>103.8</v>
      </c>
    </row>
    <row r="741" spans="1:20" ht="17" hidden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1">
        <f t="shared" si="11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7">
        <f>(((K741/60)/60)/24)+DATE(1970,1,1)</f>
        <v>41089.208333333336</v>
      </c>
      <c r="N741" s="7">
        <f>(((L741/60)/60)/24)+DATE(1970,1,1)</f>
        <v>41090.208333333336</v>
      </c>
      <c r="O741" t="b">
        <v>0</v>
      </c>
      <c r="P741" t="b">
        <v>0</v>
      </c>
      <c r="Q741" t="s">
        <v>60</v>
      </c>
      <c r="R741" t="str" cm="1">
        <f t="array" ref="R741:S741">_xlfn.TEXTSPLIT(Q741,"/","food:food trucks")</f>
        <v>music</v>
      </c>
      <c r="S741" t="str">
        <v>indie rock</v>
      </c>
      <c r="T741">
        <f>SUM(E741/H741)</f>
        <v>31.937172774869111</v>
      </c>
    </row>
    <row r="742" spans="1:20" ht="34" hidden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1">
        <f t="shared" si="11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7">
        <f>(((K742/60)/60)/24)+DATE(1970,1,1)</f>
        <v>42769.25</v>
      </c>
      <c r="N742" s="7">
        <f>(((L742/60)/60)/24)+DATE(1970,1,1)</f>
        <v>42772.25</v>
      </c>
      <c r="O742" t="b">
        <v>0</v>
      </c>
      <c r="P742" t="b">
        <v>0</v>
      </c>
      <c r="Q742" t="s">
        <v>33</v>
      </c>
      <c r="R742" t="str" cm="1">
        <f t="array" ref="R742:S742">_xlfn.TEXTSPLIT(Q742,"/","food:food trucks")</f>
        <v>theater</v>
      </c>
      <c r="S742" t="str">
        <v>plays</v>
      </c>
      <c r="T742">
        <f>SUM(E742/H742)</f>
        <v>99.5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1">
        <f t="shared" si="11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7">
        <f>(((K743/60)/60)/24)+DATE(1970,1,1)</f>
        <v>40321.208333333336</v>
      </c>
      <c r="N743" s="7">
        <f>(((L743/60)/60)/24)+DATE(1970,1,1)</f>
        <v>40322.208333333336</v>
      </c>
      <c r="O743" t="b">
        <v>0</v>
      </c>
      <c r="P743" t="b">
        <v>0</v>
      </c>
      <c r="Q743" t="s">
        <v>33</v>
      </c>
      <c r="R743" t="str" cm="1">
        <f t="array" ref="R743:S743">_xlfn.TEXTSPLIT(Q743,"/","food:food trucks")</f>
        <v>theater</v>
      </c>
      <c r="S743" t="str">
        <v>plays</v>
      </c>
      <c r="T743">
        <f>SUM(E743/H743)</f>
        <v>108.84615384615384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1">
        <f t="shared" si="11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7">
        <f>(((K744/60)/60)/24)+DATE(1970,1,1)</f>
        <v>40197.25</v>
      </c>
      <c r="N744" s="7">
        <f>(((L744/60)/60)/24)+DATE(1970,1,1)</f>
        <v>40239.25</v>
      </c>
      <c r="O744" t="b">
        <v>0</v>
      </c>
      <c r="P744" t="b">
        <v>0</v>
      </c>
      <c r="Q744" t="s">
        <v>50</v>
      </c>
      <c r="R744" t="str" cm="1">
        <f t="array" ref="R744:S744">_xlfn.TEXTSPLIT(Q744,"/","food:food trucks")</f>
        <v>music</v>
      </c>
      <c r="S744" t="str">
        <v>electric music</v>
      </c>
      <c r="T744">
        <f>SUM(E744/H744)</f>
        <v>110.76229508196721</v>
      </c>
    </row>
    <row r="745" spans="1:20" ht="34" hidden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1">
        <f t="shared" si="11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7">
        <f>(((K745/60)/60)/24)+DATE(1970,1,1)</f>
        <v>42298.208333333328</v>
      </c>
      <c r="N745" s="7">
        <f>(((L745/60)/60)/24)+DATE(1970,1,1)</f>
        <v>42304.208333333328</v>
      </c>
      <c r="O745" t="b">
        <v>0</v>
      </c>
      <c r="P745" t="b">
        <v>1</v>
      </c>
      <c r="Q745" t="s">
        <v>33</v>
      </c>
      <c r="R745" t="str" cm="1">
        <f t="array" ref="R745:S745">_xlfn.TEXTSPLIT(Q745,"/","food:food trucks")</f>
        <v>theater</v>
      </c>
      <c r="S745" t="str">
        <v>plays</v>
      </c>
      <c r="T745">
        <f>SUM(E745/H745)</f>
        <v>29.647058823529413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1">
        <f t="shared" si="11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7">
        <f>(((K746/60)/60)/24)+DATE(1970,1,1)</f>
        <v>43322.208333333328</v>
      </c>
      <c r="N746" s="7">
        <f>(((L746/60)/60)/24)+DATE(1970,1,1)</f>
        <v>43324.208333333328</v>
      </c>
      <c r="O746" t="b">
        <v>0</v>
      </c>
      <c r="P746" t="b">
        <v>1</v>
      </c>
      <c r="Q746" t="s">
        <v>33</v>
      </c>
      <c r="R746" t="str" cm="1">
        <f t="array" ref="R746:S746">_xlfn.TEXTSPLIT(Q746,"/","food:food trucks")</f>
        <v>theater</v>
      </c>
      <c r="S746" t="str">
        <v>plays</v>
      </c>
      <c r="T746">
        <f>SUM(E746/H746)</f>
        <v>101.71428571428571</v>
      </c>
    </row>
    <row r="747" spans="1:20" ht="34" hidden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1">
        <f t="shared" si="11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7">
        <f>(((K747/60)/60)/24)+DATE(1970,1,1)</f>
        <v>40328.208333333336</v>
      </c>
      <c r="N747" s="7">
        <f>(((L747/60)/60)/24)+DATE(1970,1,1)</f>
        <v>40355.208333333336</v>
      </c>
      <c r="O747" t="b">
        <v>0</v>
      </c>
      <c r="P747" t="b">
        <v>0</v>
      </c>
      <c r="Q747" t="s">
        <v>65</v>
      </c>
      <c r="R747" t="str" cm="1">
        <f t="array" ref="R747:S747">_xlfn.TEXTSPLIT(Q747,"/","food:food trucks")</f>
        <v>technology</v>
      </c>
      <c r="S747" t="str">
        <v>wearables</v>
      </c>
      <c r="T747">
        <f>SUM(E747/H747)</f>
        <v>61.5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1">
        <f t="shared" si="11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7">
        <f>(((K748/60)/60)/24)+DATE(1970,1,1)</f>
        <v>40825.208333333336</v>
      </c>
      <c r="N748" s="7">
        <f>(((L748/60)/60)/24)+DATE(1970,1,1)</f>
        <v>40830.208333333336</v>
      </c>
      <c r="O748" t="b">
        <v>0</v>
      </c>
      <c r="P748" t="b">
        <v>0</v>
      </c>
      <c r="Q748" t="s">
        <v>28</v>
      </c>
      <c r="R748" t="str" cm="1">
        <f t="array" ref="R748:S748">_xlfn.TEXTSPLIT(Q748,"/","food:food trucks")</f>
        <v>technology</v>
      </c>
      <c r="S748" t="str">
        <v>web</v>
      </c>
      <c r="T748">
        <f>SUM(E748/H748)</f>
        <v>35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1">
        <f t="shared" si="11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7">
        <f>(((K749/60)/60)/24)+DATE(1970,1,1)</f>
        <v>40423.208333333336</v>
      </c>
      <c r="N749" s="7">
        <f>(((L749/60)/60)/24)+DATE(1970,1,1)</f>
        <v>40434.208333333336</v>
      </c>
      <c r="O749" t="b">
        <v>0</v>
      </c>
      <c r="P749" t="b">
        <v>0</v>
      </c>
      <c r="Q749" t="s">
        <v>33</v>
      </c>
      <c r="R749" t="str" cm="1">
        <f t="array" ref="R749:S749">_xlfn.TEXTSPLIT(Q749,"/","food:food trucks")</f>
        <v>theater</v>
      </c>
      <c r="S749" t="str">
        <v>plays</v>
      </c>
      <c r="T749">
        <f>SUM(E749/H749)</f>
        <v>40.049999999999997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1">
        <f t="shared" si="11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7">
        <f>(((K750/60)/60)/24)+DATE(1970,1,1)</f>
        <v>40238.25</v>
      </c>
      <c r="N750" s="7">
        <f>(((L750/60)/60)/24)+DATE(1970,1,1)</f>
        <v>40263.208333333336</v>
      </c>
      <c r="O750" t="b">
        <v>0</v>
      </c>
      <c r="P750" t="b">
        <v>1</v>
      </c>
      <c r="Q750" t="s">
        <v>71</v>
      </c>
      <c r="R750" t="str" cm="1">
        <f t="array" ref="R750:S750">_xlfn.TEXTSPLIT(Q750,"/","food:food trucks")</f>
        <v>film &amp; video</v>
      </c>
      <c r="S750" t="str">
        <v>animation</v>
      </c>
      <c r="T750">
        <f>SUM(E750/H750)</f>
        <v>110.97231270358306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1">
        <f t="shared" si="11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7">
        <f>(((K751/60)/60)/24)+DATE(1970,1,1)</f>
        <v>41920.208333333336</v>
      </c>
      <c r="N751" s="7">
        <f>(((L751/60)/60)/24)+DATE(1970,1,1)</f>
        <v>41932.208333333336</v>
      </c>
      <c r="O751" t="b">
        <v>0</v>
      </c>
      <c r="P751" t="b">
        <v>1</v>
      </c>
      <c r="Q751" t="s">
        <v>65</v>
      </c>
      <c r="R751" t="str" cm="1">
        <f t="array" ref="R751:S751">_xlfn.TEXTSPLIT(Q751,"/","food:food trucks")</f>
        <v>technology</v>
      </c>
      <c r="S751" t="str">
        <v>wearables</v>
      </c>
      <c r="T751">
        <f>SUM(E751/H751)</f>
        <v>36.959016393442624</v>
      </c>
    </row>
    <row r="752" spans="1:20" ht="17" hidden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1">
        <f t="shared" si="11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7">
        <f>(((K752/60)/60)/24)+DATE(1970,1,1)</f>
        <v>40360.208333333336</v>
      </c>
      <c r="N752" s="7">
        <f>(((L752/60)/60)/24)+DATE(1970,1,1)</f>
        <v>40385.208333333336</v>
      </c>
      <c r="O752" t="b">
        <v>0</v>
      </c>
      <c r="P752" t="b">
        <v>0</v>
      </c>
      <c r="Q752" t="s">
        <v>50</v>
      </c>
      <c r="R752" t="str" cm="1">
        <f t="array" ref="R752:S752">_xlfn.TEXTSPLIT(Q752,"/","food:food trucks")</f>
        <v>music</v>
      </c>
      <c r="S752" t="str">
        <v>electric music</v>
      </c>
      <c r="T752">
        <f>SUM(E752/H752)</f>
        <v>1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1">
        <f t="shared" si="11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7">
        <f>(((K753/60)/60)/24)+DATE(1970,1,1)</f>
        <v>42446.208333333328</v>
      </c>
      <c r="N753" s="7">
        <f>(((L753/60)/60)/24)+DATE(1970,1,1)</f>
        <v>42461.208333333328</v>
      </c>
      <c r="O753" t="b">
        <v>1</v>
      </c>
      <c r="P753" t="b">
        <v>1</v>
      </c>
      <c r="Q753" t="s">
        <v>68</v>
      </c>
      <c r="R753" t="str" cm="1">
        <f t="array" ref="R753:S753">_xlfn.TEXTSPLIT(Q753,"/","food:food trucks")</f>
        <v>publishing</v>
      </c>
      <c r="S753" t="str">
        <v>nonfiction</v>
      </c>
      <c r="T753">
        <f>SUM(E753/H753)</f>
        <v>30.974074074074075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1">
        <f t="shared" si="11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7">
        <f>(((K754/60)/60)/24)+DATE(1970,1,1)</f>
        <v>40395.208333333336</v>
      </c>
      <c r="N754" s="7">
        <f>(((L754/60)/60)/24)+DATE(1970,1,1)</f>
        <v>40413.208333333336</v>
      </c>
      <c r="O754" t="b">
        <v>0</v>
      </c>
      <c r="P754" t="b">
        <v>1</v>
      </c>
      <c r="Q754" t="s">
        <v>33</v>
      </c>
      <c r="R754" t="str" cm="1">
        <f t="array" ref="R754:S754">_xlfn.TEXTSPLIT(Q754,"/","food:food trucks")</f>
        <v>theater</v>
      </c>
      <c r="S754" t="str">
        <v>plays</v>
      </c>
      <c r="T754">
        <f>SUM(E754/H754)</f>
        <v>47.035087719298247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1">
        <f t="shared" si="11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7">
        <f>(((K755/60)/60)/24)+DATE(1970,1,1)</f>
        <v>40321.208333333336</v>
      </c>
      <c r="N755" s="7">
        <f>(((L755/60)/60)/24)+DATE(1970,1,1)</f>
        <v>40336.208333333336</v>
      </c>
      <c r="O755" t="b">
        <v>0</v>
      </c>
      <c r="P755" t="b">
        <v>0</v>
      </c>
      <c r="Q755" t="s">
        <v>122</v>
      </c>
      <c r="R755" t="str" cm="1">
        <f t="array" ref="R755:S755">_xlfn.TEXTSPLIT(Q755,"/","food:food trucks")</f>
        <v>photography</v>
      </c>
      <c r="S755" t="str">
        <v>photography books</v>
      </c>
      <c r="T755">
        <f>SUM(E755/H755)</f>
        <v>88.065693430656935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1">
        <f t="shared" si="11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7">
        <f>(((K756/60)/60)/24)+DATE(1970,1,1)</f>
        <v>41210.208333333336</v>
      </c>
      <c r="N756" s="7">
        <f>(((L756/60)/60)/24)+DATE(1970,1,1)</f>
        <v>41263.25</v>
      </c>
      <c r="O756" t="b">
        <v>0</v>
      </c>
      <c r="P756" t="b">
        <v>0</v>
      </c>
      <c r="Q756" t="s">
        <v>33</v>
      </c>
      <c r="R756" t="str" cm="1">
        <f t="array" ref="R756:S756">_xlfn.TEXTSPLIT(Q756,"/","food:food trucks")</f>
        <v>theater</v>
      </c>
      <c r="S756" t="str">
        <v>plays</v>
      </c>
      <c r="T756">
        <f>SUM(E756/H756)</f>
        <v>37.005616224648989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1">
        <f t="shared" si="11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7">
        <f>(((K757/60)/60)/24)+DATE(1970,1,1)</f>
        <v>43096.25</v>
      </c>
      <c r="N757" s="7">
        <f>(((L757/60)/60)/24)+DATE(1970,1,1)</f>
        <v>43108.25</v>
      </c>
      <c r="O757" t="b">
        <v>0</v>
      </c>
      <c r="P757" t="b">
        <v>1</v>
      </c>
      <c r="Q757" t="s">
        <v>33</v>
      </c>
      <c r="R757" t="str" cm="1">
        <f t="array" ref="R757:S757">_xlfn.TEXTSPLIT(Q757,"/","food:food trucks")</f>
        <v>theater</v>
      </c>
      <c r="S757" t="str">
        <v>plays</v>
      </c>
      <c r="T757">
        <f>SUM(E757/H757)</f>
        <v>26.027777777777779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1">
        <f t="shared" si="11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7">
        <f>(((K758/60)/60)/24)+DATE(1970,1,1)</f>
        <v>42024.25</v>
      </c>
      <c r="N758" s="7">
        <f>(((L758/60)/60)/24)+DATE(1970,1,1)</f>
        <v>42030.25</v>
      </c>
      <c r="O758" t="b">
        <v>0</v>
      </c>
      <c r="P758" t="b">
        <v>0</v>
      </c>
      <c r="Q758" t="s">
        <v>33</v>
      </c>
      <c r="R758" t="str" cm="1">
        <f t="array" ref="R758:S758">_xlfn.TEXTSPLIT(Q758,"/","food:food trucks")</f>
        <v>theater</v>
      </c>
      <c r="S758" t="str">
        <v>plays</v>
      </c>
      <c r="T758">
        <f>SUM(E758/H758)</f>
        <v>67.817567567567565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1">
        <f t="shared" si="11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7">
        <f>(((K759/60)/60)/24)+DATE(1970,1,1)</f>
        <v>40675.208333333336</v>
      </c>
      <c r="N759" s="7">
        <f>(((L759/60)/60)/24)+DATE(1970,1,1)</f>
        <v>40679.208333333336</v>
      </c>
      <c r="O759" t="b">
        <v>0</v>
      </c>
      <c r="P759" t="b">
        <v>0</v>
      </c>
      <c r="Q759" t="s">
        <v>53</v>
      </c>
      <c r="R759" t="str" cm="1">
        <f t="array" ref="R759:S759">_xlfn.TEXTSPLIT(Q759,"/","food:food trucks")</f>
        <v>film &amp; video</v>
      </c>
      <c r="S759" t="str">
        <v>drama</v>
      </c>
      <c r="T759">
        <f>SUM(E759/H759)</f>
        <v>49.964912280701753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1">
        <f t="shared" si="11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7">
        <f>(((K760/60)/60)/24)+DATE(1970,1,1)</f>
        <v>41936.208333333336</v>
      </c>
      <c r="N760" s="7">
        <f>(((L760/60)/60)/24)+DATE(1970,1,1)</f>
        <v>41945.208333333336</v>
      </c>
      <c r="O760" t="b">
        <v>0</v>
      </c>
      <c r="P760" t="b">
        <v>0</v>
      </c>
      <c r="Q760" t="s">
        <v>23</v>
      </c>
      <c r="R760" t="str" cm="1">
        <f t="array" ref="R760:S760">_xlfn.TEXTSPLIT(Q760,"/","food:food trucks")</f>
        <v>music</v>
      </c>
      <c r="S760" t="str">
        <v>rock</v>
      </c>
      <c r="T760">
        <f>SUM(E760/H760)</f>
        <v>110.01646903820817</v>
      </c>
    </row>
    <row r="761" spans="1:20" ht="34" hidden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1">
        <f t="shared" si="11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7">
        <f>(((K761/60)/60)/24)+DATE(1970,1,1)</f>
        <v>43136.25</v>
      </c>
      <c r="N761" s="7">
        <f>(((L761/60)/60)/24)+DATE(1970,1,1)</f>
        <v>43166.25</v>
      </c>
      <c r="O761" t="b">
        <v>0</v>
      </c>
      <c r="P761" t="b">
        <v>0</v>
      </c>
      <c r="Q761" t="s">
        <v>50</v>
      </c>
      <c r="R761" t="str" cm="1">
        <f t="array" ref="R761:S761">_xlfn.TEXTSPLIT(Q761,"/","food:food trucks")</f>
        <v>music</v>
      </c>
      <c r="S761" t="str">
        <v>electric music</v>
      </c>
      <c r="T761">
        <f>SUM(E761/H761)</f>
        <v>89.964678178963894</v>
      </c>
    </row>
    <row r="762" spans="1:20" ht="17" hidden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1">
        <f t="shared" si="11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7">
        <f>(((K762/60)/60)/24)+DATE(1970,1,1)</f>
        <v>43678.208333333328</v>
      </c>
      <c r="N762" s="7">
        <f>(((L762/60)/60)/24)+DATE(1970,1,1)</f>
        <v>43707.208333333328</v>
      </c>
      <c r="O762" t="b">
        <v>0</v>
      </c>
      <c r="P762" t="b">
        <v>1</v>
      </c>
      <c r="Q762" t="s">
        <v>89</v>
      </c>
      <c r="R762" t="str" cm="1">
        <f t="array" ref="R762:S762">_xlfn.TEXTSPLIT(Q762,"/","food:food trucks")</f>
        <v>games</v>
      </c>
      <c r="S762" t="str">
        <v>video games</v>
      </c>
      <c r="T762">
        <f>SUM(E762/H762)</f>
        <v>79.009523809523813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1">
        <f t="shared" si="11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7">
        <f>(((K763/60)/60)/24)+DATE(1970,1,1)</f>
        <v>42938.208333333328</v>
      </c>
      <c r="N763" s="7">
        <f>(((L763/60)/60)/24)+DATE(1970,1,1)</f>
        <v>42943.208333333328</v>
      </c>
      <c r="O763" t="b">
        <v>0</v>
      </c>
      <c r="P763" t="b">
        <v>0</v>
      </c>
      <c r="Q763" t="s">
        <v>23</v>
      </c>
      <c r="R763" t="str" cm="1">
        <f t="array" ref="R763:S763">_xlfn.TEXTSPLIT(Q763,"/","food:food trucks")</f>
        <v>music</v>
      </c>
      <c r="S763" t="str">
        <v>rock</v>
      </c>
      <c r="T763">
        <f>SUM(E763/H763)</f>
        <v>86.867469879518069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1">
        <f t="shared" si="11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7">
        <f>(((K764/60)/60)/24)+DATE(1970,1,1)</f>
        <v>41241.25</v>
      </c>
      <c r="N764" s="7">
        <f>(((L764/60)/60)/24)+DATE(1970,1,1)</f>
        <v>41252.25</v>
      </c>
      <c r="O764" t="b">
        <v>0</v>
      </c>
      <c r="P764" t="b">
        <v>0</v>
      </c>
      <c r="Q764" t="s">
        <v>159</v>
      </c>
      <c r="R764" t="str" cm="1">
        <f t="array" ref="R764:S764">_xlfn.TEXTSPLIT(Q764,"/","food:food trucks")</f>
        <v>music</v>
      </c>
      <c r="S764" t="str">
        <v>jazz</v>
      </c>
      <c r="T764">
        <f>SUM(E764/H764)</f>
        <v>62.04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1">
        <f t="shared" si="11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7">
        <f>(((K765/60)/60)/24)+DATE(1970,1,1)</f>
        <v>41037.208333333336</v>
      </c>
      <c r="N765" s="7">
        <f>(((L765/60)/60)/24)+DATE(1970,1,1)</f>
        <v>41072.208333333336</v>
      </c>
      <c r="O765" t="b">
        <v>0</v>
      </c>
      <c r="P765" t="b">
        <v>1</v>
      </c>
      <c r="Q765" t="s">
        <v>33</v>
      </c>
      <c r="R765" t="str" cm="1">
        <f t="array" ref="R765:S765">_xlfn.TEXTSPLIT(Q765,"/","food:food trucks")</f>
        <v>theater</v>
      </c>
      <c r="S765" t="str">
        <v>plays</v>
      </c>
      <c r="T765">
        <f>SUM(E765/H765)</f>
        <v>26.970212765957445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1">
        <f t="shared" si="11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7">
        <f>(((K766/60)/60)/24)+DATE(1970,1,1)</f>
        <v>40676.208333333336</v>
      </c>
      <c r="N766" s="7">
        <f>(((L766/60)/60)/24)+DATE(1970,1,1)</f>
        <v>40684.208333333336</v>
      </c>
      <c r="O766" t="b">
        <v>0</v>
      </c>
      <c r="P766" t="b">
        <v>0</v>
      </c>
      <c r="Q766" t="s">
        <v>23</v>
      </c>
      <c r="R766" t="str" cm="1">
        <f t="array" ref="R766:S766">_xlfn.TEXTSPLIT(Q766,"/","food:food trucks")</f>
        <v>music</v>
      </c>
      <c r="S766" t="str">
        <v>rock</v>
      </c>
      <c r="T766">
        <f>SUM(E766/H766)</f>
        <v>54.121621621621621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1">
        <f t="shared" si="11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7">
        <f>(((K767/60)/60)/24)+DATE(1970,1,1)</f>
        <v>42840.208333333328</v>
      </c>
      <c r="N767" s="7">
        <f>(((L767/60)/60)/24)+DATE(1970,1,1)</f>
        <v>42865.208333333328</v>
      </c>
      <c r="O767" t="b">
        <v>1</v>
      </c>
      <c r="P767" t="b">
        <v>1</v>
      </c>
      <c r="Q767" t="s">
        <v>60</v>
      </c>
      <c r="R767" t="str" cm="1">
        <f t="array" ref="R767:S767">_xlfn.TEXTSPLIT(Q767,"/","food:food trucks")</f>
        <v>music</v>
      </c>
      <c r="S767" t="str">
        <v>indie rock</v>
      </c>
      <c r="T767">
        <f>SUM(E767/H767)</f>
        <v>41.035353535353536</v>
      </c>
    </row>
    <row r="768" spans="1:20" ht="34" hidden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1">
        <f t="shared" si="11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7">
        <f>(((K768/60)/60)/24)+DATE(1970,1,1)</f>
        <v>43362.208333333328</v>
      </c>
      <c r="N768" s="7">
        <f>(((L768/60)/60)/24)+DATE(1970,1,1)</f>
        <v>43363.208333333328</v>
      </c>
      <c r="O768" t="b">
        <v>0</v>
      </c>
      <c r="P768" t="b">
        <v>0</v>
      </c>
      <c r="Q768" t="s">
        <v>474</v>
      </c>
      <c r="R768" t="str" cm="1">
        <f t="array" ref="R768:S768">_xlfn.TEXTSPLIT(Q768,"/","food:food trucks")</f>
        <v>film &amp; video</v>
      </c>
      <c r="S768" t="str">
        <v>science fiction</v>
      </c>
      <c r="T768">
        <f>SUM(E768/H768)</f>
        <v>55.052419354838712</v>
      </c>
    </row>
    <row r="769" spans="1:20" ht="17" hidden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1">
        <f t="shared" si="11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7">
        <f>(((K769/60)/60)/24)+DATE(1970,1,1)</f>
        <v>42283.208333333328</v>
      </c>
      <c r="N769" s="7">
        <f>(((L769/60)/60)/24)+DATE(1970,1,1)</f>
        <v>42328.25</v>
      </c>
      <c r="O769" t="b">
        <v>0</v>
      </c>
      <c r="P769" t="b">
        <v>0</v>
      </c>
      <c r="Q769" t="s">
        <v>206</v>
      </c>
      <c r="R769" t="str" cm="1">
        <f t="array" ref="R769:S769">_xlfn.TEXTSPLIT(Q769,"/","food:food trucks")</f>
        <v>publishing</v>
      </c>
      <c r="S769" t="str">
        <v>translations</v>
      </c>
      <c r="T769">
        <f>SUM(E769/H769)</f>
        <v>107.93762183235867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1">
        <f t="shared" si="11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7">
        <f>(((K770/60)/60)/24)+DATE(1970,1,1)</f>
        <v>41619.25</v>
      </c>
      <c r="N770" s="7">
        <f>(((L770/60)/60)/24)+DATE(1970,1,1)</f>
        <v>41634.25</v>
      </c>
      <c r="O770" t="b">
        <v>0</v>
      </c>
      <c r="P770" t="b">
        <v>0</v>
      </c>
      <c r="Q770" t="s">
        <v>33</v>
      </c>
      <c r="R770" t="str" cm="1">
        <f t="array" ref="R770:S770">_xlfn.TEXTSPLIT(Q770,"/","food:food trucks")</f>
        <v>theater</v>
      </c>
      <c r="S770" t="str">
        <v>plays</v>
      </c>
      <c r="T770">
        <f>SUM(E770/H770)</f>
        <v>73.92</v>
      </c>
    </row>
    <row r="771" spans="1:20" ht="17" hidden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1">
        <f t="shared" ref="F771:F834" si="12">E771/D771*100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7">
        <f>(((K771/60)/60)/24)+DATE(1970,1,1)</f>
        <v>41501.208333333336</v>
      </c>
      <c r="N771" s="7">
        <f>(((L771/60)/60)/24)+DATE(1970,1,1)</f>
        <v>41527.208333333336</v>
      </c>
      <c r="O771" t="b">
        <v>0</v>
      </c>
      <c r="P771" t="b">
        <v>0</v>
      </c>
      <c r="Q771" t="s">
        <v>89</v>
      </c>
      <c r="R771" t="str" cm="1">
        <f t="array" ref="R771:S771">_xlfn.TEXTSPLIT(Q771,"/","food:food trucks")</f>
        <v>games</v>
      </c>
      <c r="S771" t="str">
        <v>video games</v>
      </c>
      <c r="T771">
        <f>SUM(E771/H771)</f>
        <v>31.995894428152493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1">
        <f t="shared" si="12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7">
        <f>(((K772/60)/60)/24)+DATE(1970,1,1)</f>
        <v>41743.208333333336</v>
      </c>
      <c r="N772" s="7">
        <f>(((L772/60)/60)/24)+DATE(1970,1,1)</f>
        <v>41750.208333333336</v>
      </c>
      <c r="O772" t="b">
        <v>0</v>
      </c>
      <c r="P772" t="b">
        <v>1</v>
      </c>
      <c r="Q772" t="s">
        <v>33</v>
      </c>
      <c r="R772" t="str" cm="1">
        <f t="array" ref="R772:S772">_xlfn.TEXTSPLIT(Q772,"/","food:food trucks")</f>
        <v>theater</v>
      </c>
      <c r="S772" t="str">
        <v>plays</v>
      </c>
      <c r="T772">
        <f>SUM(E772/H772)</f>
        <v>53.898148148148145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1">
        <f t="shared" si="12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7">
        <f>(((K773/60)/60)/24)+DATE(1970,1,1)</f>
        <v>43491.25</v>
      </c>
      <c r="N773" s="7">
        <f>(((L773/60)/60)/24)+DATE(1970,1,1)</f>
        <v>43518.25</v>
      </c>
      <c r="O773" t="b">
        <v>0</v>
      </c>
      <c r="P773" t="b">
        <v>0</v>
      </c>
      <c r="Q773" t="s">
        <v>33</v>
      </c>
      <c r="R773" t="str" cm="1">
        <f t="array" ref="R773:S773">_xlfn.TEXTSPLIT(Q773,"/","food:food trucks")</f>
        <v>theater</v>
      </c>
      <c r="S773" t="str">
        <v>plays</v>
      </c>
      <c r="T773">
        <f>SUM(E773/H773)</f>
        <v>106.5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1">
        <f t="shared" si="12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7">
        <f>(((K774/60)/60)/24)+DATE(1970,1,1)</f>
        <v>43505.25</v>
      </c>
      <c r="N774" s="7">
        <f>(((L774/60)/60)/24)+DATE(1970,1,1)</f>
        <v>43509.25</v>
      </c>
      <c r="O774" t="b">
        <v>0</v>
      </c>
      <c r="P774" t="b">
        <v>0</v>
      </c>
      <c r="Q774" t="s">
        <v>60</v>
      </c>
      <c r="R774" t="str" cm="1">
        <f t="array" ref="R774:S774">_xlfn.TEXTSPLIT(Q774,"/","food:food trucks")</f>
        <v>music</v>
      </c>
      <c r="S774" t="str">
        <v>indie rock</v>
      </c>
      <c r="T774">
        <f>SUM(E774/H774)</f>
        <v>32.999805409612762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1">
        <f t="shared" si="12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7">
        <f>(((K775/60)/60)/24)+DATE(1970,1,1)</f>
        <v>42838.208333333328</v>
      </c>
      <c r="N775" s="7">
        <f>(((L775/60)/60)/24)+DATE(1970,1,1)</f>
        <v>42848.208333333328</v>
      </c>
      <c r="O775" t="b">
        <v>0</v>
      </c>
      <c r="P775" t="b">
        <v>0</v>
      </c>
      <c r="Q775" t="s">
        <v>33</v>
      </c>
      <c r="R775" t="str" cm="1">
        <f t="array" ref="R775:S775">_xlfn.TEXTSPLIT(Q775,"/","food:food trucks")</f>
        <v>theater</v>
      </c>
      <c r="S775" t="str">
        <v>plays</v>
      </c>
      <c r="T775">
        <f>SUM(E775/H775)</f>
        <v>43.00254993625159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1">
        <f t="shared" si="12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7">
        <f>(((K776/60)/60)/24)+DATE(1970,1,1)</f>
        <v>42513.208333333328</v>
      </c>
      <c r="N776" s="7">
        <f>(((L776/60)/60)/24)+DATE(1970,1,1)</f>
        <v>42554.208333333328</v>
      </c>
      <c r="O776" t="b">
        <v>0</v>
      </c>
      <c r="P776" t="b">
        <v>0</v>
      </c>
      <c r="Q776" t="s">
        <v>28</v>
      </c>
      <c r="R776" t="str" cm="1">
        <f t="array" ref="R776:S776">_xlfn.TEXTSPLIT(Q776,"/","food:food trucks")</f>
        <v>technology</v>
      </c>
      <c r="S776" t="str">
        <v>web</v>
      </c>
      <c r="T776">
        <f>SUM(E776/H776)</f>
        <v>86.858974358974365</v>
      </c>
    </row>
    <row r="777" spans="1:20" ht="34" hidden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1">
        <f t="shared" si="12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7">
        <f>(((K777/60)/60)/24)+DATE(1970,1,1)</f>
        <v>41949.25</v>
      </c>
      <c r="N777" s="7">
        <f>(((L777/60)/60)/24)+DATE(1970,1,1)</f>
        <v>41959.25</v>
      </c>
      <c r="O777" t="b">
        <v>0</v>
      </c>
      <c r="P777" t="b">
        <v>0</v>
      </c>
      <c r="Q777" t="s">
        <v>23</v>
      </c>
      <c r="R777" t="str" cm="1">
        <f t="array" ref="R777:S777">_xlfn.TEXTSPLIT(Q777,"/","food:food trucks")</f>
        <v>music</v>
      </c>
      <c r="S777" t="str">
        <v>rock</v>
      </c>
      <c r="T777">
        <f>SUM(E777/H777)</f>
        <v>96.8</v>
      </c>
    </row>
    <row r="778" spans="1:20" ht="17" hidden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1">
        <f t="shared" si="12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7">
        <f>(((K778/60)/60)/24)+DATE(1970,1,1)</f>
        <v>43650.208333333328</v>
      </c>
      <c r="N778" s="7">
        <f>(((L778/60)/60)/24)+DATE(1970,1,1)</f>
        <v>43668.208333333328</v>
      </c>
      <c r="O778" t="b">
        <v>0</v>
      </c>
      <c r="P778" t="b">
        <v>0</v>
      </c>
      <c r="Q778" t="s">
        <v>33</v>
      </c>
      <c r="R778" t="str" cm="1">
        <f t="array" ref="R778:S778">_xlfn.TEXTSPLIT(Q778,"/","food:food trucks")</f>
        <v>theater</v>
      </c>
      <c r="S778" t="str">
        <v>plays</v>
      </c>
      <c r="T778">
        <f>SUM(E778/H778)</f>
        <v>32.995456610631528</v>
      </c>
    </row>
    <row r="779" spans="1:20" ht="17" hidden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1">
        <f t="shared" si="12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7">
        <f>(((K779/60)/60)/24)+DATE(1970,1,1)</f>
        <v>40809.208333333336</v>
      </c>
      <c r="N779" s="7">
        <f>(((L779/60)/60)/24)+DATE(1970,1,1)</f>
        <v>40838.208333333336</v>
      </c>
      <c r="O779" t="b">
        <v>0</v>
      </c>
      <c r="P779" t="b">
        <v>0</v>
      </c>
      <c r="Q779" t="s">
        <v>33</v>
      </c>
      <c r="R779" t="str" cm="1">
        <f t="array" ref="R779:S779">_xlfn.TEXTSPLIT(Q779,"/","food:food trucks")</f>
        <v>theater</v>
      </c>
      <c r="S779" t="str">
        <v>plays</v>
      </c>
      <c r="T779">
        <f>SUM(E779/H779)</f>
        <v>68.028106508875737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1">
        <f t="shared" si="12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7">
        <f>(((K780/60)/60)/24)+DATE(1970,1,1)</f>
        <v>40768.208333333336</v>
      </c>
      <c r="N780" s="7">
        <f>(((L780/60)/60)/24)+DATE(1970,1,1)</f>
        <v>40773.208333333336</v>
      </c>
      <c r="O780" t="b">
        <v>0</v>
      </c>
      <c r="P780" t="b">
        <v>0</v>
      </c>
      <c r="Q780" t="s">
        <v>71</v>
      </c>
      <c r="R780" t="str" cm="1">
        <f t="array" ref="R780:S780">_xlfn.TEXTSPLIT(Q780,"/","food:food trucks")</f>
        <v>film &amp; video</v>
      </c>
      <c r="S780" t="str">
        <v>animation</v>
      </c>
      <c r="T780">
        <f>SUM(E780/H780)</f>
        <v>58.867816091954026</v>
      </c>
    </row>
    <row r="781" spans="1:20" ht="17" hidden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1">
        <f t="shared" si="12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7">
        <f>(((K781/60)/60)/24)+DATE(1970,1,1)</f>
        <v>42230.208333333328</v>
      </c>
      <c r="N781" s="7">
        <f>(((L781/60)/60)/24)+DATE(1970,1,1)</f>
        <v>42239.208333333328</v>
      </c>
      <c r="O781" t="b">
        <v>0</v>
      </c>
      <c r="P781" t="b">
        <v>1</v>
      </c>
      <c r="Q781" t="s">
        <v>33</v>
      </c>
      <c r="R781" t="str" cm="1">
        <f t="array" ref="R781:S781">_xlfn.TEXTSPLIT(Q781,"/","food:food trucks")</f>
        <v>theater</v>
      </c>
      <c r="S781" t="str">
        <v>plays</v>
      </c>
      <c r="T781">
        <f>SUM(E781/H781)</f>
        <v>105.04572803850782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1">
        <f t="shared" si="12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7">
        <f>(((K782/60)/60)/24)+DATE(1970,1,1)</f>
        <v>42573.208333333328</v>
      </c>
      <c r="N782" s="7">
        <f>(((L782/60)/60)/24)+DATE(1970,1,1)</f>
        <v>42592.208333333328</v>
      </c>
      <c r="O782" t="b">
        <v>0</v>
      </c>
      <c r="P782" t="b">
        <v>1</v>
      </c>
      <c r="Q782" t="s">
        <v>53</v>
      </c>
      <c r="R782" t="str" cm="1">
        <f t="array" ref="R782:S782">_xlfn.TEXTSPLIT(Q782,"/","food:food trucks")</f>
        <v>film &amp; video</v>
      </c>
      <c r="S782" t="str">
        <v>drama</v>
      </c>
      <c r="T782">
        <f>SUM(E782/H782)</f>
        <v>33.054878048780488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1">
        <f t="shared" si="12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7">
        <f>(((K783/60)/60)/24)+DATE(1970,1,1)</f>
        <v>40482.208333333336</v>
      </c>
      <c r="N783" s="7">
        <f>(((L783/60)/60)/24)+DATE(1970,1,1)</f>
        <v>40533.25</v>
      </c>
      <c r="O783" t="b">
        <v>0</v>
      </c>
      <c r="P783" t="b">
        <v>0</v>
      </c>
      <c r="Q783" t="s">
        <v>33</v>
      </c>
      <c r="R783" t="str" cm="1">
        <f t="array" ref="R783:S783">_xlfn.TEXTSPLIT(Q783,"/","food:food trucks")</f>
        <v>theater</v>
      </c>
      <c r="S783" t="str">
        <v>plays</v>
      </c>
      <c r="T783">
        <f>SUM(E783/H783)</f>
        <v>78.821428571428569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1">
        <f t="shared" si="12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7">
        <f>(((K784/60)/60)/24)+DATE(1970,1,1)</f>
        <v>40603.25</v>
      </c>
      <c r="N784" s="7">
        <f>(((L784/60)/60)/24)+DATE(1970,1,1)</f>
        <v>40631.208333333336</v>
      </c>
      <c r="O784" t="b">
        <v>0</v>
      </c>
      <c r="P784" t="b">
        <v>1</v>
      </c>
      <c r="Q784" t="s">
        <v>71</v>
      </c>
      <c r="R784" t="str" cm="1">
        <f t="array" ref="R784:S784">_xlfn.TEXTSPLIT(Q784,"/","food:food trucks")</f>
        <v>film &amp; video</v>
      </c>
      <c r="S784" t="str">
        <v>animation</v>
      </c>
      <c r="T784">
        <f>SUM(E784/H784)</f>
        <v>68.204968944099377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1">
        <f t="shared" si="12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7">
        <f>(((K785/60)/60)/24)+DATE(1970,1,1)</f>
        <v>41625.25</v>
      </c>
      <c r="N785" s="7">
        <f>(((L785/60)/60)/24)+DATE(1970,1,1)</f>
        <v>41632.25</v>
      </c>
      <c r="O785" t="b">
        <v>0</v>
      </c>
      <c r="P785" t="b">
        <v>0</v>
      </c>
      <c r="Q785" t="s">
        <v>23</v>
      </c>
      <c r="R785" t="str" cm="1">
        <f t="array" ref="R785:S785">_xlfn.TEXTSPLIT(Q785,"/","food:food trucks")</f>
        <v>music</v>
      </c>
      <c r="S785" t="str">
        <v>rock</v>
      </c>
      <c r="T785">
        <f>SUM(E785/H785)</f>
        <v>75.731884057971016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1">
        <f t="shared" si="12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7">
        <f>(((K786/60)/60)/24)+DATE(1970,1,1)</f>
        <v>42435.25</v>
      </c>
      <c r="N786" s="7">
        <f>(((L786/60)/60)/24)+DATE(1970,1,1)</f>
        <v>42446.208333333328</v>
      </c>
      <c r="O786" t="b">
        <v>0</v>
      </c>
      <c r="P786" t="b">
        <v>0</v>
      </c>
      <c r="Q786" t="s">
        <v>28</v>
      </c>
      <c r="R786" t="str" cm="1">
        <f t="array" ref="R786:S786">_xlfn.TEXTSPLIT(Q786,"/","food:food trucks")</f>
        <v>technology</v>
      </c>
      <c r="S786" t="str">
        <v>web</v>
      </c>
      <c r="T786">
        <f>SUM(E786/H786)</f>
        <v>30.996070133010882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1">
        <f t="shared" si="12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7">
        <f>(((K787/60)/60)/24)+DATE(1970,1,1)</f>
        <v>43582.208333333328</v>
      </c>
      <c r="N787" s="7">
        <f>(((L787/60)/60)/24)+DATE(1970,1,1)</f>
        <v>43616.208333333328</v>
      </c>
      <c r="O787" t="b">
        <v>0</v>
      </c>
      <c r="P787" t="b">
        <v>1</v>
      </c>
      <c r="Q787" t="s">
        <v>71</v>
      </c>
      <c r="R787" t="str" cm="1">
        <f t="array" ref="R787:S787">_xlfn.TEXTSPLIT(Q787,"/","food:food trucks")</f>
        <v>film &amp; video</v>
      </c>
      <c r="S787" t="str">
        <v>animation</v>
      </c>
      <c r="T787">
        <f>SUM(E787/H787)</f>
        <v>101.88188976377953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1">
        <f t="shared" si="12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7">
        <f>(((K788/60)/60)/24)+DATE(1970,1,1)</f>
        <v>43186.208333333328</v>
      </c>
      <c r="N788" s="7">
        <f>(((L788/60)/60)/24)+DATE(1970,1,1)</f>
        <v>43193.208333333328</v>
      </c>
      <c r="O788" t="b">
        <v>0</v>
      </c>
      <c r="P788" t="b">
        <v>1</v>
      </c>
      <c r="Q788" t="s">
        <v>159</v>
      </c>
      <c r="R788" t="str" cm="1">
        <f t="array" ref="R788:S788">_xlfn.TEXTSPLIT(Q788,"/","food:food trucks")</f>
        <v>music</v>
      </c>
      <c r="S788" t="str">
        <v>jazz</v>
      </c>
      <c r="T788">
        <f>SUM(E788/H788)</f>
        <v>52.879227053140099</v>
      </c>
    </row>
    <row r="789" spans="1:20" ht="17" hidden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1">
        <f t="shared" si="12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7">
        <f>(((K789/60)/60)/24)+DATE(1970,1,1)</f>
        <v>40684.208333333336</v>
      </c>
      <c r="N789" s="7">
        <f>(((L789/60)/60)/24)+DATE(1970,1,1)</f>
        <v>40693.208333333336</v>
      </c>
      <c r="O789" t="b">
        <v>0</v>
      </c>
      <c r="P789" t="b">
        <v>0</v>
      </c>
      <c r="Q789" t="s">
        <v>23</v>
      </c>
      <c r="R789" t="str" cm="1">
        <f t="array" ref="R789:S789">_xlfn.TEXTSPLIT(Q789,"/","food:food trucks")</f>
        <v>music</v>
      </c>
      <c r="S789" t="str">
        <v>rock</v>
      </c>
      <c r="T789">
        <f>SUM(E789/H789)</f>
        <v>71.005820721769496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1">
        <f t="shared" si="12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7">
        <f>(((K790/60)/60)/24)+DATE(1970,1,1)</f>
        <v>41202.208333333336</v>
      </c>
      <c r="N790" s="7">
        <f>(((L790/60)/60)/24)+DATE(1970,1,1)</f>
        <v>41223.25</v>
      </c>
      <c r="O790" t="b">
        <v>0</v>
      </c>
      <c r="P790" t="b">
        <v>0</v>
      </c>
      <c r="Q790" t="s">
        <v>71</v>
      </c>
      <c r="R790" t="str" cm="1">
        <f t="array" ref="R790:S790">_xlfn.TEXTSPLIT(Q790,"/","food:food trucks")</f>
        <v>film &amp; video</v>
      </c>
      <c r="S790" t="str">
        <v>animation</v>
      </c>
      <c r="T790">
        <f>SUM(E790/H790)</f>
        <v>102.38709677419355</v>
      </c>
    </row>
    <row r="791" spans="1:20" ht="17" hidden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1">
        <f t="shared" si="12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7">
        <f>(((K791/60)/60)/24)+DATE(1970,1,1)</f>
        <v>41786.208333333336</v>
      </c>
      <c r="N791" s="7">
        <f>(((L791/60)/60)/24)+DATE(1970,1,1)</f>
        <v>41823.208333333336</v>
      </c>
      <c r="O791" t="b">
        <v>0</v>
      </c>
      <c r="P791" t="b">
        <v>0</v>
      </c>
      <c r="Q791" t="s">
        <v>33</v>
      </c>
      <c r="R791" t="str" cm="1">
        <f t="array" ref="R791:S791">_xlfn.TEXTSPLIT(Q791,"/","food:food trucks")</f>
        <v>theater</v>
      </c>
      <c r="S791" t="str">
        <v>plays</v>
      </c>
      <c r="T791">
        <f>SUM(E791/H791)</f>
        <v>74.466666666666669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1">
        <f t="shared" si="12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7">
        <f>(((K792/60)/60)/24)+DATE(1970,1,1)</f>
        <v>40223.25</v>
      </c>
      <c r="N792" s="7">
        <f>(((L792/60)/60)/24)+DATE(1970,1,1)</f>
        <v>40229.25</v>
      </c>
      <c r="O792" t="b">
        <v>0</v>
      </c>
      <c r="P792" t="b">
        <v>0</v>
      </c>
      <c r="Q792" t="s">
        <v>33</v>
      </c>
      <c r="R792" t="str" cm="1">
        <f t="array" ref="R792:S792">_xlfn.TEXTSPLIT(Q792,"/","food:food trucks")</f>
        <v>theater</v>
      </c>
      <c r="S792" t="str">
        <v>plays</v>
      </c>
      <c r="T792">
        <f>SUM(E792/H792)</f>
        <v>51.009883198562441</v>
      </c>
    </row>
    <row r="793" spans="1:20" ht="17" hidden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1">
        <f t="shared" si="12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7">
        <f>(((K793/60)/60)/24)+DATE(1970,1,1)</f>
        <v>42715.25</v>
      </c>
      <c r="N793" s="7">
        <f>(((L793/60)/60)/24)+DATE(1970,1,1)</f>
        <v>42731.25</v>
      </c>
      <c r="O793" t="b">
        <v>0</v>
      </c>
      <c r="P793" t="b">
        <v>0</v>
      </c>
      <c r="Q793" t="s">
        <v>17</v>
      </c>
      <c r="R793" t="str" cm="1">
        <f t="array" ref="R793:S793">_xlfn.TEXTSPLIT(Q793,"/","food:food trucks")</f>
        <v>food</v>
      </c>
      <c r="S793" t="str">
        <v>food trucks</v>
      </c>
      <c r="T793">
        <f>SUM(E793/H793)</f>
        <v>90</v>
      </c>
    </row>
    <row r="794" spans="1:20" ht="17" hidden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1">
        <f t="shared" si="12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7">
        <f>(((K794/60)/60)/24)+DATE(1970,1,1)</f>
        <v>41451.208333333336</v>
      </c>
      <c r="N794" s="7">
        <f>(((L794/60)/60)/24)+DATE(1970,1,1)</f>
        <v>41479.208333333336</v>
      </c>
      <c r="O794" t="b">
        <v>0</v>
      </c>
      <c r="P794" t="b">
        <v>1</v>
      </c>
      <c r="Q794" t="s">
        <v>33</v>
      </c>
      <c r="R794" t="str" cm="1">
        <f t="array" ref="R794:S794">_xlfn.TEXTSPLIT(Q794,"/","food:food trucks")</f>
        <v>theater</v>
      </c>
      <c r="S794" t="str">
        <v>plays</v>
      </c>
      <c r="T794">
        <f>SUM(E794/H794)</f>
        <v>97.142857142857139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1">
        <f t="shared" si="12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7">
        <f>(((K795/60)/60)/24)+DATE(1970,1,1)</f>
        <v>41450.208333333336</v>
      </c>
      <c r="N795" s="7">
        <f>(((L795/60)/60)/24)+DATE(1970,1,1)</f>
        <v>41454.208333333336</v>
      </c>
      <c r="O795" t="b">
        <v>0</v>
      </c>
      <c r="P795" t="b">
        <v>0</v>
      </c>
      <c r="Q795" t="s">
        <v>68</v>
      </c>
      <c r="R795" t="str" cm="1">
        <f t="array" ref="R795:S795">_xlfn.TEXTSPLIT(Q795,"/","food:food trucks")</f>
        <v>publishing</v>
      </c>
      <c r="S795" t="str">
        <v>nonfiction</v>
      </c>
      <c r="T795">
        <f>SUM(E795/H795)</f>
        <v>72.071823204419886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1">
        <f t="shared" si="12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7">
        <f>(((K796/60)/60)/24)+DATE(1970,1,1)</f>
        <v>43091.25</v>
      </c>
      <c r="N796" s="7">
        <f>(((L796/60)/60)/24)+DATE(1970,1,1)</f>
        <v>43103.25</v>
      </c>
      <c r="O796" t="b">
        <v>0</v>
      </c>
      <c r="P796" t="b">
        <v>0</v>
      </c>
      <c r="Q796" t="s">
        <v>23</v>
      </c>
      <c r="R796" t="str" cm="1">
        <f t="array" ref="R796:S796">_xlfn.TEXTSPLIT(Q796,"/","food:food trucks")</f>
        <v>music</v>
      </c>
      <c r="S796" t="str">
        <v>rock</v>
      </c>
      <c r="T796">
        <f>SUM(E796/H796)</f>
        <v>75.236363636363635</v>
      </c>
    </row>
    <row r="797" spans="1:20" ht="34" hidden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1">
        <f t="shared" si="12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7">
        <f>(((K797/60)/60)/24)+DATE(1970,1,1)</f>
        <v>42675.208333333328</v>
      </c>
      <c r="N797" s="7">
        <f>(((L797/60)/60)/24)+DATE(1970,1,1)</f>
        <v>42678.208333333328</v>
      </c>
      <c r="O797" t="b">
        <v>0</v>
      </c>
      <c r="P797" t="b">
        <v>0</v>
      </c>
      <c r="Q797" t="s">
        <v>53</v>
      </c>
      <c r="R797" t="str" cm="1">
        <f t="array" ref="R797:S797">_xlfn.TEXTSPLIT(Q797,"/","food:food trucks")</f>
        <v>film &amp; video</v>
      </c>
      <c r="S797" t="str">
        <v>drama</v>
      </c>
      <c r="T797">
        <f>SUM(E797/H797)</f>
        <v>32.967741935483872</v>
      </c>
    </row>
    <row r="798" spans="1:20" ht="17" hidden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1">
        <f t="shared" si="12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7">
        <f>(((K798/60)/60)/24)+DATE(1970,1,1)</f>
        <v>41859.208333333336</v>
      </c>
      <c r="N798" s="7">
        <f>(((L798/60)/60)/24)+DATE(1970,1,1)</f>
        <v>41866.208333333336</v>
      </c>
      <c r="O798" t="b">
        <v>0</v>
      </c>
      <c r="P798" t="b">
        <v>1</v>
      </c>
      <c r="Q798" t="s">
        <v>292</v>
      </c>
      <c r="R798" t="str" cm="1">
        <f t="array" ref="R798:S798">_xlfn.TEXTSPLIT(Q798,"/","food:food trucks")</f>
        <v>games</v>
      </c>
      <c r="S798" t="str">
        <v>mobile games</v>
      </c>
      <c r="T798">
        <f>SUM(E798/H798)</f>
        <v>54.807692307692307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1">
        <f t="shared" si="12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7">
        <f>(((K799/60)/60)/24)+DATE(1970,1,1)</f>
        <v>43464.25</v>
      </c>
      <c r="N799" s="7">
        <f>(((L799/60)/60)/24)+DATE(1970,1,1)</f>
        <v>43487.25</v>
      </c>
      <c r="O799" t="b">
        <v>0</v>
      </c>
      <c r="P799" t="b">
        <v>0</v>
      </c>
      <c r="Q799" t="s">
        <v>28</v>
      </c>
      <c r="R799" t="str" cm="1">
        <f t="array" ref="R799:S799">_xlfn.TEXTSPLIT(Q799,"/","food:food trucks")</f>
        <v>technology</v>
      </c>
      <c r="S799" t="str">
        <v>web</v>
      </c>
      <c r="T799">
        <f>SUM(E799/H799)</f>
        <v>45.037837837837834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1">
        <f t="shared" si="12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7">
        <f>(((K800/60)/60)/24)+DATE(1970,1,1)</f>
        <v>41060.208333333336</v>
      </c>
      <c r="N800" s="7">
        <f>(((L800/60)/60)/24)+DATE(1970,1,1)</f>
        <v>41088.208333333336</v>
      </c>
      <c r="O800" t="b">
        <v>0</v>
      </c>
      <c r="P800" t="b">
        <v>1</v>
      </c>
      <c r="Q800" t="s">
        <v>33</v>
      </c>
      <c r="R800" t="str" cm="1">
        <f t="array" ref="R800:S800">_xlfn.TEXTSPLIT(Q800,"/","food:food trucks")</f>
        <v>theater</v>
      </c>
      <c r="S800" t="str">
        <v>plays</v>
      </c>
      <c r="T800">
        <f>SUM(E800/H800)</f>
        <v>52.958677685950413</v>
      </c>
    </row>
    <row r="801" spans="1:20" ht="17" hidden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1">
        <f t="shared" si="12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7">
        <f>(((K801/60)/60)/24)+DATE(1970,1,1)</f>
        <v>42399.25</v>
      </c>
      <c r="N801" s="7">
        <f>(((L801/60)/60)/24)+DATE(1970,1,1)</f>
        <v>42403.25</v>
      </c>
      <c r="O801" t="b">
        <v>0</v>
      </c>
      <c r="P801" t="b">
        <v>0</v>
      </c>
      <c r="Q801" t="s">
        <v>33</v>
      </c>
      <c r="R801" t="str" cm="1">
        <f t="array" ref="R801:S801">_xlfn.TEXTSPLIT(Q801,"/","food:food trucks")</f>
        <v>theater</v>
      </c>
      <c r="S801" t="str">
        <v>plays</v>
      </c>
      <c r="T801">
        <f>SUM(E801/H801)</f>
        <v>60.017959183673469</v>
      </c>
    </row>
    <row r="802" spans="1:20" ht="17" hidden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1">
        <f t="shared" si="12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7">
        <f>(((K802/60)/60)/24)+DATE(1970,1,1)</f>
        <v>42167.208333333328</v>
      </c>
      <c r="N802" s="7">
        <f>(((L802/60)/60)/24)+DATE(1970,1,1)</f>
        <v>42171.208333333328</v>
      </c>
      <c r="O802" t="b">
        <v>0</v>
      </c>
      <c r="P802" t="b">
        <v>0</v>
      </c>
      <c r="Q802" t="s">
        <v>23</v>
      </c>
      <c r="R802" t="str" cm="1">
        <f t="array" ref="R802:S802">_xlfn.TEXTSPLIT(Q802,"/","food:food trucks")</f>
        <v>music</v>
      </c>
      <c r="S802" t="str">
        <v>rock</v>
      </c>
      <c r="T802">
        <f>SUM(E802/H802)</f>
        <v>1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1">
        <f t="shared" si="12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7">
        <f>(((K803/60)/60)/24)+DATE(1970,1,1)</f>
        <v>43830.25</v>
      </c>
      <c r="N803" s="7">
        <f>(((L803/60)/60)/24)+DATE(1970,1,1)</f>
        <v>43852.25</v>
      </c>
      <c r="O803" t="b">
        <v>0</v>
      </c>
      <c r="P803" t="b">
        <v>1</v>
      </c>
      <c r="Q803" t="s">
        <v>122</v>
      </c>
      <c r="R803" t="str" cm="1">
        <f t="array" ref="R803:S803">_xlfn.TEXTSPLIT(Q803,"/","food:food trucks")</f>
        <v>photography</v>
      </c>
      <c r="S803" t="str">
        <v>photography books</v>
      </c>
      <c r="T803">
        <f>SUM(E803/H803)</f>
        <v>44.028301886792455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1">
        <f t="shared" si="12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7">
        <f>(((K804/60)/60)/24)+DATE(1970,1,1)</f>
        <v>43650.208333333328</v>
      </c>
      <c r="N804" s="7">
        <f>(((L804/60)/60)/24)+DATE(1970,1,1)</f>
        <v>43652.208333333328</v>
      </c>
      <c r="O804" t="b">
        <v>0</v>
      </c>
      <c r="P804" t="b">
        <v>0</v>
      </c>
      <c r="Q804" t="s">
        <v>122</v>
      </c>
      <c r="R804" t="str" cm="1">
        <f t="array" ref="R804:S804">_xlfn.TEXTSPLIT(Q804,"/","food:food trucks")</f>
        <v>photography</v>
      </c>
      <c r="S804" t="str">
        <v>photography books</v>
      </c>
      <c r="T804">
        <f>SUM(E804/H804)</f>
        <v>86.028169014084511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1">
        <f t="shared" si="12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7">
        <f>(((K805/60)/60)/24)+DATE(1970,1,1)</f>
        <v>43492.25</v>
      </c>
      <c r="N805" s="7">
        <f>(((L805/60)/60)/24)+DATE(1970,1,1)</f>
        <v>43526.25</v>
      </c>
      <c r="O805" t="b">
        <v>0</v>
      </c>
      <c r="P805" t="b">
        <v>0</v>
      </c>
      <c r="Q805" t="s">
        <v>33</v>
      </c>
      <c r="R805" t="str" cm="1">
        <f t="array" ref="R805:S805">_xlfn.TEXTSPLIT(Q805,"/","food:food trucks")</f>
        <v>theater</v>
      </c>
      <c r="S805" t="str">
        <v>plays</v>
      </c>
      <c r="T805">
        <f>SUM(E805/H805)</f>
        <v>28.012875536480685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1">
        <f t="shared" si="12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7">
        <f>(((K806/60)/60)/24)+DATE(1970,1,1)</f>
        <v>43102.25</v>
      </c>
      <c r="N806" s="7">
        <f>(((L806/60)/60)/24)+DATE(1970,1,1)</f>
        <v>43122.25</v>
      </c>
      <c r="O806" t="b">
        <v>0</v>
      </c>
      <c r="P806" t="b">
        <v>0</v>
      </c>
      <c r="Q806" t="s">
        <v>23</v>
      </c>
      <c r="R806" t="str" cm="1">
        <f t="array" ref="R806:S806">_xlfn.TEXTSPLIT(Q806,"/","food:food trucks")</f>
        <v>music</v>
      </c>
      <c r="S806" t="str">
        <v>rock</v>
      </c>
      <c r="T806">
        <f>SUM(E806/H806)</f>
        <v>32.050458715596328</v>
      </c>
    </row>
    <row r="807" spans="1:20" ht="34" hidden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1">
        <f t="shared" si="12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7">
        <f>(((K807/60)/60)/24)+DATE(1970,1,1)</f>
        <v>41958.25</v>
      </c>
      <c r="N807" s="7">
        <f>(((L807/60)/60)/24)+DATE(1970,1,1)</f>
        <v>42009.25</v>
      </c>
      <c r="O807" t="b">
        <v>0</v>
      </c>
      <c r="P807" t="b">
        <v>0</v>
      </c>
      <c r="Q807" t="s">
        <v>42</v>
      </c>
      <c r="R807" t="str" cm="1">
        <f t="array" ref="R807:S807">_xlfn.TEXTSPLIT(Q807,"/","food:food trucks")</f>
        <v>film &amp; video</v>
      </c>
      <c r="S807" t="str">
        <v>documentary</v>
      </c>
      <c r="T807">
        <f>SUM(E807/H807)</f>
        <v>73.611940298507463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1">
        <f t="shared" si="12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7">
        <f>(((K808/60)/60)/24)+DATE(1970,1,1)</f>
        <v>40973.25</v>
      </c>
      <c r="N808" s="7">
        <f>(((L808/60)/60)/24)+DATE(1970,1,1)</f>
        <v>40997.208333333336</v>
      </c>
      <c r="O808" t="b">
        <v>0</v>
      </c>
      <c r="P808" t="b">
        <v>1</v>
      </c>
      <c r="Q808" t="s">
        <v>53</v>
      </c>
      <c r="R808" t="str" cm="1">
        <f t="array" ref="R808:S808">_xlfn.TEXTSPLIT(Q808,"/","food:food trucks")</f>
        <v>film &amp; video</v>
      </c>
      <c r="S808" t="str">
        <v>drama</v>
      </c>
      <c r="T808">
        <f>SUM(E808/H808)</f>
        <v>108.71052631578948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1">
        <f t="shared" si="12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7">
        <f>(((K809/60)/60)/24)+DATE(1970,1,1)</f>
        <v>43753.208333333328</v>
      </c>
      <c r="N809" s="7">
        <f>(((L809/60)/60)/24)+DATE(1970,1,1)</f>
        <v>43797.25</v>
      </c>
      <c r="O809" t="b">
        <v>0</v>
      </c>
      <c r="P809" t="b">
        <v>1</v>
      </c>
      <c r="Q809" t="s">
        <v>33</v>
      </c>
      <c r="R809" t="str" cm="1">
        <f t="array" ref="R809:S809">_xlfn.TEXTSPLIT(Q809,"/","food:food trucks")</f>
        <v>theater</v>
      </c>
      <c r="S809" t="str">
        <v>plays</v>
      </c>
      <c r="T809">
        <f>SUM(E809/H809)</f>
        <v>42.97674418604651</v>
      </c>
    </row>
    <row r="810" spans="1:20" ht="17" hidden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1">
        <f t="shared" si="12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7">
        <f>(((K810/60)/60)/24)+DATE(1970,1,1)</f>
        <v>42507.208333333328</v>
      </c>
      <c r="N810" s="7">
        <f>(((L810/60)/60)/24)+DATE(1970,1,1)</f>
        <v>42524.208333333328</v>
      </c>
      <c r="O810" t="b">
        <v>0</v>
      </c>
      <c r="P810" t="b">
        <v>0</v>
      </c>
      <c r="Q810" t="s">
        <v>17</v>
      </c>
      <c r="R810" t="str" cm="1">
        <f t="array" ref="R810:S810">_xlfn.TEXTSPLIT(Q810,"/","food:food trucks")</f>
        <v>food</v>
      </c>
      <c r="S810" t="str">
        <v>food trucks</v>
      </c>
      <c r="T810">
        <f>SUM(E810/H810)</f>
        <v>83.315789473684205</v>
      </c>
    </row>
    <row r="811" spans="1:20" ht="17" hidden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1">
        <f t="shared" si="12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7">
        <f>(((K811/60)/60)/24)+DATE(1970,1,1)</f>
        <v>41135.208333333336</v>
      </c>
      <c r="N811" s="7">
        <f>(((L811/60)/60)/24)+DATE(1970,1,1)</f>
        <v>41136.208333333336</v>
      </c>
      <c r="O811" t="b">
        <v>0</v>
      </c>
      <c r="P811" t="b">
        <v>0</v>
      </c>
      <c r="Q811" t="s">
        <v>42</v>
      </c>
      <c r="R811" t="str" cm="1">
        <f t="array" ref="R811:S811">_xlfn.TEXTSPLIT(Q811,"/","food:food trucks")</f>
        <v>film &amp; video</v>
      </c>
      <c r="S811" t="str">
        <v>documentary</v>
      </c>
      <c r="T811">
        <f>SUM(E811/H811)</f>
        <v>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1">
        <f t="shared" si="12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7">
        <f>(((K812/60)/60)/24)+DATE(1970,1,1)</f>
        <v>43067.25</v>
      </c>
      <c r="N812" s="7">
        <f>(((L812/60)/60)/24)+DATE(1970,1,1)</f>
        <v>43077.25</v>
      </c>
      <c r="O812" t="b">
        <v>0</v>
      </c>
      <c r="P812" t="b">
        <v>1</v>
      </c>
      <c r="Q812" t="s">
        <v>33</v>
      </c>
      <c r="R812" t="str" cm="1">
        <f t="array" ref="R812:S812">_xlfn.TEXTSPLIT(Q812,"/","food:food trucks")</f>
        <v>theater</v>
      </c>
      <c r="S812" t="str">
        <v>plays</v>
      </c>
      <c r="T812">
        <f>SUM(E812/H812)</f>
        <v>55.927601809954751</v>
      </c>
    </row>
    <row r="813" spans="1:20" ht="17" hidden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1">
        <f t="shared" si="12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7">
        <f>(((K813/60)/60)/24)+DATE(1970,1,1)</f>
        <v>42378.25</v>
      </c>
      <c r="N813" s="7">
        <f>(((L813/60)/60)/24)+DATE(1970,1,1)</f>
        <v>42380.25</v>
      </c>
      <c r="O813" t="b">
        <v>0</v>
      </c>
      <c r="P813" t="b">
        <v>1</v>
      </c>
      <c r="Q813" t="s">
        <v>89</v>
      </c>
      <c r="R813" t="str" cm="1">
        <f t="array" ref="R813:S813">_xlfn.TEXTSPLIT(Q813,"/","food:food trucks")</f>
        <v>games</v>
      </c>
      <c r="S813" t="str">
        <v>video games</v>
      </c>
      <c r="T813">
        <f>SUM(E813/H813)</f>
        <v>105.03681885125184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1">
        <f t="shared" si="12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7">
        <f>(((K814/60)/60)/24)+DATE(1970,1,1)</f>
        <v>43206.208333333328</v>
      </c>
      <c r="N814" s="7">
        <f>(((L814/60)/60)/24)+DATE(1970,1,1)</f>
        <v>43211.208333333328</v>
      </c>
      <c r="O814" t="b">
        <v>0</v>
      </c>
      <c r="P814" t="b">
        <v>0</v>
      </c>
      <c r="Q814" t="s">
        <v>68</v>
      </c>
      <c r="R814" t="str" cm="1">
        <f t="array" ref="R814:S814">_xlfn.TEXTSPLIT(Q814,"/","food:food trucks")</f>
        <v>publishing</v>
      </c>
      <c r="S814" t="str">
        <v>nonfiction</v>
      </c>
      <c r="T814">
        <f>SUM(E814/H814)</f>
        <v>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1">
        <f t="shared" si="12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7">
        <f>(((K815/60)/60)/24)+DATE(1970,1,1)</f>
        <v>41148.208333333336</v>
      </c>
      <c r="N815" s="7">
        <f>(((L815/60)/60)/24)+DATE(1970,1,1)</f>
        <v>41158.208333333336</v>
      </c>
      <c r="O815" t="b">
        <v>0</v>
      </c>
      <c r="P815" t="b">
        <v>0</v>
      </c>
      <c r="Q815" t="s">
        <v>89</v>
      </c>
      <c r="R815" t="str" cm="1">
        <f t="array" ref="R815:S815">_xlfn.TEXTSPLIT(Q815,"/","food:food trucks")</f>
        <v>games</v>
      </c>
      <c r="S815" t="str">
        <v>video games</v>
      </c>
      <c r="T815">
        <f>SUM(E815/H815)</f>
        <v>112.66176470588235</v>
      </c>
    </row>
    <row r="816" spans="1:20" ht="17" hidden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1">
        <f t="shared" si="12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7">
        <f>(((K816/60)/60)/24)+DATE(1970,1,1)</f>
        <v>42517.208333333328</v>
      </c>
      <c r="N816" s="7">
        <f>(((L816/60)/60)/24)+DATE(1970,1,1)</f>
        <v>42519.208333333328</v>
      </c>
      <c r="O816" t="b">
        <v>0</v>
      </c>
      <c r="P816" t="b">
        <v>1</v>
      </c>
      <c r="Q816" t="s">
        <v>23</v>
      </c>
      <c r="R816" t="str" cm="1">
        <f t="array" ref="R816:S816">_xlfn.TEXTSPLIT(Q816,"/","food:food trucks")</f>
        <v>music</v>
      </c>
      <c r="S816" t="str">
        <v>rock</v>
      </c>
      <c r="T816">
        <f>SUM(E816/H816)</f>
        <v>81.944444444444443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1">
        <f t="shared" si="12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7">
        <f>(((K817/60)/60)/24)+DATE(1970,1,1)</f>
        <v>43068.25</v>
      </c>
      <c r="N817" s="7">
        <f>(((L817/60)/60)/24)+DATE(1970,1,1)</f>
        <v>43094.25</v>
      </c>
      <c r="O817" t="b">
        <v>0</v>
      </c>
      <c r="P817" t="b">
        <v>0</v>
      </c>
      <c r="Q817" t="s">
        <v>23</v>
      </c>
      <c r="R817" t="str" cm="1">
        <f t="array" ref="R817:S817">_xlfn.TEXTSPLIT(Q817,"/","food:food trucks")</f>
        <v>music</v>
      </c>
      <c r="S817" t="str">
        <v>rock</v>
      </c>
      <c r="T817">
        <f>SUM(E817/H817)</f>
        <v>64.049180327868854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1">
        <f t="shared" si="12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7">
        <f>(((K818/60)/60)/24)+DATE(1970,1,1)</f>
        <v>41680.25</v>
      </c>
      <c r="N818" s="7">
        <f>(((L818/60)/60)/24)+DATE(1970,1,1)</f>
        <v>41682.25</v>
      </c>
      <c r="O818" t="b">
        <v>1</v>
      </c>
      <c r="P818" t="b">
        <v>1</v>
      </c>
      <c r="Q818" t="s">
        <v>33</v>
      </c>
      <c r="R818" t="str" cm="1">
        <f t="array" ref="R818:S818">_xlfn.TEXTSPLIT(Q818,"/","food:food trucks")</f>
        <v>theater</v>
      </c>
      <c r="S818" t="str">
        <v>plays</v>
      </c>
      <c r="T818">
        <f>SUM(E818/H818)</f>
        <v>106.39097744360902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1">
        <f t="shared" si="12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7">
        <f>(((K819/60)/60)/24)+DATE(1970,1,1)</f>
        <v>43589.208333333328</v>
      </c>
      <c r="N819" s="7">
        <f>(((L819/60)/60)/24)+DATE(1970,1,1)</f>
        <v>43617.208333333328</v>
      </c>
      <c r="O819" t="b">
        <v>0</v>
      </c>
      <c r="P819" t="b">
        <v>1</v>
      </c>
      <c r="Q819" t="s">
        <v>68</v>
      </c>
      <c r="R819" t="str" cm="1">
        <f t="array" ref="R819:S819">_xlfn.TEXTSPLIT(Q819,"/","food:food trucks")</f>
        <v>publishing</v>
      </c>
      <c r="S819" t="str">
        <v>nonfiction</v>
      </c>
      <c r="T819">
        <f>SUM(E819/H819)</f>
        <v>76.011249497790274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1">
        <f t="shared" si="12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7">
        <f>(((K820/60)/60)/24)+DATE(1970,1,1)</f>
        <v>43486.25</v>
      </c>
      <c r="N820" s="7">
        <f>(((L820/60)/60)/24)+DATE(1970,1,1)</f>
        <v>43499.25</v>
      </c>
      <c r="O820" t="b">
        <v>0</v>
      </c>
      <c r="P820" t="b">
        <v>1</v>
      </c>
      <c r="Q820" t="s">
        <v>33</v>
      </c>
      <c r="R820" t="str" cm="1">
        <f t="array" ref="R820:S820">_xlfn.TEXTSPLIT(Q820,"/","food:food trucks")</f>
        <v>theater</v>
      </c>
      <c r="S820" t="str">
        <v>plays</v>
      </c>
      <c r="T820">
        <f>SUM(E820/H820)</f>
        <v>111.07246376811594</v>
      </c>
    </row>
    <row r="821" spans="1:20" ht="34" hidden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1">
        <f t="shared" si="12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7">
        <f>(((K821/60)/60)/24)+DATE(1970,1,1)</f>
        <v>41237.25</v>
      </c>
      <c r="N821" s="7">
        <f>(((L821/60)/60)/24)+DATE(1970,1,1)</f>
        <v>41252.25</v>
      </c>
      <c r="O821" t="b">
        <v>1</v>
      </c>
      <c r="P821" t="b">
        <v>0</v>
      </c>
      <c r="Q821" t="s">
        <v>89</v>
      </c>
      <c r="R821" t="str" cm="1">
        <f t="array" ref="R821:S821">_xlfn.TEXTSPLIT(Q821,"/","food:food trucks")</f>
        <v>games</v>
      </c>
      <c r="S821" t="str">
        <v>video games</v>
      </c>
      <c r="T821">
        <f>SUM(E821/H821)</f>
        <v>95.936170212765958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1">
        <f t="shared" si="12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7">
        <f>(((K822/60)/60)/24)+DATE(1970,1,1)</f>
        <v>43310.208333333328</v>
      </c>
      <c r="N822" s="7">
        <f>(((L822/60)/60)/24)+DATE(1970,1,1)</f>
        <v>43323.208333333328</v>
      </c>
      <c r="O822" t="b">
        <v>0</v>
      </c>
      <c r="P822" t="b">
        <v>1</v>
      </c>
      <c r="Q822" t="s">
        <v>23</v>
      </c>
      <c r="R822" t="str" cm="1">
        <f t="array" ref="R822:S822">_xlfn.TEXTSPLIT(Q822,"/","food:food trucks")</f>
        <v>music</v>
      </c>
      <c r="S822" t="str">
        <v>rock</v>
      </c>
      <c r="T822">
        <f>SUM(E822/H822)</f>
        <v>43.043010752688176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1">
        <f t="shared" si="12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7">
        <f>(((K823/60)/60)/24)+DATE(1970,1,1)</f>
        <v>42794.25</v>
      </c>
      <c r="N823" s="7">
        <f>(((L823/60)/60)/24)+DATE(1970,1,1)</f>
        <v>42807.208333333328</v>
      </c>
      <c r="O823" t="b">
        <v>0</v>
      </c>
      <c r="P823" t="b">
        <v>0</v>
      </c>
      <c r="Q823" t="s">
        <v>42</v>
      </c>
      <c r="R823" t="str" cm="1">
        <f t="array" ref="R823:S823">_xlfn.TEXTSPLIT(Q823,"/","food:food trucks")</f>
        <v>film &amp; video</v>
      </c>
      <c r="S823" t="str">
        <v>documentary</v>
      </c>
      <c r="T823">
        <f>SUM(E823/H823)</f>
        <v>67.966666666666669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1">
        <f t="shared" si="12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7">
        <f>(((K824/60)/60)/24)+DATE(1970,1,1)</f>
        <v>41698.25</v>
      </c>
      <c r="N824" s="7">
        <f>(((L824/60)/60)/24)+DATE(1970,1,1)</f>
        <v>41715.208333333336</v>
      </c>
      <c r="O824" t="b">
        <v>0</v>
      </c>
      <c r="P824" t="b">
        <v>0</v>
      </c>
      <c r="Q824" t="s">
        <v>23</v>
      </c>
      <c r="R824" t="str" cm="1">
        <f t="array" ref="R824:S824">_xlfn.TEXTSPLIT(Q824,"/","food:food trucks")</f>
        <v>music</v>
      </c>
      <c r="S824" t="str">
        <v>rock</v>
      </c>
      <c r="T824">
        <f>SUM(E824/H824)</f>
        <v>89.991428571428571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1">
        <f t="shared" si="12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7">
        <f>(((K825/60)/60)/24)+DATE(1970,1,1)</f>
        <v>41892.208333333336</v>
      </c>
      <c r="N825" s="7">
        <f>(((L825/60)/60)/24)+DATE(1970,1,1)</f>
        <v>41917.208333333336</v>
      </c>
      <c r="O825" t="b">
        <v>1</v>
      </c>
      <c r="P825" t="b">
        <v>1</v>
      </c>
      <c r="Q825" t="s">
        <v>23</v>
      </c>
      <c r="R825" t="str" cm="1">
        <f t="array" ref="R825:S825">_xlfn.TEXTSPLIT(Q825,"/","food:food trucks")</f>
        <v>music</v>
      </c>
      <c r="S825" t="str">
        <v>rock</v>
      </c>
      <c r="T825">
        <f>SUM(E825/H825)</f>
        <v>58.095238095238095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1">
        <f t="shared" si="12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7">
        <f>(((K826/60)/60)/24)+DATE(1970,1,1)</f>
        <v>40348.208333333336</v>
      </c>
      <c r="N826" s="7">
        <f>(((L826/60)/60)/24)+DATE(1970,1,1)</f>
        <v>40380.208333333336</v>
      </c>
      <c r="O826" t="b">
        <v>0</v>
      </c>
      <c r="P826" t="b">
        <v>1</v>
      </c>
      <c r="Q826" t="s">
        <v>68</v>
      </c>
      <c r="R826" t="str" cm="1">
        <f t="array" ref="R826:S826">_xlfn.TEXTSPLIT(Q826,"/","food:food trucks")</f>
        <v>publishing</v>
      </c>
      <c r="S826" t="str">
        <v>nonfiction</v>
      </c>
      <c r="T826">
        <f>SUM(E826/H826)</f>
        <v>83.996875000000003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1">
        <f t="shared" si="12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7">
        <f>(((K827/60)/60)/24)+DATE(1970,1,1)</f>
        <v>42941.208333333328</v>
      </c>
      <c r="N827" s="7">
        <f>(((L827/60)/60)/24)+DATE(1970,1,1)</f>
        <v>42953.208333333328</v>
      </c>
      <c r="O827" t="b">
        <v>0</v>
      </c>
      <c r="P827" t="b">
        <v>0</v>
      </c>
      <c r="Q827" t="s">
        <v>100</v>
      </c>
      <c r="R827" t="str" cm="1">
        <f t="array" ref="R827:S827">_xlfn.TEXTSPLIT(Q827,"/","food:food trucks")</f>
        <v>film &amp; video</v>
      </c>
      <c r="S827" t="str">
        <v>shorts</v>
      </c>
      <c r="T827">
        <f>SUM(E827/H827)</f>
        <v>88.853503184713375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1">
        <f t="shared" si="12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7">
        <f>(((K828/60)/60)/24)+DATE(1970,1,1)</f>
        <v>40525.25</v>
      </c>
      <c r="N828" s="7">
        <f>(((L828/60)/60)/24)+DATE(1970,1,1)</f>
        <v>40553.25</v>
      </c>
      <c r="O828" t="b">
        <v>0</v>
      </c>
      <c r="P828" t="b">
        <v>1</v>
      </c>
      <c r="Q828" t="s">
        <v>33</v>
      </c>
      <c r="R828" t="str" cm="1">
        <f t="array" ref="R828:S828">_xlfn.TEXTSPLIT(Q828,"/","food:food trucks")</f>
        <v>theater</v>
      </c>
      <c r="S828" t="str">
        <v>plays</v>
      </c>
      <c r="T828">
        <f>SUM(E828/H828)</f>
        <v>65.963917525773198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1">
        <f t="shared" si="12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7">
        <f>(((K829/60)/60)/24)+DATE(1970,1,1)</f>
        <v>40666.208333333336</v>
      </c>
      <c r="N829" s="7">
        <f>(((L829/60)/60)/24)+DATE(1970,1,1)</f>
        <v>40678.208333333336</v>
      </c>
      <c r="O829" t="b">
        <v>0</v>
      </c>
      <c r="P829" t="b">
        <v>1</v>
      </c>
      <c r="Q829" t="s">
        <v>53</v>
      </c>
      <c r="R829" t="str" cm="1">
        <f t="array" ref="R829:S829">_xlfn.TEXTSPLIT(Q829,"/","food:food trucks")</f>
        <v>film &amp; video</v>
      </c>
      <c r="S829" t="str">
        <v>drama</v>
      </c>
      <c r="T829">
        <f>SUM(E829/H829)</f>
        <v>74.804878048780495</v>
      </c>
    </row>
    <row r="830" spans="1:20" ht="34" hidden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1">
        <f t="shared" si="12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7">
        <f>(((K830/60)/60)/24)+DATE(1970,1,1)</f>
        <v>43340.208333333328</v>
      </c>
      <c r="N830" s="7">
        <f>(((L830/60)/60)/24)+DATE(1970,1,1)</f>
        <v>43365.208333333328</v>
      </c>
      <c r="O830" t="b">
        <v>0</v>
      </c>
      <c r="P830" t="b">
        <v>0</v>
      </c>
      <c r="Q830" t="s">
        <v>33</v>
      </c>
      <c r="R830" t="str" cm="1">
        <f t="array" ref="R830:S830">_xlfn.TEXTSPLIT(Q830,"/","food:food trucks")</f>
        <v>theater</v>
      </c>
      <c r="S830" t="str">
        <v>plays</v>
      </c>
      <c r="T830">
        <f>SUM(E830/H830)</f>
        <v>69.98571428571428</v>
      </c>
    </row>
    <row r="831" spans="1:20" ht="17" hidden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1">
        <f t="shared" si="12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7">
        <f>(((K831/60)/60)/24)+DATE(1970,1,1)</f>
        <v>42164.208333333328</v>
      </c>
      <c r="N831" s="7">
        <f>(((L831/60)/60)/24)+DATE(1970,1,1)</f>
        <v>42179.208333333328</v>
      </c>
      <c r="O831" t="b">
        <v>0</v>
      </c>
      <c r="P831" t="b">
        <v>0</v>
      </c>
      <c r="Q831" t="s">
        <v>33</v>
      </c>
      <c r="R831" t="str" cm="1">
        <f t="array" ref="R831:S831">_xlfn.TEXTSPLIT(Q831,"/","food:food trucks")</f>
        <v>theater</v>
      </c>
      <c r="S831" t="str">
        <v>plays</v>
      </c>
      <c r="T831">
        <f>SUM(E831/H831)</f>
        <v>32.006493506493506</v>
      </c>
    </row>
    <row r="832" spans="1:20" ht="34" hidden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1">
        <f t="shared" si="12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7">
        <f>(((K832/60)/60)/24)+DATE(1970,1,1)</f>
        <v>43103.25</v>
      </c>
      <c r="N832" s="7">
        <f>(((L832/60)/60)/24)+DATE(1970,1,1)</f>
        <v>43162.25</v>
      </c>
      <c r="O832" t="b">
        <v>0</v>
      </c>
      <c r="P832" t="b">
        <v>0</v>
      </c>
      <c r="Q832" t="s">
        <v>33</v>
      </c>
      <c r="R832" t="str" cm="1">
        <f t="array" ref="R832:S832">_xlfn.TEXTSPLIT(Q832,"/","food:food trucks")</f>
        <v>theater</v>
      </c>
      <c r="S832" t="str">
        <v>plays</v>
      </c>
      <c r="T832">
        <f>SUM(E832/H832)</f>
        <v>64.727272727272734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1">
        <f t="shared" si="12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7">
        <f>(((K833/60)/60)/24)+DATE(1970,1,1)</f>
        <v>40994.208333333336</v>
      </c>
      <c r="N833" s="7">
        <f>(((L833/60)/60)/24)+DATE(1970,1,1)</f>
        <v>41028.208333333336</v>
      </c>
      <c r="O833" t="b">
        <v>0</v>
      </c>
      <c r="P833" t="b">
        <v>0</v>
      </c>
      <c r="Q833" t="s">
        <v>122</v>
      </c>
      <c r="R833" t="str" cm="1">
        <f t="array" ref="R833:S833">_xlfn.TEXTSPLIT(Q833,"/","food:food trucks")</f>
        <v>photography</v>
      </c>
      <c r="S833" t="str">
        <v>photography books</v>
      </c>
      <c r="T833">
        <f>SUM(E833/H833)</f>
        <v>24.998110087408456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1">
        <f t="shared" si="12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7">
        <f>(((K834/60)/60)/24)+DATE(1970,1,1)</f>
        <v>42299.208333333328</v>
      </c>
      <c r="N834" s="7">
        <f>(((L834/60)/60)/24)+DATE(1970,1,1)</f>
        <v>42333.25</v>
      </c>
      <c r="O834" t="b">
        <v>1</v>
      </c>
      <c r="P834" t="b">
        <v>0</v>
      </c>
      <c r="Q834" t="s">
        <v>206</v>
      </c>
      <c r="R834" t="str" cm="1">
        <f t="array" ref="R834:S834">_xlfn.TEXTSPLIT(Q834,"/","food:food trucks")</f>
        <v>publishing</v>
      </c>
      <c r="S834" t="str">
        <v>translations</v>
      </c>
      <c r="T834">
        <f>SUM(E834/H834)</f>
        <v>104.97764070932922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1">
        <f t="shared" ref="F835:F898" si="13">E835/D835*100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7">
        <f>(((K835/60)/60)/24)+DATE(1970,1,1)</f>
        <v>40588.25</v>
      </c>
      <c r="N835" s="7">
        <f>(((L835/60)/60)/24)+DATE(1970,1,1)</f>
        <v>40599.25</v>
      </c>
      <c r="O835" t="b">
        <v>0</v>
      </c>
      <c r="P835" t="b">
        <v>0</v>
      </c>
      <c r="Q835" t="s">
        <v>206</v>
      </c>
      <c r="R835" t="str" cm="1">
        <f t="array" ref="R835:S835">_xlfn.TEXTSPLIT(Q835,"/","food:food trucks")</f>
        <v>publishing</v>
      </c>
      <c r="S835" t="str">
        <v>translations</v>
      </c>
      <c r="T835">
        <f>SUM(E835/H835)</f>
        <v>64.987878787878785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1">
        <f t="shared" si="13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7">
        <f>(((K836/60)/60)/24)+DATE(1970,1,1)</f>
        <v>41448.208333333336</v>
      </c>
      <c r="N836" s="7">
        <f>(((L836/60)/60)/24)+DATE(1970,1,1)</f>
        <v>41454.208333333336</v>
      </c>
      <c r="O836" t="b">
        <v>0</v>
      </c>
      <c r="P836" t="b">
        <v>0</v>
      </c>
      <c r="Q836" t="s">
        <v>33</v>
      </c>
      <c r="R836" t="str" cm="1">
        <f t="array" ref="R836:S836">_xlfn.TEXTSPLIT(Q836,"/","food:food trucks")</f>
        <v>theater</v>
      </c>
      <c r="S836" t="str">
        <v>plays</v>
      </c>
      <c r="T836">
        <f>SUM(E836/H836)</f>
        <v>94.352941176470594</v>
      </c>
    </row>
    <row r="837" spans="1:20" ht="17" hidden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1">
        <f t="shared" si="13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7">
        <f>(((K837/60)/60)/24)+DATE(1970,1,1)</f>
        <v>42063.25</v>
      </c>
      <c r="N837" s="7">
        <f>(((L837/60)/60)/24)+DATE(1970,1,1)</f>
        <v>42069.25</v>
      </c>
      <c r="O837" t="b">
        <v>0</v>
      </c>
      <c r="P837" t="b">
        <v>0</v>
      </c>
      <c r="Q837" t="s">
        <v>28</v>
      </c>
      <c r="R837" t="str" cm="1">
        <f t="array" ref="R837:S837">_xlfn.TEXTSPLIT(Q837,"/","food:food trucks")</f>
        <v>technology</v>
      </c>
      <c r="S837" t="str">
        <v>web</v>
      </c>
      <c r="T837">
        <f>SUM(E837/H837)</f>
        <v>44.001706484641637</v>
      </c>
    </row>
    <row r="838" spans="1:20" ht="17" hidden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1">
        <f t="shared" si="13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7">
        <f>(((K838/60)/60)/24)+DATE(1970,1,1)</f>
        <v>40214.25</v>
      </c>
      <c r="N838" s="7">
        <f>(((L838/60)/60)/24)+DATE(1970,1,1)</f>
        <v>40225.25</v>
      </c>
      <c r="O838" t="b">
        <v>0</v>
      </c>
      <c r="P838" t="b">
        <v>0</v>
      </c>
      <c r="Q838" t="s">
        <v>60</v>
      </c>
      <c r="R838" t="str" cm="1">
        <f t="array" ref="R838:S838">_xlfn.TEXTSPLIT(Q838,"/","food:food trucks")</f>
        <v>music</v>
      </c>
      <c r="S838" t="str">
        <v>indie rock</v>
      </c>
      <c r="T838">
        <f>SUM(E838/H838)</f>
        <v>64.744680851063833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1">
        <f t="shared" si="13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7">
        <f>(((K839/60)/60)/24)+DATE(1970,1,1)</f>
        <v>40629.208333333336</v>
      </c>
      <c r="N839" s="7">
        <f>(((L839/60)/60)/24)+DATE(1970,1,1)</f>
        <v>40683.208333333336</v>
      </c>
      <c r="O839" t="b">
        <v>0</v>
      </c>
      <c r="P839" t="b">
        <v>0</v>
      </c>
      <c r="Q839" t="s">
        <v>159</v>
      </c>
      <c r="R839" t="str" cm="1">
        <f t="array" ref="R839:S839">_xlfn.TEXTSPLIT(Q839,"/","food:food trucks")</f>
        <v>music</v>
      </c>
      <c r="S839" t="str">
        <v>jazz</v>
      </c>
      <c r="T839">
        <f>SUM(E839/H839)</f>
        <v>84.00667779632721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1">
        <f t="shared" si="13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7">
        <f>(((K840/60)/60)/24)+DATE(1970,1,1)</f>
        <v>43370.208333333328</v>
      </c>
      <c r="N840" s="7">
        <f>(((L840/60)/60)/24)+DATE(1970,1,1)</f>
        <v>43379.208333333328</v>
      </c>
      <c r="O840" t="b">
        <v>0</v>
      </c>
      <c r="P840" t="b">
        <v>0</v>
      </c>
      <c r="Q840" t="s">
        <v>33</v>
      </c>
      <c r="R840" t="str" cm="1">
        <f t="array" ref="R840:S840">_xlfn.TEXTSPLIT(Q840,"/","food:food trucks")</f>
        <v>theater</v>
      </c>
      <c r="S840" t="str">
        <v>plays</v>
      </c>
      <c r="T840">
        <f>SUM(E840/H840)</f>
        <v>34.061302681992338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1">
        <f t="shared" si="13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7">
        <f>(((K841/60)/60)/24)+DATE(1970,1,1)</f>
        <v>41715.208333333336</v>
      </c>
      <c r="N841" s="7">
        <f>(((L841/60)/60)/24)+DATE(1970,1,1)</f>
        <v>41760.208333333336</v>
      </c>
      <c r="O841" t="b">
        <v>0</v>
      </c>
      <c r="P841" t="b">
        <v>1</v>
      </c>
      <c r="Q841" t="s">
        <v>42</v>
      </c>
      <c r="R841" t="str" cm="1">
        <f t="array" ref="R841:S841">_xlfn.TEXTSPLIT(Q841,"/","food:food trucks")</f>
        <v>film &amp; video</v>
      </c>
      <c r="S841" t="str">
        <v>documentary</v>
      </c>
      <c r="T841">
        <f>SUM(E841/H841)</f>
        <v>93.273885350318466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1">
        <f t="shared" si="13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7">
        <f>(((K842/60)/60)/24)+DATE(1970,1,1)</f>
        <v>41836.208333333336</v>
      </c>
      <c r="N842" s="7">
        <f>(((L842/60)/60)/24)+DATE(1970,1,1)</f>
        <v>41838.208333333336</v>
      </c>
      <c r="O842" t="b">
        <v>0</v>
      </c>
      <c r="P842" t="b">
        <v>1</v>
      </c>
      <c r="Q842" t="s">
        <v>33</v>
      </c>
      <c r="R842" t="str" cm="1">
        <f t="array" ref="R842:S842">_xlfn.TEXTSPLIT(Q842,"/","food:food trucks")</f>
        <v>theater</v>
      </c>
      <c r="S842" t="str">
        <v>plays</v>
      </c>
      <c r="T842">
        <f>SUM(E842/H842)</f>
        <v>32.998301726577978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1">
        <f t="shared" si="13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7">
        <f>(((K843/60)/60)/24)+DATE(1970,1,1)</f>
        <v>42419.25</v>
      </c>
      <c r="N843" s="7">
        <f>(((L843/60)/60)/24)+DATE(1970,1,1)</f>
        <v>42435.25</v>
      </c>
      <c r="O843" t="b">
        <v>0</v>
      </c>
      <c r="P843" t="b">
        <v>0</v>
      </c>
      <c r="Q843" t="s">
        <v>28</v>
      </c>
      <c r="R843" t="str" cm="1">
        <f t="array" ref="R843:S843">_xlfn.TEXTSPLIT(Q843,"/","food:food trucks")</f>
        <v>technology</v>
      </c>
      <c r="S843" t="str">
        <v>web</v>
      </c>
      <c r="T843">
        <f>SUM(E843/H843)</f>
        <v>83.812903225806451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1">
        <f t="shared" si="13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7">
        <f>(((K844/60)/60)/24)+DATE(1970,1,1)</f>
        <v>43266.208333333328</v>
      </c>
      <c r="N844" s="7">
        <f>(((L844/60)/60)/24)+DATE(1970,1,1)</f>
        <v>43269.208333333328</v>
      </c>
      <c r="O844" t="b">
        <v>0</v>
      </c>
      <c r="P844" t="b">
        <v>0</v>
      </c>
      <c r="Q844" t="s">
        <v>65</v>
      </c>
      <c r="R844" t="str" cm="1">
        <f t="array" ref="R844:S844">_xlfn.TEXTSPLIT(Q844,"/","food:food trucks")</f>
        <v>technology</v>
      </c>
      <c r="S844" t="str">
        <v>wearables</v>
      </c>
      <c r="T844">
        <f>SUM(E844/H844)</f>
        <v>63.992424242424242</v>
      </c>
    </row>
    <row r="845" spans="1:20" ht="34" hidden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1">
        <f t="shared" si="13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7">
        <f>(((K845/60)/60)/24)+DATE(1970,1,1)</f>
        <v>43338.208333333328</v>
      </c>
      <c r="N845" s="7">
        <f>(((L845/60)/60)/24)+DATE(1970,1,1)</f>
        <v>43344.208333333328</v>
      </c>
      <c r="O845" t="b">
        <v>0</v>
      </c>
      <c r="P845" t="b">
        <v>0</v>
      </c>
      <c r="Q845" t="s">
        <v>122</v>
      </c>
      <c r="R845" t="str" cm="1">
        <f t="array" ref="R845:S845">_xlfn.TEXTSPLIT(Q845,"/","food:food trucks")</f>
        <v>photography</v>
      </c>
      <c r="S845" t="str">
        <v>photography books</v>
      </c>
      <c r="T845">
        <f>SUM(E845/H845)</f>
        <v>81.909090909090907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1">
        <f t="shared" si="13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7">
        <f>(((K846/60)/60)/24)+DATE(1970,1,1)</f>
        <v>40930.25</v>
      </c>
      <c r="N846" s="7">
        <f>(((L846/60)/60)/24)+DATE(1970,1,1)</f>
        <v>40933.25</v>
      </c>
      <c r="O846" t="b">
        <v>0</v>
      </c>
      <c r="P846" t="b">
        <v>0</v>
      </c>
      <c r="Q846" t="s">
        <v>42</v>
      </c>
      <c r="R846" t="str" cm="1">
        <f t="array" ref="R846:S846">_xlfn.TEXTSPLIT(Q846,"/","food:food trucks")</f>
        <v>film &amp; video</v>
      </c>
      <c r="S846" t="str">
        <v>documentary</v>
      </c>
      <c r="T846">
        <f>SUM(E846/H846)</f>
        <v>93.053191489361708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1">
        <f t="shared" si="13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7">
        <f>(((K847/60)/60)/24)+DATE(1970,1,1)</f>
        <v>43235.208333333328</v>
      </c>
      <c r="N847" s="7">
        <f>(((L847/60)/60)/24)+DATE(1970,1,1)</f>
        <v>43272.208333333328</v>
      </c>
      <c r="O847" t="b">
        <v>0</v>
      </c>
      <c r="P847" t="b">
        <v>0</v>
      </c>
      <c r="Q847" t="s">
        <v>28</v>
      </c>
      <c r="R847" t="str" cm="1">
        <f t="array" ref="R847:S847">_xlfn.TEXTSPLIT(Q847,"/","food:food trucks")</f>
        <v>technology</v>
      </c>
      <c r="S847" t="str">
        <v>web</v>
      </c>
      <c r="T847">
        <f>SUM(E847/H847)</f>
        <v>101.98449039881831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1">
        <f t="shared" si="13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7">
        <f>(((K848/60)/60)/24)+DATE(1970,1,1)</f>
        <v>43302.208333333328</v>
      </c>
      <c r="N848" s="7">
        <f>(((L848/60)/60)/24)+DATE(1970,1,1)</f>
        <v>43338.208333333328</v>
      </c>
      <c r="O848" t="b">
        <v>1</v>
      </c>
      <c r="P848" t="b">
        <v>1</v>
      </c>
      <c r="Q848" t="s">
        <v>28</v>
      </c>
      <c r="R848" t="str" cm="1">
        <f t="array" ref="R848:S848">_xlfn.TEXTSPLIT(Q848,"/","food:food trucks")</f>
        <v>technology</v>
      </c>
      <c r="S848" t="str">
        <v>web</v>
      </c>
      <c r="T848">
        <f>SUM(E848/H848)</f>
        <v>105.9375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1">
        <f t="shared" si="13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7">
        <f>(((K849/60)/60)/24)+DATE(1970,1,1)</f>
        <v>43107.25</v>
      </c>
      <c r="N849" s="7">
        <f>(((L849/60)/60)/24)+DATE(1970,1,1)</f>
        <v>43110.25</v>
      </c>
      <c r="O849" t="b">
        <v>0</v>
      </c>
      <c r="P849" t="b">
        <v>0</v>
      </c>
      <c r="Q849" t="s">
        <v>17</v>
      </c>
      <c r="R849" t="str" cm="1">
        <f t="array" ref="R849:S849">_xlfn.TEXTSPLIT(Q849,"/","food:food trucks")</f>
        <v>food</v>
      </c>
      <c r="S849" t="str">
        <v>food trucks</v>
      </c>
      <c r="T849">
        <f>SUM(E849/H849)</f>
        <v>101.58181818181818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1">
        <f t="shared" si="13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7">
        <f>(((K850/60)/60)/24)+DATE(1970,1,1)</f>
        <v>40341.208333333336</v>
      </c>
      <c r="N850" s="7">
        <f>(((L850/60)/60)/24)+DATE(1970,1,1)</f>
        <v>40350.208333333336</v>
      </c>
      <c r="O850" t="b">
        <v>0</v>
      </c>
      <c r="P850" t="b">
        <v>0</v>
      </c>
      <c r="Q850" t="s">
        <v>53</v>
      </c>
      <c r="R850" t="str" cm="1">
        <f t="array" ref="R850:S850">_xlfn.TEXTSPLIT(Q850,"/","food:food trucks")</f>
        <v>film &amp; video</v>
      </c>
      <c r="S850" t="str">
        <v>drama</v>
      </c>
      <c r="T850">
        <f>SUM(E850/H850)</f>
        <v>62.970930232558139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1">
        <f t="shared" si="13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7">
        <f>(((K851/60)/60)/24)+DATE(1970,1,1)</f>
        <v>40948.25</v>
      </c>
      <c r="N851" s="7">
        <f>(((L851/60)/60)/24)+DATE(1970,1,1)</f>
        <v>40951.25</v>
      </c>
      <c r="O851" t="b">
        <v>0</v>
      </c>
      <c r="P851" t="b">
        <v>1</v>
      </c>
      <c r="Q851" t="s">
        <v>60</v>
      </c>
      <c r="R851" t="str" cm="1">
        <f t="array" ref="R851:S851">_xlfn.TEXTSPLIT(Q851,"/","food:food trucks")</f>
        <v>music</v>
      </c>
      <c r="S851" t="str">
        <v>indie rock</v>
      </c>
      <c r="T851">
        <f>SUM(E851/H851)</f>
        <v>29.045602605863191</v>
      </c>
    </row>
    <row r="852" spans="1:20" ht="34" hidden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1">
        <f t="shared" si="13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7">
        <f>(((K852/60)/60)/24)+DATE(1970,1,1)</f>
        <v>40866.25</v>
      </c>
      <c r="N852" s="7">
        <f>(((L852/60)/60)/24)+DATE(1970,1,1)</f>
        <v>40881.25</v>
      </c>
      <c r="O852" t="b">
        <v>1</v>
      </c>
      <c r="P852" t="b">
        <v>0</v>
      </c>
      <c r="Q852" t="s">
        <v>23</v>
      </c>
      <c r="R852" t="str" cm="1">
        <f t="array" ref="R852:S852">_xlfn.TEXTSPLIT(Q852,"/","food:food trucks")</f>
        <v>music</v>
      </c>
      <c r="S852" t="str">
        <v>rock</v>
      </c>
      <c r="T852">
        <f>SUM(E852/H852)</f>
        <v>1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1">
        <f t="shared" si="13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7">
        <f>(((K853/60)/60)/24)+DATE(1970,1,1)</f>
        <v>41031.208333333336</v>
      </c>
      <c r="N853" s="7">
        <f>(((L853/60)/60)/24)+DATE(1970,1,1)</f>
        <v>41064.208333333336</v>
      </c>
      <c r="O853" t="b">
        <v>0</v>
      </c>
      <c r="P853" t="b">
        <v>0</v>
      </c>
      <c r="Q853" t="s">
        <v>50</v>
      </c>
      <c r="R853" t="str" cm="1">
        <f t="array" ref="R853:S853">_xlfn.TEXTSPLIT(Q853,"/","food:food trucks")</f>
        <v>music</v>
      </c>
      <c r="S853" t="str">
        <v>electric music</v>
      </c>
      <c r="T853">
        <f>SUM(E853/H853)</f>
        <v>77.924999999999997</v>
      </c>
    </row>
    <row r="854" spans="1:20" ht="34" hidden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1">
        <f t="shared" si="13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7">
        <f>(((K854/60)/60)/24)+DATE(1970,1,1)</f>
        <v>40740.208333333336</v>
      </c>
      <c r="N854" s="7">
        <f>(((L854/60)/60)/24)+DATE(1970,1,1)</f>
        <v>40750.208333333336</v>
      </c>
      <c r="O854" t="b">
        <v>0</v>
      </c>
      <c r="P854" t="b">
        <v>1</v>
      </c>
      <c r="Q854" t="s">
        <v>89</v>
      </c>
      <c r="R854" t="str" cm="1">
        <f t="array" ref="R854:S854">_xlfn.TEXTSPLIT(Q854,"/","food:food trucks")</f>
        <v>games</v>
      </c>
      <c r="S854" t="str">
        <v>video games</v>
      </c>
      <c r="T854">
        <f>SUM(E854/H854)</f>
        <v>80.806451612903231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1">
        <f t="shared" si="13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7">
        <f>(((K855/60)/60)/24)+DATE(1970,1,1)</f>
        <v>40714.208333333336</v>
      </c>
      <c r="N855" s="7">
        <f>(((L855/60)/60)/24)+DATE(1970,1,1)</f>
        <v>40719.208333333336</v>
      </c>
      <c r="O855" t="b">
        <v>0</v>
      </c>
      <c r="P855" t="b">
        <v>1</v>
      </c>
      <c r="Q855" t="s">
        <v>60</v>
      </c>
      <c r="R855" t="str" cm="1">
        <f t="array" ref="R855:S855">_xlfn.TEXTSPLIT(Q855,"/","food:food trucks")</f>
        <v>music</v>
      </c>
      <c r="S855" t="str">
        <v>indie rock</v>
      </c>
      <c r="T855">
        <f>SUM(E855/H855)</f>
        <v>76.006816632583508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1">
        <f t="shared" si="13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7">
        <f>(((K856/60)/60)/24)+DATE(1970,1,1)</f>
        <v>43787.25</v>
      </c>
      <c r="N856" s="7">
        <f>(((L856/60)/60)/24)+DATE(1970,1,1)</f>
        <v>43814.25</v>
      </c>
      <c r="O856" t="b">
        <v>0</v>
      </c>
      <c r="P856" t="b">
        <v>0</v>
      </c>
      <c r="Q856" t="s">
        <v>119</v>
      </c>
      <c r="R856" t="str" cm="1">
        <f t="array" ref="R856:S856">_xlfn.TEXTSPLIT(Q856,"/","food:food trucks")</f>
        <v>publishing</v>
      </c>
      <c r="S856" t="str">
        <v>fiction</v>
      </c>
      <c r="T856">
        <f>SUM(E856/H856)</f>
        <v>72.993613824192337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1">
        <f t="shared" si="13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7">
        <f>(((K857/60)/60)/24)+DATE(1970,1,1)</f>
        <v>40712.208333333336</v>
      </c>
      <c r="N857" s="7">
        <f>(((L857/60)/60)/24)+DATE(1970,1,1)</f>
        <v>40743.208333333336</v>
      </c>
      <c r="O857" t="b">
        <v>0</v>
      </c>
      <c r="P857" t="b">
        <v>0</v>
      </c>
      <c r="Q857" t="s">
        <v>33</v>
      </c>
      <c r="R857" t="str" cm="1">
        <f t="array" ref="R857:S857">_xlfn.TEXTSPLIT(Q857,"/","food:food trucks")</f>
        <v>theater</v>
      </c>
      <c r="S857" t="str">
        <v>plays</v>
      </c>
      <c r="T857">
        <f>SUM(E857/H857)</f>
        <v>53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1">
        <f t="shared" si="13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7">
        <f>(((K858/60)/60)/24)+DATE(1970,1,1)</f>
        <v>41023.208333333336</v>
      </c>
      <c r="N858" s="7">
        <f>(((L858/60)/60)/24)+DATE(1970,1,1)</f>
        <v>41040.208333333336</v>
      </c>
      <c r="O858" t="b">
        <v>0</v>
      </c>
      <c r="P858" t="b">
        <v>0</v>
      </c>
      <c r="Q858" t="s">
        <v>17</v>
      </c>
      <c r="R858" t="str" cm="1">
        <f t="array" ref="R858:S858">_xlfn.TEXTSPLIT(Q858,"/","food:food trucks")</f>
        <v>food</v>
      </c>
      <c r="S858" t="str">
        <v>food trucks</v>
      </c>
      <c r="T858">
        <f>SUM(E858/H858)</f>
        <v>54.164556962025316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1">
        <f t="shared" si="13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7">
        <f>(((K859/60)/60)/24)+DATE(1970,1,1)</f>
        <v>40944.25</v>
      </c>
      <c r="N859" s="7">
        <f>(((L859/60)/60)/24)+DATE(1970,1,1)</f>
        <v>40967.25</v>
      </c>
      <c r="O859" t="b">
        <v>1</v>
      </c>
      <c r="P859" t="b">
        <v>0</v>
      </c>
      <c r="Q859" t="s">
        <v>100</v>
      </c>
      <c r="R859" t="str" cm="1">
        <f t="array" ref="R859:S859">_xlfn.TEXTSPLIT(Q859,"/","food:food trucks")</f>
        <v>film &amp; video</v>
      </c>
      <c r="S859" t="str">
        <v>shorts</v>
      </c>
      <c r="T859">
        <f>SUM(E859/H859)</f>
        <v>32.946666666666665</v>
      </c>
    </row>
    <row r="860" spans="1:20" ht="34" hidden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1">
        <f t="shared" si="13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7">
        <f>(((K860/60)/60)/24)+DATE(1970,1,1)</f>
        <v>43211.208333333328</v>
      </c>
      <c r="N860" s="7">
        <f>(((L860/60)/60)/24)+DATE(1970,1,1)</f>
        <v>43218.208333333328</v>
      </c>
      <c r="O860" t="b">
        <v>1</v>
      </c>
      <c r="P860" t="b">
        <v>0</v>
      </c>
      <c r="Q860" t="s">
        <v>17</v>
      </c>
      <c r="R860" t="str" cm="1">
        <f t="array" ref="R860:S860">_xlfn.TEXTSPLIT(Q860,"/","food:food trucks")</f>
        <v>food</v>
      </c>
      <c r="S860" t="str">
        <v>food trucks</v>
      </c>
      <c r="T860">
        <f>SUM(E860/H860)</f>
        <v>79.371428571428567</v>
      </c>
    </row>
    <row r="861" spans="1:20" ht="34" hidden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1">
        <f t="shared" si="13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7">
        <f>(((K861/60)/60)/24)+DATE(1970,1,1)</f>
        <v>41334.25</v>
      </c>
      <c r="N861" s="7">
        <f>(((L861/60)/60)/24)+DATE(1970,1,1)</f>
        <v>41352.208333333336</v>
      </c>
      <c r="O861" t="b">
        <v>0</v>
      </c>
      <c r="P861" t="b">
        <v>1</v>
      </c>
      <c r="Q861" t="s">
        <v>33</v>
      </c>
      <c r="R861" t="str" cm="1">
        <f t="array" ref="R861:S861">_xlfn.TEXTSPLIT(Q861,"/","food:food trucks")</f>
        <v>theater</v>
      </c>
      <c r="S861" t="str">
        <v>plays</v>
      </c>
      <c r="T861">
        <f>SUM(E861/H861)</f>
        <v>41.174603174603178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1">
        <f t="shared" si="13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7">
        <f>(((K862/60)/60)/24)+DATE(1970,1,1)</f>
        <v>43515.25</v>
      </c>
      <c r="N862" s="7">
        <f>(((L862/60)/60)/24)+DATE(1970,1,1)</f>
        <v>43525.25</v>
      </c>
      <c r="O862" t="b">
        <v>0</v>
      </c>
      <c r="P862" t="b">
        <v>1</v>
      </c>
      <c r="Q862" t="s">
        <v>65</v>
      </c>
      <c r="R862" t="str" cm="1">
        <f t="array" ref="R862:S862">_xlfn.TEXTSPLIT(Q862,"/","food:food trucks")</f>
        <v>technology</v>
      </c>
      <c r="S862" t="str">
        <v>wearables</v>
      </c>
      <c r="T862">
        <f>SUM(E862/H862)</f>
        <v>77.430769230769229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1">
        <f t="shared" si="13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7">
        <f>(((K863/60)/60)/24)+DATE(1970,1,1)</f>
        <v>40258.208333333336</v>
      </c>
      <c r="N863" s="7">
        <f>(((L863/60)/60)/24)+DATE(1970,1,1)</f>
        <v>40266.208333333336</v>
      </c>
      <c r="O863" t="b">
        <v>0</v>
      </c>
      <c r="P863" t="b">
        <v>0</v>
      </c>
      <c r="Q863" t="s">
        <v>33</v>
      </c>
      <c r="R863" t="str" cm="1">
        <f t="array" ref="R863:S863">_xlfn.TEXTSPLIT(Q863,"/","food:food trucks")</f>
        <v>theater</v>
      </c>
      <c r="S863" t="str">
        <v>plays</v>
      </c>
      <c r="T863">
        <f>SUM(E863/H863)</f>
        <v>57.159509202453989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1">
        <f t="shared" si="13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7">
        <f>(((K864/60)/60)/24)+DATE(1970,1,1)</f>
        <v>40756.208333333336</v>
      </c>
      <c r="N864" s="7">
        <f>(((L864/60)/60)/24)+DATE(1970,1,1)</f>
        <v>40760.208333333336</v>
      </c>
      <c r="O864" t="b">
        <v>0</v>
      </c>
      <c r="P864" t="b">
        <v>0</v>
      </c>
      <c r="Q864" t="s">
        <v>33</v>
      </c>
      <c r="R864" t="str" cm="1">
        <f t="array" ref="R864:S864">_xlfn.TEXTSPLIT(Q864,"/","food:food trucks")</f>
        <v>theater</v>
      </c>
      <c r="S864" t="str">
        <v>plays</v>
      </c>
      <c r="T864">
        <f>SUM(E864/H864)</f>
        <v>77.17647058823529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1">
        <f t="shared" si="13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7">
        <f>(((K865/60)/60)/24)+DATE(1970,1,1)</f>
        <v>42172.208333333328</v>
      </c>
      <c r="N865" s="7">
        <f>(((L865/60)/60)/24)+DATE(1970,1,1)</f>
        <v>42195.208333333328</v>
      </c>
      <c r="O865" t="b">
        <v>0</v>
      </c>
      <c r="P865" t="b">
        <v>1</v>
      </c>
      <c r="Q865" t="s">
        <v>269</v>
      </c>
      <c r="R865" t="str" cm="1">
        <f t="array" ref="R865:S865">_xlfn.TEXTSPLIT(Q865,"/","food:food trucks")</f>
        <v>film &amp; video</v>
      </c>
      <c r="S865" t="str">
        <v>television</v>
      </c>
      <c r="T865">
        <f>SUM(E865/H865)</f>
        <v>24.953917050691246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1">
        <f t="shared" si="13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7">
        <f>(((K866/60)/60)/24)+DATE(1970,1,1)</f>
        <v>42601.208333333328</v>
      </c>
      <c r="N866" s="7">
        <f>(((L866/60)/60)/24)+DATE(1970,1,1)</f>
        <v>42606.208333333328</v>
      </c>
      <c r="O866" t="b">
        <v>0</v>
      </c>
      <c r="P866" t="b">
        <v>0</v>
      </c>
      <c r="Q866" t="s">
        <v>100</v>
      </c>
      <c r="R866" t="str" cm="1">
        <f t="array" ref="R866:S866">_xlfn.TEXTSPLIT(Q866,"/","food:food trucks")</f>
        <v>film &amp; video</v>
      </c>
      <c r="S866" t="str">
        <v>shorts</v>
      </c>
      <c r="T866">
        <f>SUM(E866/H866)</f>
        <v>97.18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1">
        <f t="shared" si="13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7">
        <f>(((K867/60)/60)/24)+DATE(1970,1,1)</f>
        <v>41897.208333333336</v>
      </c>
      <c r="N867" s="7">
        <f>(((L867/60)/60)/24)+DATE(1970,1,1)</f>
        <v>41906.208333333336</v>
      </c>
      <c r="O867" t="b">
        <v>0</v>
      </c>
      <c r="P867" t="b">
        <v>0</v>
      </c>
      <c r="Q867" t="s">
        <v>33</v>
      </c>
      <c r="R867" t="str" cm="1">
        <f t="array" ref="R867:S867">_xlfn.TEXTSPLIT(Q867,"/","food:food trucks")</f>
        <v>theater</v>
      </c>
      <c r="S867" t="str">
        <v>plays</v>
      </c>
      <c r="T867">
        <f>SUM(E867/H867)</f>
        <v>46.000916870415651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1">
        <f t="shared" si="13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7">
        <f>(((K868/60)/60)/24)+DATE(1970,1,1)</f>
        <v>40671.208333333336</v>
      </c>
      <c r="N868" s="7">
        <f>(((L868/60)/60)/24)+DATE(1970,1,1)</f>
        <v>40672.208333333336</v>
      </c>
      <c r="O868" t="b">
        <v>0</v>
      </c>
      <c r="P868" t="b">
        <v>0</v>
      </c>
      <c r="Q868" t="s">
        <v>122</v>
      </c>
      <c r="R868" t="str" cm="1">
        <f t="array" ref="R868:S868">_xlfn.TEXTSPLIT(Q868,"/","food:food trucks")</f>
        <v>photography</v>
      </c>
      <c r="S868" t="str">
        <v>photography books</v>
      </c>
      <c r="T868">
        <f>SUM(E868/H868)</f>
        <v>88.023385300668153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1">
        <f t="shared" si="13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7">
        <f>(((K869/60)/60)/24)+DATE(1970,1,1)</f>
        <v>43382.208333333328</v>
      </c>
      <c r="N869" s="7">
        <f>(((L869/60)/60)/24)+DATE(1970,1,1)</f>
        <v>43388.208333333328</v>
      </c>
      <c r="O869" t="b">
        <v>0</v>
      </c>
      <c r="P869" t="b">
        <v>0</v>
      </c>
      <c r="Q869" t="s">
        <v>17</v>
      </c>
      <c r="R869" t="str" cm="1">
        <f t="array" ref="R869:S869">_xlfn.TEXTSPLIT(Q869,"/","food:food trucks")</f>
        <v>food</v>
      </c>
      <c r="S869" t="str">
        <v>food trucks</v>
      </c>
      <c r="T869">
        <f>SUM(E869/H869)</f>
        <v>25.99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1">
        <f t="shared" si="13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7">
        <f>(((K870/60)/60)/24)+DATE(1970,1,1)</f>
        <v>41559.208333333336</v>
      </c>
      <c r="N870" s="7">
        <f>(((L870/60)/60)/24)+DATE(1970,1,1)</f>
        <v>41570.208333333336</v>
      </c>
      <c r="O870" t="b">
        <v>0</v>
      </c>
      <c r="P870" t="b">
        <v>0</v>
      </c>
      <c r="Q870" t="s">
        <v>33</v>
      </c>
      <c r="R870" t="str" cm="1">
        <f t="array" ref="R870:S870">_xlfn.TEXTSPLIT(Q870,"/","food:food trucks")</f>
        <v>theater</v>
      </c>
      <c r="S870" t="str">
        <v>plays</v>
      </c>
      <c r="T870">
        <f>SUM(E870/H870)</f>
        <v>102.69047619047619</v>
      </c>
    </row>
    <row r="871" spans="1:20" ht="17" hidden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1">
        <f t="shared" si="13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7">
        <f>(((K871/60)/60)/24)+DATE(1970,1,1)</f>
        <v>40350.208333333336</v>
      </c>
      <c r="N871" s="7">
        <f>(((L871/60)/60)/24)+DATE(1970,1,1)</f>
        <v>40364.208333333336</v>
      </c>
      <c r="O871" t="b">
        <v>0</v>
      </c>
      <c r="P871" t="b">
        <v>0</v>
      </c>
      <c r="Q871" t="s">
        <v>53</v>
      </c>
      <c r="R871" t="str" cm="1">
        <f t="array" ref="R871:S871">_xlfn.TEXTSPLIT(Q871,"/","food:food trucks")</f>
        <v>film &amp; video</v>
      </c>
      <c r="S871" t="str">
        <v>drama</v>
      </c>
      <c r="T871">
        <f>SUM(E871/H871)</f>
        <v>72.958174904942965</v>
      </c>
    </row>
    <row r="872" spans="1:20" ht="17" hidden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1">
        <f t="shared" si="13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7">
        <f>(((K872/60)/60)/24)+DATE(1970,1,1)</f>
        <v>42240.208333333328</v>
      </c>
      <c r="N872" s="7">
        <f>(((L872/60)/60)/24)+DATE(1970,1,1)</f>
        <v>42265.208333333328</v>
      </c>
      <c r="O872" t="b">
        <v>0</v>
      </c>
      <c r="P872" t="b">
        <v>0</v>
      </c>
      <c r="Q872" t="s">
        <v>33</v>
      </c>
      <c r="R872" t="str" cm="1">
        <f t="array" ref="R872:S872">_xlfn.TEXTSPLIT(Q872,"/","food:food trucks")</f>
        <v>theater</v>
      </c>
      <c r="S872" t="str">
        <v>plays</v>
      </c>
      <c r="T872">
        <f>SUM(E872/H872)</f>
        <v>57.190082644628099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1">
        <f t="shared" si="13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7">
        <f>(((K873/60)/60)/24)+DATE(1970,1,1)</f>
        <v>43040.208333333328</v>
      </c>
      <c r="N873" s="7">
        <f>(((L873/60)/60)/24)+DATE(1970,1,1)</f>
        <v>43058.25</v>
      </c>
      <c r="O873" t="b">
        <v>0</v>
      </c>
      <c r="P873" t="b">
        <v>1</v>
      </c>
      <c r="Q873" t="s">
        <v>33</v>
      </c>
      <c r="R873" t="str" cm="1">
        <f t="array" ref="R873:S873">_xlfn.TEXTSPLIT(Q873,"/","food:food trucks")</f>
        <v>theater</v>
      </c>
      <c r="S873" t="str">
        <v>plays</v>
      </c>
      <c r="T873">
        <f>SUM(E873/H873)</f>
        <v>84.013793103448279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1">
        <f t="shared" si="13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7">
        <f>(((K874/60)/60)/24)+DATE(1970,1,1)</f>
        <v>43346.208333333328</v>
      </c>
      <c r="N874" s="7">
        <f>(((L874/60)/60)/24)+DATE(1970,1,1)</f>
        <v>43351.208333333328</v>
      </c>
      <c r="O874" t="b">
        <v>0</v>
      </c>
      <c r="P874" t="b">
        <v>0</v>
      </c>
      <c r="Q874" t="s">
        <v>474</v>
      </c>
      <c r="R874" t="str" cm="1">
        <f t="array" ref="R874:S874">_xlfn.TEXTSPLIT(Q874,"/","food:food trucks")</f>
        <v>film &amp; video</v>
      </c>
      <c r="S874" t="str">
        <v>science fiction</v>
      </c>
      <c r="T874">
        <f>SUM(E874/H874)</f>
        <v>98.666666666666671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1">
        <f t="shared" si="13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7">
        <f>(((K875/60)/60)/24)+DATE(1970,1,1)</f>
        <v>41647.25</v>
      </c>
      <c r="N875" s="7">
        <f>(((L875/60)/60)/24)+DATE(1970,1,1)</f>
        <v>41652.25</v>
      </c>
      <c r="O875" t="b">
        <v>0</v>
      </c>
      <c r="P875" t="b">
        <v>0</v>
      </c>
      <c r="Q875" t="s">
        <v>122</v>
      </c>
      <c r="R875" t="str" cm="1">
        <f t="array" ref="R875:S875">_xlfn.TEXTSPLIT(Q875,"/","food:food trucks")</f>
        <v>photography</v>
      </c>
      <c r="S875" t="str">
        <v>photography books</v>
      </c>
      <c r="T875">
        <f>SUM(E875/H875)</f>
        <v>42.007419183889773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1">
        <f t="shared" si="13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7">
        <f>(((K876/60)/60)/24)+DATE(1970,1,1)</f>
        <v>40291.208333333336</v>
      </c>
      <c r="N876" s="7">
        <f>(((L876/60)/60)/24)+DATE(1970,1,1)</f>
        <v>40329.208333333336</v>
      </c>
      <c r="O876" t="b">
        <v>0</v>
      </c>
      <c r="P876" t="b">
        <v>1</v>
      </c>
      <c r="Q876" t="s">
        <v>122</v>
      </c>
      <c r="R876" t="str" cm="1">
        <f t="array" ref="R876:S876">_xlfn.TEXTSPLIT(Q876,"/","food:food trucks")</f>
        <v>photography</v>
      </c>
      <c r="S876" t="str">
        <v>photography books</v>
      </c>
      <c r="T876">
        <f>SUM(E876/H876)</f>
        <v>32.002753556677376</v>
      </c>
    </row>
    <row r="877" spans="1:20" ht="17" hidden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1">
        <f t="shared" si="13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7">
        <f>(((K877/60)/60)/24)+DATE(1970,1,1)</f>
        <v>40556.25</v>
      </c>
      <c r="N877" s="7">
        <f>(((L877/60)/60)/24)+DATE(1970,1,1)</f>
        <v>40557.25</v>
      </c>
      <c r="O877" t="b">
        <v>0</v>
      </c>
      <c r="P877" t="b">
        <v>0</v>
      </c>
      <c r="Q877" t="s">
        <v>23</v>
      </c>
      <c r="R877" t="str" cm="1">
        <f t="array" ref="R877:S877">_xlfn.TEXTSPLIT(Q877,"/","food:food trucks")</f>
        <v>music</v>
      </c>
      <c r="S877" t="str">
        <v>rock</v>
      </c>
      <c r="T877">
        <f>SUM(E877/H877)</f>
        <v>81.567164179104481</v>
      </c>
    </row>
    <row r="878" spans="1:20" ht="34" hidden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1">
        <f t="shared" si="13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7">
        <f>(((K878/60)/60)/24)+DATE(1970,1,1)</f>
        <v>43624.208333333328</v>
      </c>
      <c r="N878" s="7">
        <f>(((L878/60)/60)/24)+DATE(1970,1,1)</f>
        <v>43648.208333333328</v>
      </c>
      <c r="O878" t="b">
        <v>0</v>
      </c>
      <c r="P878" t="b">
        <v>0</v>
      </c>
      <c r="Q878" t="s">
        <v>122</v>
      </c>
      <c r="R878" t="str" cm="1">
        <f t="array" ref="R878:S878">_xlfn.TEXTSPLIT(Q878,"/","food:food trucks")</f>
        <v>photography</v>
      </c>
      <c r="S878" t="str">
        <v>photography books</v>
      </c>
      <c r="T878">
        <f>SUM(E878/H878)</f>
        <v>37.035087719298247</v>
      </c>
    </row>
    <row r="879" spans="1:20" ht="17" hidden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1">
        <f t="shared" si="13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7">
        <f>(((K879/60)/60)/24)+DATE(1970,1,1)</f>
        <v>42577.208333333328</v>
      </c>
      <c r="N879" s="7">
        <f>(((L879/60)/60)/24)+DATE(1970,1,1)</f>
        <v>42578.208333333328</v>
      </c>
      <c r="O879" t="b">
        <v>0</v>
      </c>
      <c r="P879" t="b">
        <v>0</v>
      </c>
      <c r="Q879" t="s">
        <v>17</v>
      </c>
      <c r="R879" t="str" cm="1">
        <f t="array" ref="R879:S879">_xlfn.TEXTSPLIT(Q879,"/","food:food trucks")</f>
        <v>food</v>
      </c>
      <c r="S879" t="str">
        <v>food trucks</v>
      </c>
      <c r="T879">
        <f>SUM(E879/H879)</f>
        <v>103.033360455655</v>
      </c>
    </row>
    <row r="880" spans="1:20" ht="17" hidden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1">
        <f t="shared" si="13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7">
        <f>(((K880/60)/60)/24)+DATE(1970,1,1)</f>
        <v>43845.25</v>
      </c>
      <c r="N880" s="7">
        <f>(((L880/60)/60)/24)+DATE(1970,1,1)</f>
        <v>43869.25</v>
      </c>
      <c r="O880" t="b">
        <v>0</v>
      </c>
      <c r="P880" t="b">
        <v>0</v>
      </c>
      <c r="Q880" t="s">
        <v>148</v>
      </c>
      <c r="R880" t="str" cm="1">
        <f t="array" ref="R880:S880">_xlfn.TEXTSPLIT(Q880,"/","food:food trucks")</f>
        <v>music</v>
      </c>
      <c r="S880" t="str">
        <v>metal</v>
      </c>
      <c r="T880">
        <f>SUM(E880/H880)</f>
        <v>84.333333333333329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1">
        <f t="shared" si="13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7">
        <f>(((K881/60)/60)/24)+DATE(1970,1,1)</f>
        <v>42788.25</v>
      </c>
      <c r="N881" s="7">
        <f>(((L881/60)/60)/24)+DATE(1970,1,1)</f>
        <v>42797.25</v>
      </c>
      <c r="O881" t="b">
        <v>0</v>
      </c>
      <c r="P881" t="b">
        <v>0</v>
      </c>
      <c r="Q881" t="s">
        <v>68</v>
      </c>
      <c r="R881" t="str" cm="1">
        <f t="array" ref="R881:S881">_xlfn.TEXTSPLIT(Q881,"/","food:food trucks")</f>
        <v>publishing</v>
      </c>
      <c r="S881" t="str">
        <v>nonfiction</v>
      </c>
      <c r="T881">
        <f>SUM(E881/H881)</f>
        <v>102.60377358490567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1">
        <f t="shared" si="13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7">
        <f>(((K882/60)/60)/24)+DATE(1970,1,1)</f>
        <v>43667.208333333328</v>
      </c>
      <c r="N882" s="7">
        <f>(((L882/60)/60)/24)+DATE(1970,1,1)</f>
        <v>43669.208333333328</v>
      </c>
      <c r="O882" t="b">
        <v>0</v>
      </c>
      <c r="P882" t="b">
        <v>0</v>
      </c>
      <c r="Q882" t="s">
        <v>50</v>
      </c>
      <c r="R882" t="str" cm="1">
        <f t="array" ref="R882:S882">_xlfn.TEXTSPLIT(Q882,"/","food:food trucks")</f>
        <v>music</v>
      </c>
      <c r="S882" t="str">
        <v>electric music</v>
      </c>
      <c r="T882">
        <f>SUM(E882/H882)</f>
        <v>79.992129246064621</v>
      </c>
    </row>
    <row r="883" spans="1:20" ht="17" hidden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1">
        <f t="shared" si="13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7">
        <f>(((K883/60)/60)/24)+DATE(1970,1,1)</f>
        <v>42194.208333333328</v>
      </c>
      <c r="N883" s="7">
        <f>(((L883/60)/60)/24)+DATE(1970,1,1)</f>
        <v>42223.208333333328</v>
      </c>
      <c r="O883" t="b">
        <v>0</v>
      </c>
      <c r="P883" t="b">
        <v>1</v>
      </c>
      <c r="Q883" t="s">
        <v>33</v>
      </c>
      <c r="R883" t="str" cm="1">
        <f t="array" ref="R883:S883">_xlfn.TEXTSPLIT(Q883,"/","food:food trucks")</f>
        <v>theater</v>
      </c>
      <c r="S883" t="str">
        <v>plays</v>
      </c>
      <c r="T883">
        <f>SUM(E883/H883)</f>
        <v>70.055309734513273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1">
        <f t="shared" si="13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7">
        <f>(((K884/60)/60)/24)+DATE(1970,1,1)</f>
        <v>42025.25</v>
      </c>
      <c r="N884" s="7">
        <f>(((L884/60)/60)/24)+DATE(1970,1,1)</f>
        <v>42029.25</v>
      </c>
      <c r="O884" t="b">
        <v>0</v>
      </c>
      <c r="P884" t="b">
        <v>0</v>
      </c>
      <c r="Q884" t="s">
        <v>33</v>
      </c>
      <c r="R884" t="str" cm="1">
        <f t="array" ref="R884:S884">_xlfn.TEXTSPLIT(Q884,"/","food:food trucks")</f>
        <v>theater</v>
      </c>
      <c r="S884" t="str">
        <v>plays</v>
      </c>
      <c r="T884">
        <f>SUM(E884/H884)</f>
        <v>37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1">
        <f t="shared" si="13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7">
        <f>(((K885/60)/60)/24)+DATE(1970,1,1)</f>
        <v>40323.208333333336</v>
      </c>
      <c r="N885" s="7">
        <f>(((L885/60)/60)/24)+DATE(1970,1,1)</f>
        <v>40359.208333333336</v>
      </c>
      <c r="O885" t="b">
        <v>0</v>
      </c>
      <c r="P885" t="b">
        <v>0</v>
      </c>
      <c r="Q885" t="s">
        <v>100</v>
      </c>
      <c r="R885" t="str" cm="1">
        <f t="array" ref="R885:S885">_xlfn.TEXTSPLIT(Q885,"/","food:food trucks")</f>
        <v>film &amp; video</v>
      </c>
      <c r="S885" t="str">
        <v>shorts</v>
      </c>
      <c r="T885">
        <f>SUM(E885/H885)</f>
        <v>41.911917098445599</v>
      </c>
    </row>
    <row r="886" spans="1:20" ht="17" hidden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1">
        <f t="shared" si="13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7">
        <f>(((K886/60)/60)/24)+DATE(1970,1,1)</f>
        <v>41763.208333333336</v>
      </c>
      <c r="N886" s="7">
        <f>(((L886/60)/60)/24)+DATE(1970,1,1)</f>
        <v>41765.208333333336</v>
      </c>
      <c r="O886" t="b">
        <v>0</v>
      </c>
      <c r="P886" t="b">
        <v>1</v>
      </c>
      <c r="Q886" t="s">
        <v>33</v>
      </c>
      <c r="R886" t="str" cm="1">
        <f t="array" ref="R886:S886">_xlfn.TEXTSPLIT(Q886,"/","food:food trucks")</f>
        <v>theater</v>
      </c>
      <c r="S886" t="str">
        <v>plays</v>
      </c>
      <c r="T886">
        <f>SUM(E886/H886)</f>
        <v>57.992576882290564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1">
        <f t="shared" si="13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7">
        <f>(((K887/60)/60)/24)+DATE(1970,1,1)</f>
        <v>40335.208333333336</v>
      </c>
      <c r="N887" s="7">
        <f>(((L887/60)/60)/24)+DATE(1970,1,1)</f>
        <v>40373.208333333336</v>
      </c>
      <c r="O887" t="b">
        <v>0</v>
      </c>
      <c r="P887" t="b">
        <v>0</v>
      </c>
      <c r="Q887" t="s">
        <v>33</v>
      </c>
      <c r="R887" t="str" cm="1">
        <f t="array" ref="R887:S887">_xlfn.TEXTSPLIT(Q887,"/","food:food trucks")</f>
        <v>theater</v>
      </c>
      <c r="S887" t="str">
        <v>plays</v>
      </c>
      <c r="T887">
        <f>SUM(E887/H887)</f>
        <v>40.942307692307693</v>
      </c>
    </row>
    <row r="888" spans="1:20" ht="17" hidden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1">
        <f t="shared" si="13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7">
        <f>(((K888/60)/60)/24)+DATE(1970,1,1)</f>
        <v>40416.208333333336</v>
      </c>
      <c r="N888" s="7">
        <f>(((L888/60)/60)/24)+DATE(1970,1,1)</f>
        <v>40434.208333333336</v>
      </c>
      <c r="O888" t="b">
        <v>0</v>
      </c>
      <c r="P888" t="b">
        <v>0</v>
      </c>
      <c r="Q888" t="s">
        <v>60</v>
      </c>
      <c r="R888" t="str" cm="1">
        <f t="array" ref="R888:S888">_xlfn.TEXTSPLIT(Q888,"/","food:food trucks")</f>
        <v>music</v>
      </c>
      <c r="S888" t="str">
        <v>indie rock</v>
      </c>
      <c r="T888">
        <f>SUM(E888/H888)</f>
        <v>69.9972602739726</v>
      </c>
    </row>
    <row r="889" spans="1:20" ht="34" hidden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1">
        <f t="shared" si="13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7">
        <f>(((K889/60)/60)/24)+DATE(1970,1,1)</f>
        <v>42202.208333333328</v>
      </c>
      <c r="N889" s="7">
        <f>(((L889/60)/60)/24)+DATE(1970,1,1)</f>
        <v>42249.208333333328</v>
      </c>
      <c r="O889" t="b">
        <v>0</v>
      </c>
      <c r="P889" t="b">
        <v>1</v>
      </c>
      <c r="Q889" t="s">
        <v>33</v>
      </c>
      <c r="R889" t="str" cm="1">
        <f t="array" ref="R889:S889">_xlfn.TEXTSPLIT(Q889,"/","food:food trucks")</f>
        <v>theater</v>
      </c>
      <c r="S889" t="str">
        <v>plays</v>
      </c>
      <c r="T889">
        <f>SUM(E889/H889)</f>
        <v>73.838709677419359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1">
        <f t="shared" si="13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7">
        <f>(((K890/60)/60)/24)+DATE(1970,1,1)</f>
        <v>42836.208333333328</v>
      </c>
      <c r="N890" s="7">
        <f>(((L890/60)/60)/24)+DATE(1970,1,1)</f>
        <v>42855.208333333328</v>
      </c>
      <c r="O890" t="b">
        <v>0</v>
      </c>
      <c r="P890" t="b">
        <v>0</v>
      </c>
      <c r="Q890" t="s">
        <v>33</v>
      </c>
      <c r="R890" t="str" cm="1">
        <f t="array" ref="R890:S890">_xlfn.TEXTSPLIT(Q890,"/","food:food trucks")</f>
        <v>theater</v>
      </c>
      <c r="S890" t="str">
        <v>plays</v>
      </c>
      <c r="T890">
        <f>SUM(E890/H890)</f>
        <v>41.979310344827589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1">
        <f t="shared" si="13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7">
        <f>(((K891/60)/60)/24)+DATE(1970,1,1)</f>
        <v>41710.208333333336</v>
      </c>
      <c r="N891" s="7">
        <f>(((L891/60)/60)/24)+DATE(1970,1,1)</f>
        <v>41717.208333333336</v>
      </c>
      <c r="O891" t="b">
        <v>0</v>
      </c>
      <c r="P891" t="b">
        <v>1</v>
      </c>
      <c r="Q891" t="s">
        <v>50</v>
      </c>
      <c r="R891" t="str" cm="1">
        <f t="array" ref="R891:S891">_xlfn.TEXTSPLIT(Q891,"/","food:food trucks")</f>
        <v>music</v>
      </c>
      <c r="S891" t="str">
        <v>electric music</v>
      </c>
      <c r="T891">
        <f>SUM(E891/H891)</f>
        <v>77.93442622950819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1">
        <f t="shared" si="13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7">
        <f>(((K892/60)/60)/24)+DATE(1970,1,1)</f>
        <v>43640.208333333328</v>
      </c>
      <c r="N892" s="7">
        <f>(((L892/60)/60)/24)+DATE(1970,1,1)</f>
        <v>43641.208333333328</v>
      </c>
      <c r="O892" t="b">
        <v>0</v>
      </c>
      <c r="P892" t="b">
        <v>0</v>
      </c>
      <c r="Q892" t="s">
        <v>60</v>
      </c>
      <c r="R892" t="str" cm="1">
        <f t="array" ref="R892:S892">_xlfn.TEXTSPLIT(Q892,"/","food:food trucks")</f>
        <v>music</v>
      </c>
      <c r="S892" t="str">
        <v>indie rock</v>
      </c>
      <c r="T892">
        <f>SUM(E892/H892)</f>
        <v>106.01972789115646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1">
        <f t="shared" si="13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7">
        <f>(((K893/60)/60)/24)+DATE(1970,1,1)</f>
        <v>40880.25</v>
      </c>
      <c r="N893" s="7">
        <f>(((L893/60)/60)/24)+DATE(1970,1,1)</f>
        <v>40924.25</v>
      </c>
      <c r="O893" t="b">
        <v>0</v>
      </c>
      <c r="P893" t="b">
        <v>0</v>
      </c>
      <c r="Q893" t="s">
        <v>42</v>
      </c>
      <c r="R893" t="str" cm="1">
        <f t="array" ref="R893:S893">_xlfn.TEXTSPLIT(Q893,"/","food:food trucks")</f>
        <v>film &amp; video</v>
      </c>
      <c r="S893" t="str">
        <v>documentary</v>
      </c>
      <c r="T893">
        <f>SUM(E893/H893)</f>
        <v>47.018181818181816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1">
        <f t="shared" si="13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7">
        <f>(((K894/60)/60)/24)+DATE(1970,1,1)</f>
        <v>40319.208333333336</v>
      </c>
      <c r="N894" s="7">
        <f>(((L894/60)/60)/24)+DATE(1970,1,1)</f>
        <v>40360.208333333336</v>
      </c>
      <c r="O894" t="b">
        <v>0</v>
      </c>
      <c r="P894" t="b">
        <v>0</v>
      </c>
      <c r="Q894" t="s">
        <v>206</v>
      </c>
      <c r="R894" t="str" cm="1">
        <f t="array" ref="R894:S894">_xlfn.TEXTSPLIT(Q894,"/","food:food trucks")</f>
        <v>publishing</v>
      </c>
      <c r="S894" t="str">
        <v>translations</v>
      </c>
      <c r="T894">
        <f>SUM(E894/H894)</f>
        <v>76.016483516483518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1">
        <f t="shared" si="13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7">
        <f>(((K895/60)/60)/24)+DATE(1970,1,1)</f>
        <v>42170.208333333328</v>
      </c>
      <c r="N895" s="7">
        <f>(((L895/60)/60)/24)+DATE(1970,1,1)</f>
        <v>42174.208333333328</v>
      </c>
      <c r="O895" t="b">
        <v>0</v>
      </c>
      <c r="P895" t="b">
        <v>1</v>
      </c>
      <c r="Q895" t="s">
        <v>42</v>
      </c>
      <c r="R895" t="str" cm="1">
        <f t="array" ref="R895:S895">_xlfn.TEXTSPLIT(Q895,"/","food:food trucks")</f>
        <v>film &amp; video</v>
      </c>
      <c r="S895" t="str">
        <v>documentary</v>
      </c>
      <c r="T895">
        <f>SUM(E895/H895)</f>
        <v>54.120603015075375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1">
        <f t="shared" si="13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7">
        <f>(((K896/60)/60)/24)+DATE(1970,1,1)</f>
        <v>41466.208333333336</v>
      </c>
      <c r="N896" s="7">
        <f>(((L896/60)/60)/24)+DATE(1970,1,1)</f>
        <v>41496.208333333336</v>
      </c>
      <c r="O896" t="b">
        <v>0</v>
      </c>
      <c r="P896" t="b">
        <v>1</v>
      </c>
      <c r="Q896" t="s">
        <v>269</v>
      </c>
      <c r="R896" t="str" cm="1">
        <f t="array" ref="R896:S896">_xlfn.TEXTSPLIT(Q896,"/","food:food trucks")</f>
        <v>film &amp; video</v>
      </c>
      <c r="S896" t="str">
        <v>television</v>
      </c>
      <c r="T896">
        <f>SUM(E896/H896)</f>
        <v>57.285714285714285</v>
      </c>
    </row>
    <row r="897" spans="1:20" ht="34" hidden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1">
        <f t="shared" si="13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7">
        <f>(((K897/60)/60)/24)+DATE(1970,1,1)</f>
        <v>43134.25</v>
      </c>
      <c r="N897" s="7">
        <f>(((L897/60)/60)/24)+DATE(1970,1,1)</f>
        <v>43143.25</v>
      </c>
      <c r="O897" t="b">
        <v>0</v>
      </c>
      <c r="P897" t="b">
        <v>0</v>
      </c>
      <c r="Q897" t="s">
        <v>33</v>
      </c>
      <c r="R897" t="str" cm="1">
        <f t="array" ref="R897:S897">_xlfn.TEXTSPLIT(Q897,"/","food:food trucks")</f>
        <v>theater</v>
      </c>
      <c r="S897" t="str">
        <v>plays</v>
      </c>
      <c r="T897">
        <f>SUM(E897/H897)</f>
        <v>103.81308411214954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1">
        <f t="shared" si="13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7">
        <f>(((K898/60)/60)/24)+DATE(1970,1,1)</f>
        <v>40738.208333333336</v>
      </c>
      <c r="N898" s="7">
        <f>(((L898/60)/60)/24)+DATE(1970,1,1)</f>
        <v>40741.208333333336</v>
      </c>
      <c r="O898" t="b">
        <v>0</v>
      </c>
      <c r="P898" t="b">
        <v>1</v>
      </c>
      <c r="Q898" t="s">
        <v>17</v>
      </c>
      <c r="R898" t="str" cm="1">
        <f t="array" ref="R898:S898">_xlfn.TEXTSPLIT(Q898,"/","food:food trucks")</f>
        <v>food</v>
      </c>
      <c r="S898" t="str">
        <v>food trucks</v>
      </c>
      <c r="T898">
        <f>SUM(E898/H898)</f>
        <v>105.02602739726028</v>
      </c>
    </row>
    <row r="899" spans="1:20" ht="17" hidden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1">
        <f t="shared" ref="F899:F962" si="14">E899/D899*100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7">
        <f>(((K899/60)/60)/24)+DATE(1970,1,1)</f>
        <v>43583.208333333328</v>
      </c>
      <c r="N899" s="7">
        <f>(((L899/60)/60)/24)+DATE(1970,1,1)</f>
        <v>43585.208333333328</v>
      </c>
      <c r="O899" t="b">
        <v>0</v>
      </c>
      <c r="P899" t="b">
        <v>0</v>
      </c>
      <c r="Q899" t="s">
        <v>33</v>
      </c>
      <c r="R899" t="str" cm="1">
        <f t="array" ref="R899:S899">_xlfn.TEXTSPLIT(Q899,"/","food:food trucks")</f>
        <v>theater</v>
      </c>
      <c r="S899" t="str">
        <v>plays</v>
      </c>
      <c r="T899">
        <f>SUM(E899/H899)</f>
        <v>90.259259259259252</v>
      </c>
    </row>
    <row r="900" spans="1:20" ht="17" hidden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1">
        <f t="shared" si="14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7">
        <f>(((K900/60)/60)/24)+DATE(1970,1,1)</f>
        <v>43815.25</v>
      </c>
      <c r="N900" s="7">
        <f>(((L900/60)/60)/24)+DATE(1970,1,1)</f>
        <v>43821.25</v>
      </c>
      <c r="O900" t="b">
        <v>0</v>
      </c>
      <c r="P900" t="b">
        <v>0</v>
      </c>
      <c r="Q900" t="s">
        <v>42</v>
      </c>
      <c r="R900" t="str" cm="1">
        <f t="array" ref="R900:S900">_xlfn.TEXTSPLIT(Q900,"/","food:food trucks")</f>
        <v>film &amp; video</v>
      </c>
      <c r="S900" t="str">
        <v>documentary</v>
      </c>
      <c r="T900">
        <f>SUM(E900/H900)</f>
        <v>76.978705978705975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1">
        <f t="shared" si="14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7">
        <f>(((K901/60)/60)/24)+DATE(1970,1,1)</f>
        <v>41554.208333333336</v>
      </c>
      <c r="N901" s="7">
        <f>(((L901/60)/60)/24)+DATE(1970,1,1)</f>
        <v>41572.208333333336</v>
      </c>
      <c r="O901" t="b">
        <v>0</v>
      </c>
      <c r="P901" t="b">
        <v>0</v>
      </c>
      <c r="Q901" t="s">
        <v>159</v>
      </c>
      <c r="R901" t="str" cm="1">
        <f t="array" ref="R901:S901">_xlfn.TEXTSPLIT(Q901,"/","food:food trucks")</f>
        <v>music</v>
      </c>
      <c r="S901" t="str">
        <v>jazz</v>
      </c>
      <c r="T901">
        <f>SUM(E901/H901)</f>
        <v>102.60162601626017</v>
      </c>
    </row>
    <row r="902" spans="1:20" ht="17" hidden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1">
        <f t="shared" si="14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7">
        <f>(((K902/60)/60)/24)+DATE(1970,1,1)</f>
        <v>41901.208333333336</v>
      </c>
      <c r="N902" s="7">
        <f>(((L902/60)/60)/24)+DATE(1970,1,1)</f>
        <v>41902.208333333336</v>
      </c>
      <c r="O902" t="b">
        <v>0</v>
      </c>
      <c r="P902" t="b">
        <v>1</v>
      </c>
      <c r="Q902" t="s">
        <v>28</v>
      </c>
      <c r="R902" t="str" cm="1">
        <f t="array" ref="R902:S902">_xlfn.TEXTSPLIT(Q902,"/","food:food trucks")</f>
        <v>technology</v>
      </c>
      <c r="S902" t="str">
        <v>web</v>
      </c>
      <c r="T902">
        <f>SUM(E902/H902)</f>
        <v>2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1">
        <f t="shared" si="14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7">
        <f>(((K903/60)/60)/24)+DATE(1970,1,1)</f>
        <v>43298.208333333328</v>
      </c>
      <c r="N903" s="7">
        <f>(((L903/60)/60)/24)+DATE(1970,1,1)</f>
        <v>43331.208333333328</v>
      </c>
      <c r="O903" t="b">
        <v>0</v>
      </c>
      <c r="P903" t="b">
        <v>1</v>
      </c>
      <c r="Q903" t="s">
        <v>23</v>
      </c>
      <c r="R903" t="str" cm="1">
        <f t="array" ref="R903:S903">_xlfn.TEXTSPLIT(Q903,"/","food:food trucks")</f>
        <v>music</v>
      </c>
      <c r="S903" t="str">
        <v>rock</v>
      </c>
      <c r="T903">
        <f>SUM(E903/H903)</f>
        <v>55.0062893081761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1">
        <f t="shared" si="14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7">
        <f>(((K904/60)/60)/24)+DATE(1970,1,1)</f>
        <v>42399.25</v>
      </c>
      <c r="N904" s="7">
        <f>(((L904/60)/60)/24)+DATE(1970,1,1)</f>
        <v>42441.25</v>
      </c>
      <c r="O904" t="b">
        <v>0</v>
      </c>
      <c r="P904" t="b">
        <v>0</v>
      </c>
      <c r="Q904" t="s">
        <v>28</v>
      </c>
      <c r="R904" t="str" cm="1">
        <f t="array" ref="R904:S904">_xlfn.TEXTSPLIT(Q904,"/","food:food trucks")</f>
        <v>technology</v>
      </c>
      <c r="S904" t="str">
        <v>web</v>
      </c>
      <c r="T904">
        <f>SUM(E904/H904)</f>
        <v>32.127272727272725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1">
        <f t="shared" si="14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7">
        <f>(((K905/60)/60)/24)+DATE(1970,1,1)</f>
        <v>41034.208333333336</v>
      </c>
      <c r="N905" s="7">
        <f>(((L905/60)/60)/24)+DATE(1970,1,1)</f>
        <v>41049.208333333336</v>
      </c>
      <c r="O905" t="b">
        <v>0</v>
      </c>
      <c r="P905" t="b">
        <v>1</v>
      </c>
      <c r="Q905" t="s">
        <v>68</v>
      </c>
      <c r="R905" t="str" cm="1">
        <f t="array" ref="R905:S905">_xlfn.TEXTSPLIT(Q905,"/","food:food trucks")</f>
        <v>publishing</v>
      </c>
      <c r="S905" t="str">
        <v>nonfiction</v>
      </c>
      <c r="T905">
        <f>SUM(E905/H905)</f>
        <v>50.642857142857146</v>
      </c>
    </row>
    <row r="906" spans="1:20" ht="17" hidden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1">
        <f t="shared" si="14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7">
        <f>(((K906/60)/60)/24)+DATE(1970,1,1)</f>
        <v>41186.208333333336</v>
      </c>
      <c r="N906" s="7">
        <f>(((L906/60)/60)/24)+DATE(1970,1,1)</f>
        <v>41190.208333333336</v>
      </c>
      <c r="O906" t="b">
        <v>0</v>
      </c>
      <c r="P906" t="b">
        <v>0</v>
      </c>
      <c r="Q906" t="s">
        <v>133</v>
      </c>
      <c r="R906" t="str" cm="1">
        <f t="array" ref="R906:S906">_xlfn.TEXTSPLIT(Q906,"/","food:food trucks")</f>
        <v>publishing</v>
      </c>
      <c r="S906" t="str">
        <v>radio &amp; podcasts</v>
      </c>
      <c r="T906">
        <f>SUM(E906/H906)</f>
        <v>49.6875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1">
        <f t="shared" si="14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7">
        <f>(((K907/60)/60)/24)+DATE(1970,1,1)</f>
        <v>41536.208333333336</v>
      </c>
      <c r="N907" s="7">
        <f>(((L907/60)/60)/24)+DATE(1970,1,1)</f>
        <v>41539.208333333336</v>
      </c>
      <c r="O907" t="b">
        <v>0</v>
      </c>
      <c r="P907" t="b">
        <v>0</v>
      </c>
      <c r="Q907" t="s">
        <v>33</v>
      </c>
      <c r="R907" t="str" cm="1">
        <f t="array" ref="R907:S907">_xlfn.TEXTSPLIT(Q907,"/","food:food trucks")</f>
        <v>theater</v>
      </c>
      <c r="S907" t="str">
        <v>plays</v>
      </c>
      <c r="T907">
        <f>SUM(E907/H907)</f>
        <v>54.894067796610166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1">
        <f t="shared" si="14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7">
        <f>(((K908/60)/60)/24)+DATE(1970,1,1)</f>
        <v>42868.208333333328</v>
      </c>
      <c r="N908" s="7">
        <f>(((L908/60)/60)/24)+DATE(1970,1,1)</f>
        <v>42904.208333333328</v>
      </c>
      <c r="O908" t="b">
        <v>1</v>
      </c>
      <c r="P908" t="b">
        <v>1</v>
      </c>
      <c r="Q908" t="s">
        <v>42</v>
      </c>
      <c r="R908" t="str" cm="1">
        <f t="array" ref="R908:S908">_xlfn.TEXTSPLIT(Q908,"/","food:food trucks")</f>
        <v>film &amp; video</v>
      </c>
      <c r="S908" t="str">
        <v>documentary</v>
      </c>
      <c r="T908">
        <f>SUM(E908/H908)</f>
        <v>46.931937172774866</v>
      </c>
    </row>
    <row r="909" spans="1:20" ht="17" hidden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1">
        <f t="shared" si="14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7">
        <f>(((K909/60)/60)/24)+DATE(1970,1,1)</f>
        <v>40660.208333333336</v>
      </c>
      <c r="N909" s="7">
        <f>(((L909/60)/60)/24)+DATE(1970,1,1)</f>
        <v>40667.208333333336</v>
      </c>
      <c r="O909" t="b">
        <v>0</v>
      </c>
      <c r="P909" t="b">
        <v>0</v>
      </c>
      <c r="Q909" t="s">
        <v>33</v>
      </c>
      <c r="R909" t="str" cm="1">
        <f t="array" ref="R909:S909">_xlfn.TEXTSPLIT(Q909,"/","food:food trucks")</f>
        <v>theater</v>
      </c>
      <c r="S909" t="str">
        <v>plays</v>
      </c>
      <c r="T909">
        <f>SUM(E909/H909)</f>
        <v>44.951219512195124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1">
        <f t="shared" si="14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7">
        <f>(((K910/60)/60)/24)+DATE(1970,1,1)</f>
        <v>41031.208333333336</v>
      </c>
      <c r="N910" s="7">
        <f>(((L910/60)/60)/24)+DATE(1970,1,1)</f>
        <v>41042.208333333336</v>
      </c>
      <c r="O910" t="b">
        <v>0</v>
      </c>
      <c r="P910" t="b">
        <v>0</v>
      </c>
      <c r="Q910" t="s">
        <v>89</v>
      </c>
      <c r="R910" t="str" cm="1">
        <f t="array" ref="R910:S910">_xlfn.TEXTSPLIT(Q910,"/","food:food trucks")</f>
        <v>games</v>
      </c>
      <c r="S910" t="str">
        <v>video games</v>
      </c>
      <c r="T910">
        <f>SUM(E910/H910)</f>
        <v>30.99898322318251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1">
        <f t="shared" si="14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7">
        <f>(((K911/60)/60)/24)+DATE(1970,1,1)</f>
        <v>43255.208333333328</v>
      </c>
      <c r="N911" s="7">
        <f>(((L911/60)/60)/24)+DATE(1970,1,1)</f>
        <v>43282.208333333328</v>
      </c>
      <c r="O911" t="b">
        <v>0</v>
      </c>
      <c r="P911" t="b">
        <v>1</v>
      </c>
      <c r="Q911" t="s">
        <v>33</v>
      </c>
      <c r="R911" t="str" cm="1">
        <f t="array" ref="R911:S911">_xlfn.TEXTSPLIT(Q911,"/","food:food trucks")</f>
        <v>theater</v>
      </c>
      <c r="S911" t="str">
        <v>plays</v>
      </c>
      <c r="T911">
        <f>SUM(E911/H911)</f>
        <v>107.7625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1">
        <f t="shared" si="14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7">
        <f>(((K912/60)/60)/24)+DATE(1970,1,1)</f>
        <v>42026.25</v>
      </c>
      <c r="N912" s="7">
        <f>(((L912/60)/60)/24)+DATE(1970,1,1)</f>
        <v>42027.25</v>
      </c>
      <c r="O912" t="b">
        <v>0</v>
      </c>
      <c r="P912" t="b">
        <v>0</v>
      </c>
      <c r="Q912" t="s">
        <v>33</v>
      </c>
      <c r="R912" t="str" cm="1">
        <f t="array" ref="R912:S912">_xlfn.TEXTSPLIT(Q912,"/","food:food trucks")</f>
        <v>theater</v>
      </c>
      <c r="S912" t="str">
        <v>plays</v>
      </c>
      <c r="T912">
        <f>SUM(E912/H912)</f>
        <v>102.07770270270271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1">
        <f t="shared" si="14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7">
        <f>(((K913/60)/60)/24)+DATE(1970,1,1)</f>
        <v>43717.208333333328</v>
      </c>
      <c r="N913" s="7">
        <f>(((L913/60)/60)/24)+DATE(1970,1,1)</f>
        <v>43719.208333333328</v>
      </c>
      <c r="O913" t="b">
        <v>1</v>
      </c>
      <c r="P913" t="b">
        <v>0</v>
      </c>
      <c r="Q913" t="s">
        <v>28</v>
      </c>
      <c r="R913" t="str" cm="1">
        <f t="array" ref="R913:S913">_xlfn.TEXTSPLIT(Q913,"/","food:food trucks")</f>
        <v>technology</v>
      </c>
      <c r="S913" t="str">
        <v>web</v>
      </c>
      <c r="T913">
        <f>SUM(E913/H913)</f>
        <v>24.976190476190474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1">
        <f t="shared" si="14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7">
        <f>(((K914/60)/60)/24)+DATE(1970,1,1)</f>
        <v>41157.208333333336</v>
      </c>
      <c r="N914" s="7">
        <f>(((L914/60)/60)/24)+DATE(1970,1,1)</f>
        <v>41170.208333333336</v>
      </c>
      <c r="O914" t="b">
        <v>1</v>
      </c>
      <c r="P914" t="b">
        <v>0</v>
      </c>
      <c r="Q914" t="s">
        <v>53</v>
      </c>
      <c r="R914" t="str" cm="1">
        <f t="array" ref="R914:S914">_xlfn.TEXTSPLIT(Q914,"/","food:food trucks")</f>
        <v>film &amp; video</v>
      </c>
      <c r="S914" t="str">
        <v>drama</v>
      </c>
      <c r="T914">
        <f>SUM(E914/H914)</f>
        <v>79.944134078212286</v>
      </c>
    </row>
    <row r="915" spans="1:20" ht="17" hidden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1">
        <f t="shared" si="14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7">
        <f>(((K915/60)/60)/24)+DATE(1970,1,1)</f>
        <v>43597.208333333328</v>
      </c>
      <c r="N915" s="7">
        <f>(((L915/60)/60)/24)+DATE(1970,1,1)</f>
        <v>43610.208333333328</v>
      </c>
      <c r="O915" t="b">
        <v>0</v>
      </c>
      <c r="P915" t="b">
        <v>0</v>
      </c>
      <c r="Q915" t="s">
        <v>53</v>
      </c>
      <c r="R915" t="str" cm="1">
        <f t="array" ref="R915:S915">_xlfn.TEXTSPLIT(Q915,"/","food:food trucks")</f>
        <v>film &amp; video</v>
      </c>
      <c r="S915" t="str">
        <v>drama</v>
      </c>
      <c r="T915">
        <f>SUM(E915/H915)</f>
        <v>67.946462715105156</v>
      </c>
    </row>
    <row r="916" spans="1:20" ht="17" hidden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1">
        <f t="shared" si="14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7">
        <f>(((K916/60)/60)/24)+DATE(1970,1,1)</f>
        <v>41490.208333333336</v>
      </c>
      <c r="N916" s="7">
        <f>(((L916/60)/60)/24)+DATE(1970,1,1)</f>
        <v>41502.208333333336</v>
      </c>
      <c r="O916" t="b">
        <v>0</v>
      </c>
      <c r="P916" t="b">
        <v>0</v>
      </c>
      <c r="Q916" t="s">
        <v>33</v>
      </c>
      <c r="R916" t="str" cm="1">
        <f t="array" ref="R916:S916">_xlfn.TEXTSPLIT(Q916,"/","food:food trucks")</f>
        <v>theater</v>
      </c>
      <c r="S916" t="str">
        <v>plays</v>
      </c>
      <c r="T916">
        <f>SUM(E916/H916)</f>
        <v>26.070921985815602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1">
        <f t="shared" si="14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7">
        <f>(((K917/60)/60)/24)+DATE(1970,1,1)</f>
        <v>42976.208333333328</v>
      </c>
      <c r="N917" s="7">
        <f>(((L917/60)/60)/24)+DATE(1970,1,1)</f>
        <v>42985.208333333328</v>
      </c>
      <c r="O917" t="b">
        <v>0</v>
      </c>
      <c r="P917" t="b">
        <v>0</v>
      </c>
      <c r="Q917" t="s">
        <v>269</v>
      </c>
      <c r="R917" t="str" cm="1">
        <f t="array" ref="R917:S917">_xlfn.TEXTSPLIT(Q917,"/","food:food trucks")</f>
        <v>film &amp; video</v>
      </c>
      <c r="S917" t="str">
        <v>television</v>
      </c>
      <c r="T917">
        <f>SUM(E917/H917)</f>
        <v>105.0032154340836</v>
      </c>
    </row>
    <row r="918" spans="1:20" ht="34" hidden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1">
        <f t="shared" si="14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7">
        <f>(((K918/60)/60)/24)+DATE(1970,1,1)</f>
        <v>41991.25</v>
      </c>
      <c r="N918" s="7">
        <f>(((L918/60)/60)/24)+DATE(1970,1,1)</f>
        <v>42000.25</v>
      </c>
      <c r="O918" t="b">
        <v>0</v>
      </c>
      <c r="P918" t="b">
        <v>0</v>
      </c>
      <c r="Q918" t="s">
        <v>122</v>
      </c>
      <c r="R918" t="str" cm="1">
        <f t="array" ref="R918:S918">_xlfn.TEXTSPLIT(Q918,"/","food:food trucks")</f>
        <v>photography</v>
      </c>
      <c r="S918" t="str">
        <v>photography books</v>
      </c>
      <c r="T918">
        <f>SUM(E918/H918)</f>
        <v>25.826923076923077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1">
        <f t="shared" si="14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7">
        <f>(((K919/60)/60)/24)+DATE(1970,1,1)</f>
        <v>40722.208333333336</v>
      </c>
      <c r="N919" s="7">
        <f>(((L919/60)/60)/24)+DATE(1970,1,1)</f>
        <v>40746.208333333336</v>
      </c>
      <c r="O919" t="b">
        <v>0</v>
      </c>
      <c r="P919" t="b">
        <v>1</v>
      </c>
      <c r="Q919" t="s">
        <v>100</v>
      </c>
      <c r="R919" t="str" cm="1">
        <f t="array" ref="R919:S919">_xlfn.TEXTSPLIT(Q919,"/","food:food trucks")</f>
        <v>film &amp; video</v>
      </c>
      <c r="S919" t="str">
        <v>shorts</v>
      </c>
      <c r="T919">
        <f>SUM(E919/H919)</f>
        <v>77.666666666666671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1">
        <f t="shared" si="14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7">
        <f>(((K920/60)/60)/24)+DATE(1970,1,1)</f>
        <v>41117.208333333336</v>
      </c>
      <c r="N920" s="7">
        <f>(((L920/60)/60)/24)+DATE(1970,1,1)</f>
        <v>41128.208333333336</v>
      </c>
      <c r="O920" t="b">
        <v>0</v>
      </c>
      <c r="P920" t="b">
        <v>0</v>
      </c>
      <c r="Q920" t="s">
        <v>133</v>
      </c>
      <c r="R920" t="str" cm="1">
        <f t="array" ref="R920:S920">_xlfn.TEXTSPLIT(Q920,"/","food:food trucks")</f>
        <v>publishing</v>
      </c>
      <c r="S920" t="str">
        <v>radio &amp; podcasts</v>
      </c>
      <c r="T920">
        <f>SUM(E920/H920)</f>
        <v>57.82692307692308</v>
      </c>
    </row>
    <row r="921" spans="1:20" ht="17" hidden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1">
        <f t="shared" si="14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7">
        <f>(((K921/60)/60)/24)+DATE(1970,1,1)</f>
        <v>43022.208333333328</v>
      </c>
      <c r="N921" s="7">
        <f>(((L921/60)/60)/24)+DATE(1970,1,1)</f>
        <v>43054.25</v>
      </c>
      <c r="O921" t="b">
        <v>0</v>
      </c>
      <c r="P921" t="b">
        <v>1</v>
      </c>
      <c r="Q921" t="s">
        <v>33</v>
      </c>
      <c r="R921" t="str" cm="1">
        <f t="array" ref="R921:S921">_xlfn.TEXTSPLIT(Q921,"/","food:food trucks")</f>
        <v>theater</v>
      </c>
      <c r="S921" t="str">
        <v>plays</v>
      </c>
      <c r="T921">
        <f>SUM(E921/H921)</f>
        <v>92.955555555555549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1">
        <f t="shared" si="14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7">
        <f>(((K922/60)/60)/24)+DATE(1970,1,1)</f>
        <v>43503.25</v>
      </c>
      <c r="N922" s="7">
        <f>(((L922/60)/60)/24)+DATE(1970,1,1)</f>
        <v>43523.25</v>
      </c>
      <c r="O922" t="b">
        <v>1</v>
      </c>
      <c r="P922" t="b">
        <v>0</v>
      </c>
      <c r="Q922" t="s">
        <v>71</v>
      </c>
      <c r="R922" t="str" cm="1">
        <f t="array" ref="R922:S922">_xlfn.TEXTSPLIT(Q922,"/","food:food trucks")</f>
        <v>film &amp; video</v>
      </c>
      <c r="S922" t="str">
        <v>animation</v>
      </c>
      <c r="T922">
        <f>SUM(E922/H922)</f>
        <v>37.945098039215686</v>
      </c>
    </row>
    <row r="923" spans="1:20" ht="17" hidden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1">
        <f t="shared" si="14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7">
        <f>(((K923/60)/60)/24)+DATE(1970,1,1)</f>
        <v>40951.25</v>
      </c>
      <c r="N923" s="7">
        <f>(((L923/60)/60)/24)+DATE(1970,1,1)</f>
        <v>40965.25</v>
      </c>
      <c r="O923" t="b">
        <v>0</v>
      </c>
      <c r="P923" t="b">
        <v>0</v>
      </c>
      <c r="Q923" t="s">
        <v>28</v>
      </c>
      <c r="R923" t="str" cm="1">
        <f t="array" ref="R923:S923">_xlfn.TEXTSPLIT(Q923,"/","food:food trucks")</f>
        <v>technology</v>
      </c>
      <c r="S923" t="str">
        <v>web</v>
      </c>
      <c r="T923">
        <f>SUM(E923/H923)</f>
        <v>31.842105263157894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1">
        <f t="shared" si="14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7">
        <f>(((K924/60)/60)/24)+DATE(1970,1,1)</f>
        <v>43443.25</v>
      </c>
      <c r="N924" s="7">
        <f>(((L924/60)/60)/24)+DATE(1970,1,1)</f>
        <v>43452.25</v>
      </c>
      <c r="O924" t="b">
        <v>0</v>
      </c>
      <c r="P924" t="b">
        <v>1</v>
      </c>
      <c r="Q924" t="s">
        <v>319</v>
      </c>
      <c r="R924" t="str" cm="1">
        <f t="array" ref="R924:S924">_xlfn.TEXTSPLIT(Q924,"/","food:food trucks")</f>
        <v>music</v>
      </c>
      <c r="S924" t="str">
        <v>world music</v>
      </c>
      <c r="T924">
        <f>SUM(E924/H924)</f>
        <v>40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1">
        <f t="shared" si="14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7">
        <f>(((K925/60)/60)/24)+DATE(1970,1,1)</f>
        <v>40373.208333333336</v>
      </c>
      <c r="N925" s="7">
        <f>(((L925/60)/60)/24)+DATE(1970,1,1)</f>
        <v>40374.208333333336</v>
      </c>
      <c r="O925" t="b">
        <v>0</v>
      </c>
      <c r="P925" t="b">
        <v>0</v>
      </c>
      <c r="Q925" t="s">
        <v>33</v>
      </c>
      <c r="R925" t="str" cm="1">
        <f t="array" ref="R925:S925">_xlfn.TEXTSPLIT(Q925,"/","food:food trucks")</f>
        <v>theater</v>
      </c>
      <c r="S925" t="str">
        <v>plays</v>
      </c>
      <c r="T925">
        <f>SUM(E925/H925)</f>
        <v>101.1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1">
        <f t="shared" si="14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7">
        <f>(((K926/60)/60)/24)+DATE(1970,1,1)</f>
        <v>43769.208333333328</v>
      </c>
      <c r="N926" s="7">
        <f>(((L926/60)/60)/24)+DATE(1970,1,1)</f>
        <v>43780.25</v>
      </c>
      <c r="O926" t="b">
        <v>0</v>
      </c>
      <c r="P926" t="b">
        <v>0</v>
      </c>
      <c r="Q926" t="s">
        <v>33</v>
      </c>
      <c r="R926" t="str" cm="1">
        <f t="array" ref="R926:S926">_xlfn.TEXTSPLIT(Q926,"/","food:food trucks")</f>
        <v>theater</v>
      </c>
      <c r="S926" t="str">
        <v>plays</v>
      </c>
      <c r="T926">
        <f>SUM(E926/H926)</f>
        <v>84.006989951944078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1">
        <f t="shared" si="14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7">
        <f>(((K927/60)/60)/24)+DATE(1970,1,1)</f>
        <v>43000.208333333328</v>
      </c>
      <c r="N927" s="7">
        <f>(((L927/60)/60)/24)+DATE(1970,1,1)</f>
        <v>43012.208333333328</v>
      </c>
      <c r="O927" t="b">
        <v>0</v>
      </c>
      <c r="P927" t="b">
        <v>0</v>
      </c>
      <c r="Q927" t="s">
        <v>33</v>
      </c>
      <c r="R927" t="str" cm="1">
        <f t="array" ref="R927:S927">_xlfn.TEXTSPLIT(Q927,"/","food:food trucks")</f>
        <v>theater</v>
      </c>
      <c r="S927" t="str">
        <v>plays</v>
      </c>
      <c r="T927">
        <f>SUM(E927/H927)</f>
        <v>103.41538461538461</v>
      </c>
    </row>
    <row r="928" spans="1:20" ht="17" hidden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1">
        <f t="shared" si="14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7">
        <f>(((K928/60)/60)/24)+DATE(1970,1,1)</f>
        <v>42502.208333333328</v>
      </c>
      <c r="N928" s="7">
        <f>(((L928/60)/60)/24)+DATE(1970,1,1)</f>
        <v>42506.208333333328</v>
      </c>
      <c r="O928" t="b">
        <v>0</v>
      </c>
      <c r="P928" t="b">
        <v>0</v>
      </c>
      <c r="Q928" t="s">
        <v>17</v>
      </c>
      <c r="R928" t="str" cm="1">
        <f t="array" ref="R928:S928">_xlfn.TEXTSPLIT(Q928,"/","food:food trucks")</f>
        <v>food</v>
      </c>
      <c r="S928" t="str">
        <v>food trucks</v>
      </c>
      <c r="T928">
        <f>SUM(E928/H928)</f>
        <v>105.13333333333334</v>
      </c>
    </row>
    <row r="929" spans="1:20" ht="17" hidden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1">
        <f t="shared" si="14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7">
        <f>(((K929/60)/60)/24)+DATE(1970,1,1)</f>
        <v>41102.208333333336</v>
      </c>
      <c r="N929" s="7">
        <f>(((L929/60)/60)/24)+DATE(1970,1,1)</f>
        <v>41131.208333333336</v>
      </c>
      <c r="O929" t="b">
        <v>0</v>
      </c>
      <c r="P929" t="b">
        <v>0</v>
      </c>
      <c r="Q929" t="s">
        <v>33</v>
      </c>
      <c r="R929" t="str" cm="1">
        <f t="array" ref="R929:S929">_xlfn.TEXTSPLIT(Q929,"/","food:food trucks")</f>
        <v>theater</v>
      </c>
      <c r="S929" t="str">
        <v>plays</v>
      </c>
      <c r="T929">
        <f>SUM(E929/H929)</f>
        <v>89.21621621621621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1">
        <f t="shared" si="14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7">
        <f>(((K930/60)/60)/24)+DATE(1970,1,1)</f>
        <v>41637.25</v>
      </c>
      <c r="N930" s="7">
        <f>(((L930/60)/60)/24)+DATE(1970,1,1)</f>
        <v>41646.25</v>
      </c>
      <c r="O930" t="b">
        <v>0</v>
      </c>
      <c r="P930" t="b">
        <v>0</v>
      </c>
      <c r="Q930" t="s">
        <v>28</v>
      </c>
      <c r="R930" t="str" cm="1">
        <f t="array" ref="R930:S930">_xlfn.TEXTSPLIT(Q930,"/","food:food trucks")</f>
        <v>technology</v>
      </c>
      <c r="S930" t="str">
        <v>web</v>
      </c>
      <c r="T930">
        <f>SUM(E930/H930)</f>
        <v>51.995234312946785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1">
        <f t="shared" si="14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7">
        <f>(((K931/60)/60)/24)+DATE(1970,1,1)</f>
        <v>42858.208333333328</v>
      </c>
      <c r="N931" s="7">
        <f>(((L931/60)/60)/24)+DATE(1970,1,1)</f>
        <v>42872.208333333328</v>
      </c>
      <c r="O931" t="b">
        <v>0</v>
      </c>
      <c r="P931" t="b">
        <v>0</v>
      </c>
      <c r="Q931" t="s">
        <v>33</v>
      </c>
      <c r="R931" t="str" cm="1">
        <f t="array" ref="R931:S931">_xlfn.TEXTSPLIT(Q931,"/","food:food trucks")</f>
        <v>theater</v>
      </c>
      <c r="S931" t="str">
        <v>plays</v>
      </c>
      <c r="T931">
        <f>SUM(E931/H931)</f>
        <v>64.956521739130437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1">
        <f t="shared" si="14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7">
        <f>(((K932/60)/60)/24)+DATE(1970,1,1)</f>
        <v>42060.25</v>
      </c>
      <c r="N932" s="7">
        <f>(((L932/60)/60)/24)+DATE(1970,1,1)</f>
        <v>42067.25</v>
      </c>
      <c r="O932" t="b">
        <v>0</v>
      </c>
      <c r="P932" t="b">
        <v>1</v>
      </c>
      <c r="Q932" t="s">
        <v>33</v>
      </c>
      <c r="R932" t="str" cm="1">
        <f t="array" ref="R932:S932">_xlfn.TEXTSPLIT(Q932,"/","food:food trucks")</f>
        <v>theater</v>
      </c>
      <c r="S932" t="str">
        <v>plays</v>
      </c>
      <c r="T932">
        <f>SUM(E932/H932)</f>
        <v>46.235294117647058</v>
      </c>
    </row>
    <row r="933" spans="1:20" ht="17" hidden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1">
        <f t="shared" si="14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7">
        <f>(((K933/60)/60)/24)+DATE(1970,1,1)</f>
        <v>41818.208333333336</v>
      </c>
      <c r="N933" s="7">
        <f>(((L933/60)/60)/24)+DATE(1970,1,1)</f>
        <v>41820.208333333336</v>
      </c>
      <c r="O933" t="b">
        <v>0</v>
      </c>
      <c r="P933" t="b">
        <v>1</v>
      </c>
      <c r="Q933" t="s">
        <v>33</v>
      </c>
      <c r="R933" t="str" cm="1">
        <f t="array" ref="R933:S933">_xlfn.TEXTSPLIT(Q933,"/","food:food trucks")</f>
        <v>theater</v>
      </c>
      <c r="S933" t="str">
        <v>plays</v>
      </c>
      <c r="T933">
        <f>SUM(E933/H933)</f>
        <v>51.151785714285715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1">
        <f t="shared" si="14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7">
        <f>(((K934/60)/60)/24)+DATE(1970,1,1)</f>
        <v>41709.208333333336</v>
      </c>
      <c r="N934" s="7">
        <f>(((L934/60)/60)/24)+DATE(1970,1,1)</f>
        <v>41712.208333333336</v>
      </c>
      <c r="O934" t="b">
        <v>0</v>
      </c>
      <c r="P934" t="b">
        <v>0</v>
      </c>
      <c r="Q934" t="s">
        <v>23</v>
      </c>
      <c r="R934" t="str" cm="1">
        <f t="array" ref="R934:S934">_xlfn.TEXTSPLIT(Q934,"/","food:food trucks")</f>
        <v>music</v>
      </c>
      <c r="S934" t="str">
        <v>rock</v>
      </c>
      <c r="T934">
        <f>SUM(E934/H934)</f>
        <v>33.909722222222221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1">
        <f t="shared" si="14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7">
        <f>(((K935/60)/60)/24)+DATE(1970,1,1)</f>
        <v>41372.208333333336</v>
      </c>
      <c r="N935" s="7">
        <f>(((L935/60)/60)/24)+DATE(1970,1,1)</f>
        <v>41385.208333333336</v>
      </c>
      <c r="O935" t="b">
        <v>0</v>
      </c>
      <c r="P935" t="b">
        <v>0</v>
      </c>
      <c r="Q935" t="s">
        <v>33</v>
      </c>
      <c r="R935" t="str" cm="1">
        <f t="array" ref="R935:S935">_xlfn.TEXTSPLIT(Q935,"/","food:food trucks")</f>
        <v>theater</v>
      </c>
      <c r="S935" t="str">
        <v>plays</v>
      </c>
      <c r="T935">
        <f>SUM(E935/H935)</f>
        <v>92.016298633017882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1">
        <f t="shared" si="14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7">
        <f>(((K936/60)/60)/24)+DATE(1970,1,1)</f>
        <v>42422.25</v>
      </c>
      <c r="N936" s="7">
        <f>(((L936/60)/60)/24)+DATE(1970,1,1)</f>
        <v>42428.25</v>
      </c>
      <c r="O936" t="b">
        <v>0</v>
      </c>
      <c r="P936" t="b">
        <v>0</v>
      </c>
      <c r="Q936" t="s">
        <v>33</v>
      </c>
      <c r="R936" t="str" cm="1">
        <f t="array" ref="R936:S936">_xlfn.TEXTSPLIT(Q936,"/","food:food trucks")</f>
        <v>theater</v>
      </c>
      <c r="S936" t="str">
        <v>plays</v>
      </c>
      <c r="T936">
        <f>SUM(E936/H936)</f>
        <v>107.42857142857143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1">
        <f t="shared" si="14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7">
        <f>(((K937/60)/60)/24)+DATE(1970,1,1)</f>
        <v>42209.208333333328</v>
      </c>
      <c r="N937" s="7">
        <f>(((L937/60)/60)/24)+DATE(1970,1,1)</f>
        <v>42216.208333333328</v>
      </c>
      <c r="O937" t="b">
        <v>0</v>
      </c>
      <c r="P937" t="b">
        <v>0</v>
      </c>
      <c r="Q937" t="s">
        <v>33</v>
      </c>
      <c r="R937" t="str" cm="1">
        <f t="array" ref="R937:S937">_xlfn.TEXTSPLIT(Q937,"/","food:food trucks")</f>
        <v>theater</v>
      </c>
      <c r="S937" t="str">
        <v>plays</v>
      </c>
      <c r="T937">
        <f>SUM(E937/H937)</f>
        <v>75.848484848484844</v>
      </c>
    </row>
    <row r="938" spans="1:20" ht="17" hidden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1">
        <f t="shared" si="14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7">
        <f>(((K938/60)/60)/24)+DATE(1970,1,1)</f>
        <v>43668.208333333328</v>
      </c>
      <c r="N938" s="7">
        <f>(((L938/60)/60)/24)+DATE(1970,1,1)</f>
        <v>43671.208333333328</v>
      </c>
      <c r="O938" t="b">
        <v>1</v>
      </c>
      <c r="P938" t="b">
        <v>0</v>
      </c>
      <c r="Q938" t="s">
        <v>33</v>
      </c>
      <c r="R938" t="str" cm="1">
        <f t="array" ref="R938:S938">_xlfn.TEXTSPLIT(Q938,"/","food:food trucks")</f>
        <v>theater</v>
      </c>
      <c r="S938" t="str">
        <v>plays</v>
      </c>
      <c r="T938">
        <f>SUM(E938/H938)</f>
        <v>80.476190476190482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1">
        <f t="shared" si="14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7">
        <f>(((K939/60)/60)/24)+DATE(1970,1,1)</f>
        <v>42334.25</v>
      </c>
      <c r="N939" s="7">
        <f>(((L939/60)/60)/24)+DATE(1970,1,1)</f>
        <v>42343.25</v>
      </c>
      <c r="O939" t="b">
        <v>0</v>
      </c>
      <c r="P939" t="b">
        <v>0</v>
      </c>
      <c r="Q939" t="s">
        <v>42</v>
      </c>
      <c r="R939" t="str" cm="1">
        <f t="array" ref="R939:S939">_xlfn.TEXTSPLIT(Q939,"/","food:food trucks")</f>
        <v>film &amp; video</v>
      </c>
      <c r="S939" t="str">
        <v>documentary</v>
      </c>
      <c r="T939">
        <f>SUM(E939/H939)</f>
        <v>86.978483606557376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1">
        <f t="shared" si="14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7">
        <f>(((K940/60)/60)/24)+DATE(1970,1,1)</f>
        <v>43263.208333333328</v>
      </c>
      <c r="N940" s="7">
        <f>(((L940/60)/60)/24)+DATE(1970,1,1)</f>
        <v>43299.208333333328</v>
      </c>
      <c r="O940" t="b">
        <v>0</v>
      </c>
      <c r="P940" t="b">
        <v>1</v>
      </c>
      <c r="Q940" t="s">
        <v>119</v>
      </c>
      <c r="R940" t="str" cm="1">
        <f t="array" ref="R940:S940">_xlfn.TEXTSPLIT(Q940,"/","food:food trucks")</f>
        <v>publishing</v>
      </c>
      <c r="S940" t="str">
        <v>fiction</v>
      </c>
      <c r="T940">
        <f>SUM(E940/H940)</f>
        <v>105.13541666666667</v>
      </c>
    </row>
    <row r="941" spans="1:20" ht="34" hidden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1">
        <f t="shared" si="14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7">
        <f>(((K941/60)/60)/24)+DATE(1970,1,1)</f>
        <v>40670.208333333336</v>
      </c>
      <c r="N941" s="7">
        <f>(((L941/60)/60)/24)+DATE(1970,1,1)</f>
        <v>40687.208333333336</v>
      </c>
      <c r="O941" t="b">
        <v>0</v>
      </c>
      <c r="P941" t="b">
        <v>1</v>
      </c>
      <c r="Q941" t="s">
        <v>89</v>
      </c>
      <c r="R941" t="str" cm="1">
        <f t="array" ref="R941:S941">_xlfn.TEXTSPLIT(Q941,"/","food:food trucks")</f>
        <v>games</v>
      </c>
      <c r="S941" t="str">
        <v>video games</v>
      </c>
      <c r="T941">
        <f>SUM(E941/H941)</f>
        <v>57.298507462686565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1">
        <f t="shared" si="14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7">
        <f>(((K942/60)/60)/24)+DATE(1970,1,1)</f>
        <v>41244.25</v>
      </c>
      <c r="N942" s="7">
        <f>(((L942/60)/60)/24)+DATE(1970,1,1)</f>
        <v>41266.25</v>
      </c>
      <c r="O942" t="b">
        <v>0</v>
      </c>
      <c r="P942" t="b">
        <v>0</v>
      </c>
      <c r="Q942" t="s">
        <v>28</v>
      </c>
      <c r="R942" t="str" cm="1">
        <f t="array" ref="R942:S942">_xlfn.TEXTSPLIT(Q942,"/","food:food trucks")</f>
        <v>technology</v>
      </c>
      <c r="S942" t="str">
        <v>web</v>
      </c>
      <c r="T942">
        <f>SUM(E942/H942)</f>
        <v>93.348484848484844</v>
      </c>
    </row>
    <row r="943" spans="1:20" ht="17" hidden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1">
        <f t="shared" si="14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7">
        <f>(((K943/60)/60)/24)+DATE(1970,1,1)</f>
        <v>40552.25</v>
      </c>
      <c r="N943" s="7">
        <f>(((L943/60)/60)/24)+DATE(1970,1,1)</f>
        <v>40587.25</v>
      </c>
      <c r="O943" t="b">
        <v>1</v>
      </c>
      <c r="P943" t="b">
        <v>0</v>
      </c>
      <c r="Q943" t="s">
        <v>33</v>
      </c>
      <c r="R943" t="str" cm="1">
        <f t="array" ref="R943:S943">_xlfn.TEXTSPLIT(Q943,"/","food:food trucks")</f>
        <v>theater</v>
      </c>
      <c r="S943" t="str">
        <v>plays</v>
      </c>
      <c r="T943">
        <f>SUM(E943/H943)</f>
        <v>71.987179487179489</v>
      </c>
    </row>
    <row r="944" spans="1:20" ht="17" hidden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1">
        <f t="shared" si="14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7">
        <f>(((K944/60)/60)/24)+DATE(1970,1,1)</f>
        <v>40568.25</v>
      </c>
      <c r="N944" s="7">
        <f>(((L944/60)/60)/24)+DATE(1970,1,1)</f>
        <v>40571.25</v>
      </c>
      <c r="O944" t="b">
        <v>0</v>
      </c>
      <c r="P944" t="b">
        <v>0</v>
      </c>
      <c r="Q944" t="s">
        <v>33</v>
      </c>
      <c r="R944" t="str" cm="1">
        <f t="array" ref="R944:S944">_xlfn.TEXTSPLIT(Q944,"/","food:food trucks")</f>
        <v>theater</v>
      </c>
      <c r="S944" t="str">
        <v>plays</v>
      </c>
      <c r="T944">
        <f>SUM(E944/H944)</f>
        <v>92.611940298507463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1">
        <f t="shared" si="14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7">
        <f>(((K945/60)/60)/24)+DATE(1970,1,1)</f>
        <v>41906.208333333336</v>
      </c>
      <c r="N945" s="7">
        <f>(((L945/60)/60)/24)+DATE(1970,1,1)</f>
        <v>41941.208333333336</v>
      </c>
      <c r="O945" t="b">
        <v>0</v>
      </c>
      <c r="P945" t="b">
        <v>0</v>
      </c>
      <c r="Q945" t="s">
        <v>17</v>
      </c>
      <c r="R945" t="str" cm="1">
        <f t="array" ref="R945:S945">_xlfn.TEXTSPLIT(Q945,"/","food:food trucks")</f>
        <v>food</v>
      </c>
      <c r="S945" t="str">
        <v>food trucks</v>
      </c>
      <c r="T945">
        <f>SUM(E945/H945)</f>
        <v>104.99122807017544</v>
      </c>
    </row>
    <row r="946" spans="1:20" ht="17" hidden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1">
        <f t="shared" si="14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7">
        <f>(((K946/60)/60)/24)+DATE(1970,1,1)</f>
        <v>42776.25</v>
      </c>
      <c r="N946" s="7">
        <f>(((L946/60)/60)/24)+DATE(1970,1,1)</f>
        <v>42795.25</v>
      </c>
      <c r="O946" t="b">
        <v>0</v>
      </c>
      <c r="P946" t="b">
        <v>0</v>
      </c>
      <c r="Q946" t="s">
        <v>122</v>
      </c>
      <c r="R946" t="str" cm="1">
        <f t="array" ref="R946:S946">_xlfn.TEXTSPLIT(Q946,"/","food:food trucks")</f>
        <v>photography</v>
      </c>
      <c r="S946" t="str">
        <v>photography books</v>
      </c>
      <c r="T946">
        <f>SUM(E946/H946)</f>
        <v>30.958174904942965</v>
      </c>
    </row>
    <row r="947" spans="1:20" ht="17" hidden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1">
        <f t="shared" si="14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7">
        <f>(((K947/60)/60)/24)+DATE(1970,1,1)</f>
        <v>41004.208333333336</v>
      </c>
      <c r="N947" s="7">
        <f>(((L947/60)/60)/24)+DATE(1970,1,1)</f>
        <v>41019.208333333336</v>
      </c>
      <c r="O947" t="b">
        <v>1</v>
      </c>
      <c r="P947" t="b">
        <v>0</v>
      </c>
      <c r="Q947" t="s">
        <v>122</v>
      </c>
      <c r="R947" t="str" cm="1">
        <f t="array" ref="R947:S947">_xlfn.TEXTSPLIT(Q947,"/","food:food trucks")</f>
        <v>photography</v>
      </c>
      <c r="S947" t="str">
        <v>photography books</v>
      </c>
      <c r="T947">
        <f>SUM(E947/H947)</f>
        <v>33.001182732111175</v>
      </c>
    </row>
    <row r="948" spans="1:20" ht="34" hidden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1">
        <f t="shared" si="14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7">
        <f>(((K948/60)/60)/24)+DATE(1970,1,1)</f>
        <v>40710.208333333336</v>
      </c>
      <c r="N948" s="7">
        <f>(((L948/60)/60)/24)+DATE(1970,1,1)</f>
        <v>40712.208333333336</v>
      </c>
      <c r="O948" t="b">
        <v>0</v>
      </c>
      <c r="P948" t="b">
        <v>0</v>
      </c>
      <c r="Q948" t="s">
        <v>33</v>
      </c>
      <c r="R948" t="str" cm="1">
        <f t="array" ref="R948:S948">_xlfn.TEXTSPLIT(Q948,"/","food:food trucks")</f>
        <v>theater</v>
      </c>
      <c r="S948" t="str">
        <v>plays</v>
      </c>
      <c r="T948">
        <f>SUM(E948/H948)</f>
        <v>84.187845303867405</v>
      </c>
    </row>
    <row r="949" spans="1:20" ht="17" hidden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1">
        <f t="shared" si="14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7">
        <f>(((K949/60)/60)/24)+DATE(1970,1,1)</f>
        <v>41908.208333333336</v>
      </c>
      <c r="N949" s="7">
        <f>(((L949/60)/60)/24)+DATE(1970,1,1)</f>
        <v>41915.208333333336</v>
      </c>
      <c r="O949" t="b">
        <v>0</v>
      </c>
      <c r="P949" t="b">
        <v>0</v>
      </c>
      <c r="Q949" t="s">
        <v>33</v>
      </c>
      <c r="R949" t="str" cm="1">
        <f t="array" ref="R949:S949">_xlfn.TEXTSPLIT(Q949,"/","food:food trucks")</f>
        <v>theater</v>
      </c>
      <c r="S949" t="str">
        <v>plays</v>
      </c>
      <c r="T949">
        <f>SUM(E949/H949)</f>
        <v>73.92307692307692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1">
        <f t="shared" si="14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7">
        <f>(((K950/60)/60)/24)+DATE(1970,1,1)</f>
        <v>41985.25</v>
      </c>
      <c r="N950" s="7">
        <f>(((L950/60)/60)/24)+DATE(1970,1,1)</f>
        <v>41995.25</v>
      </c>
      <c r="O950" t="b">
        <v>1</v>
      </c>
      <c r="P950" t="b">
        <v>1</v>
      </c>
      <c r="Q950" t="s">
        <v>42</v>
      </c>
      <c r="R950" t="str" cm="1">
        <f t="array" ref="R950:S950">_xlfn.TEXTSPLIT(Q950,"/","food:food trucks")</f>
        <v>film &amp; video</v>
      </c>
      <c r="S950" t="str">
        <v>documentary</v>
      </c>
      <c r="T950">
        <f>SUM(E950/H950)</f>
        <v>36.987499999999997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1">
        <f t="shared" si="14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7">
        <f>(((K951/60)/60)/24)+DATE(1970,1,1)</f>
        <v>42112.208333333328</v>
      </c>
      <c r="N951" s="7">
        <f>(((L951/60)/60)/24)+DATE(1970,1,1)</f>
        <v>42131.208333333328</v>
      </c>
      <c r="O951" t="b">
        <v>0</v>
      </c>
      <c r="P951" t="b">
        <v>0</v>
      </c>
      <c r="Q951" t="s">
        <v>28</v>
      </c>
      <c r="R951" t="str" cm="1">
        <f t="array" ref="R951:S951">_xlfn.TEXTSPLIT(Q951,"/","food:food trucks")</f>
        <v>technology</v>
      </c>
      <c r="S951" t="str">
        <v>web</v>
      </c>
      <c r="T951">
        <f>SUM(E951/H951)</f>
        <v>46.896551724137929</v>
      </c>
    </row>
    <row r="952" spans="1:20" ht="17" hidden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1">
        <f t="shared" si="14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7">
        <f>(((K952/60)/60)/24)+DATE(1970,1,1)</f>
        <v>43571.208333333328</v>
      </c>
      <c r="N952" s="7">
        <f>(((L952/60)/60)/24)+DATE(1970,1,1)</f>
        <v>43576.208333333328</v>
      </c>
      <c r="O952" t="b">
        <v>0</v>
      </c>
      <c r="P952" t="b">
        <v>1</v>
      </c>
      <c r="Q952" t="s">
        <v>33</v>
      </c>
      <c r="R952" t="str" cm="1">
        <f t="array" ref="R952:S952">_xlfn.TEXTSPLIT(Q952,"/","food:food trucks")</f>
        <v>theater</v>
      </c>
      <c r="S952" t="str">
        <v>plays</v>
      </c>
      <c r="T952">
        <f>SUM(E952/H952)</f>
        <v>5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1">
        <f t="shared" si="14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7">
        <f>(((K953/60)/60)/24)+DATE(1970,1,1)</f>
        <v>42730.25</v>
      </c>
      <c r="N953" s="7">
        <f>(((L953/60)/60)/24)+DATE(1970,1,1)</f>
        <v>42731.25</v>
      </c>
      <c r="O953" t="b">
        <v>0</v>
      </c>
      <c r="P953" t="b">
        <v>1</v>
      </c>
      <c r="Q953" t="s">
        <v>23</v>
      </c>
      <c r="R953" t="str" cm="1">
        <f t="array" ref="R953:S953">_xlfn.TEXTSPLIT(Q953,"/","food:food trucks")</f>
        <v>music</v>
      </c>
      <c r="S953" t="str">
        <v>rock</v>
      </c>
      <c r="T953">
        <f>SUM(E953/H953)</f>
        <v>102.02437459910199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1">
        <f t="shared" si="14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7">
        <f>(((K954/60)/60)/24)+DATE(1970,1,1)</f>
        <v>42591.208333333328</v>
      </c>
      <c r="N954" s="7">
        <f>(((L954/60)/60)/24)+DATE(1970,1,1)</f>
        <v>42605.208333333328</v>
      </c>
      <c r="O954" t="b">
        <v>0</v>
      </c>
      <c r="P954" t="b">
        <v>0</v>
      </c>
      <c r="Q954" t="s">
        <v>42</v>
      </c>
      <c r="R954" t="str" cm="1">
        <f t="array" ref="R954:S954">_xlfn.TEXTSPLIT(Q954,"/","food:food trucks")</f>
        <v>film &amp; video</v>
      </c>
      <c r="S954" t="str">
        <v>documentary</v>
      </c>
      <c r="T954">
        <f>SUM(E954/H954)</f>
        <v>45.007502206531335</v>
      </c>
    </row>
    <row r="955" spans="1:20" ht="34" hidden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1">
        <f t="shared" si="14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7">
        <f>(((K955/60)/60)/24)+DATE(1970,1,1)</f>
        <v>42358.25</v>
      </c>
      <c r="N955" s="7">
        <f>(((L955/60)/60)/24)+DATE(1970,1,1)</f>
        <v>42394.25</v>
      </c>
      <c r="O955" t="b">
        <v>0</v>
      </c>
      <c r="P955" t="b">
        <v>1</v>
      </c>
      <c r="Q955" t="s">
        <v>474</v>
      </c>
      <c r="R955" t="str" cm="1">
        <f t="array" ref="R955:S955">_xlfn.TEXTSPLIT(Q955,"/","food:food trucks")</f>
        <v>film &amp; video</v>
      </c>
      <c r="S955" t="str">
        <v>science fiction</v>
      </c>
      <c r="T955">
        <f>SUM(E955/H955)</f>
        <v>94.285714285714292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1">
        <f t="shared" si="14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7">
        <f>(((K956/60)/60)/24)+DATE(1970,1,1)</f>
        <v>41174.208333333336</v>
      </c>
      <c r="N956" s="7">
        <f>(((L956/60)/60)/24)+DATE(1970,1,1)</f>
        <v>41198.208333333336</v>
      </c>
      <c r="O956" t="b">
        <v>0</v>
      </c>
      <c r="P956" t="b">
        <v>0</v>
      </c>
      <c r="Q956" t="s">
        <v>28</v>
      </c>
      <c r="R956" t="str" cm="1">
        <f t="array" ref="R956:S956">_xlfn.TEXTSPLIT(Q956,"/","food:food trucks")</f>
        <v>technology</v>
      </c>
      <c r="S956" t="str">
        <v>web</v>
      </c>
      <c r="T956">
        <f>SUM(E956/H956)</f>
        <v>101.02325581395348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1">
        <f t="shared" si="14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7">
        <f>(((K957/60)/60)/24)+DATE(1970,1,1)</f>
        <v>41238.25</v>
      </c>
      <c r="N957" s="7">
        <f>(((L957/60)/60)/24)+DATE(1970,1,1)</f>
        <v>41240.25</v>
      </c>
      <c r="O957" t="b">
        <v>0</v>
      </c>
      <c r="P957" t="b">
        <v>0</v>
      </c>
      <c r="Q957" t="s">
        <v>33</v>
      </c>
      <c r="R957" t="str" cm="1">
        <f t="array" ref="R957:S957">_xlfn.TEXTSPLIT(Q957,"/","food:food trucks")</f>
        <v>theater</v>
      </c>
      <c r="S957" t="str">
        <v>plays</v>
      </c>
      <c r="T957">
        <f>SUM(E957/H957)</f>
        <v>97.037499999999994</v>
      </c>
    </row>
    <row r="958" spans="1:20" ht="17" hidden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1">
        <f t="shared" si="14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7">
        <f>(((K958/60)/60)/24)+DATE(1970,1,1)</f>
        <v>42360.25</v>
      </c>
      <c r="N958" s="7">
        <f>(((L958/60)/60)/24)+DATE(1970,1,1)</f>
        <v>42364.25</v>
      </c>
      <c r="O958" t="b">
        <v>0</v>
      </c>
      <c r="P958" t="b">
        <v>0</v>
      </c>
      <c r="Q958" t="s">
        <v>474</v>
      </c>
      <c r="R958" t="str" cm="1">
        <f t="array" ref="R958:S958">_xlfn.TEXTSPLIT(Q958,"/","food:food trucks")</f>
        <v>film &amp; video</v>
      </c>
      <c r="S958" t="str">
        <v>science fiction</v>
      </c>
      <c r="T958">
        <f>SUM(E958/H958)</f>
        <v>43.00963855421687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1">
        <f t="shared" si="14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7">
        <f>(((K959/60)/60)/24)+DATE(1970,1,1)</f>
        <v>40955.25</v>
      </c>
      <c r="N959" s="7">
        <f>(((L959/60)/60)/24)+DATE(1970,1,1)</f>
        <v>40958.25</v>
      </c>
      <c r="O959" t="b">
        <v>0</v>
      </c>
      <c r="P959" t="b">
        <v>0</v>
      </c>
      <c r="Q959" t="s">
        <v>33</v>
      </c>
      <c r="R959" t="str" cm="1">
        <f t="array" ref="R959:S959">_xlfn.TEXTSPLIT(Q959,"/","food:food trucks")</f>
        <v>theater</v>
      </c>
      <c r="S959" t="str">
        <v>plays</v>
      </c>
      <c r="T959">
        <f>SUM(E959/H959)</f>
        <v>94.916030534351151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1">
        <f t="shared" si="14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7">
        <f>(((K960/60)/60)/24)+DATE(1970,1,1)</f>
        <v>40350.208333333336</v>
      </c>
      <c r="N960" s="7">
        <f>(((L960/60)/60)/24)+DATE(1970,1,1)</f>
        <v>40372.208333333336</v>
      </c>
      <c r="O960" t="b">
        <v>0</v>
      </c>
      <c r="P960" t="b">
        <v>0</v>
      </c>
      <c r="Q960" t="s">
        <v>71</v>
      </c>
      <c r="R960" t="str" cm="1">
        <f t="array" ref="R960:S960">_xlfn.TEXTSPLIT(Q960,"/","food:food trucks")</f>
        <v>film &amp; video</v>
      </c>
      <c r="S960" t="str">
        <v>animation</v>
      </c>
      <c r="T960">
        <f>SUM(E960/H960)</f>
        <v>72.151785714285708</v>
      </c>
    </row>
    <row r="961" spans="1:20" ht="17" hidden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1">
        <f t="shared" si="14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7">
        <f>(((K961/60)/60)/24)+DATE(1970,1,1)</f>
        <v>40357.208333333336</v>
      </c>
      <c r="N961" s="7">
        <f>(((L961/60)/60)/24)+DATE(1970,1,1)</f>
        <v>40385.208333333336</v>
      </c>
      <c r="O961" t="b">
        <v>0</v>
      </c>
      <c r="P961" t="b">
        <v>0</v>
      </c>
      <c r="Q961" t="s">
        <v>206</v>
      </c>
      <c r="R961" t="str" cm="1">
        <f t="array" ref="R961:S961">_xlfn.TEXTSPLIT(Q961,"/","food:food trucks")</f>
        <v>publishing</v>
      </c>
      <c r="S961" t="str">
        <v>translations</v>
      </c>
      <c r="T961">
        <f>SUM(E961/H961)</f>
        <v>51.007692307692309</v>
      </c>
    </row>
    <row r="962" spans="1:20" ht="17" hidden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1">
        <f t="shared" si="14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7">
        <f>(((K962/60)/60)/24)+DATE(1970,1,1)</f>
        <v>42408.25</v>
      </c>
      <c r="N962" s="7">
        <f>(((L962/60)/60)/24)+DATE(1970,1,1)</f>
        <v>42445.208333333328</v>
      </c>
      <c r="O962" t="b">
        <v>0</v>
      </c>
      <c r="P962" t="b">
        <v>0</v>
      </c>
      <c r="Q962" t="s">
        <v>28</v>
      </c>
      <c r="R962" t="str" cm="1">
        <f t="array" ref="R962:S962">_xlfn.TEXTSPLIT(Q962,"/","food:food trucks")</f>
        <v>technology</v>
      </c>
      <c r="S962" t="str">
        <v>web</v>
      </c>
      <c r="T962">
        <f>SUM(E962/H962)</f>
        <v>85.054545454545448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1">
        <f t="shared" ref="F963:F1001" si="15">E963/D963*100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7">
        <f>(((K963/60)/60)/24)+DATE(1970,1,1)</f>
        <v>40591.25</v>
      </c>
      <c r="N963" s="7">
        <f>(((L963/60)/60)/24)+DATE(1970,1,1)</f>
        <v>40595.25</v>
      </c>
      <c r="O963" t="b">
        <v>0</v>
      </c>
      <c r="P963" t="b">
        <v>0</v>
      </c>
      <c r="Q963" t="s">
        <v>206</v>
      </c>
      <c r="R963" t="str" cm="1">
        <f t="array" ref="R963:S963">_xlfn.TEXTSPLIT(Q963,"/","food:food trucks")</f>
        <v>publishing</v>
      </c>
      <c r="S963" t="str">
        <v>translations</v>
      </c>
      <c r="T963">
        <f>SUM(E963/H963)</f>
        <v>43.87096774193548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1">
        <f t="shared" si="15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7">
        <f>(((K964/60)/60)/24)+DATE(1970,1,1)</f>
        <v>41592.25</v>
      </c>
      <c r="N964" s="7">
        <f>(((L964/60)/60)/24)+DATE(1970,1,1)</f>
        <v>41613.25</v>
      </c>
      <c r="O964" t="b">
        <v>0</v>
      </c>
      <c r="P964" t="b">
        <v>0</v>
      </c>
      <c r="Q964" t="s">
        <v>17</v>
      </c>
      <c r="R964" t="str" cm="1">
        <f t="array" ref="R964:S964">_xlfn.TEXTSPLIT(Q964,"/","food:food trucks")</f>
        <v>food</v>
      </c>
      <c r="S964" t="str">
        <v>food trucks</v>
      </c>
      <c r="T964">
        <f>SUM(E964/H964)</f>
        <v>40.063909774436091</v>
      </c>
    </row>
    <row r="965" spans="1:20" ht="17" hidden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1">
        <f t="shared" si="15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7">
        <f>(((K965/60)/60)/24)+DATE(1970,1,1)</f>
        <v>40607.25</v>
      </c>
      <c r="N965" s="7">
        <f>(((L965/60)/60)/24)+DATE(1970,1,1)</f>
        <v>40613.25</v>
      </c>
      <c r="O965" t="b">
        <v>0</v>
      </c>
      <c r="P965" t="b">
        <v>1</v>
      </c>
      <c r="Q965" t="s">
        <v>122</v>
      </c>
      <c r="R965" t="str" cm="1">
        <f t="array" ref="R965:S965">_xlfn.TEXTSPLIT(Q965,"/","food:food trucks")</f>
        <v>photography</v>
      </c>
      <c r="S965" t="str">
        <v>photography books</v>
      </c>
      <c r="T965">
        <f>SUM(E965/H965)</f>
        <v>43.833333333333336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1">
        <f t="shared" si="15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7">
        <f>(((K966/60)/60)/24)+DATE(1970,1,1)</f>
        <v>42135.208333333328</v>
      </c>
      <c r="N966" s="7">
        <f>(((L966/60)/60)/24)+DATE(1970,1,1)</f>
        <v>42140.208333333328</v>
      </c>
      <c r="O966" t="b">
        <v>0</v>
      </c>
      <c r="P966" t="b">
        <v>0</v>
      </c>
      <c r="Q966" t="s">
        <v>33</v>
      </c>
      <c r="R966" t="str" cm="1">
        <f t="array" ref="R966:S966">_xlfn.TEXTSPLIT(Q966,"/","food:food trucks")</f>
        <v>theater</v>
      </c>
      <c r="S966" t="str">
        <v>plays</v>
      </c>
      <c r="T966">
        <f>SUM(E966/H966)</f>
        <v>84.92903225806451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1">
        <f t="shared" si="15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7">
        <f>(((K967/60)/60)/24)+DATE(1970,1,1)</f>
        <v>40203.25</v>
      </c>
      <c r="N967" s="7">
        <f>(((L967/60)/60)/24)+DATE(1970,1,1)</f>
        <v>40243.25</v>
      </c>
      <c r="O967" t="b">
        <v>0</v>
      </c>
      <c r="P967" t="b">
        <v>0</v>
      </c>
      <c r="Q967" t="s">
        <v>23</v>
      </c>
      <c r="R967" t="str" cm="1">
        <f t="array" ref="R967:S967">_xlfn.TEXTSPLIT(Q967,"/","food:food trucks")</f>
        <v>music</v>
      </c>
      <c r="S967" t="str">
        <v>rock</v>
      </c>
      <c r="T967">
        <f>SUM(E967/H967)</f>
        <v>41.067632850241544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1">
        <f t="shared" si="15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7">
        <f>(((K968/60)/60)/24)+DATE(1970,1,1)</f>
        <v>42901.208333333328</v>
      </c>
      <c r="N968" s="7">
        <f>(((L968/60)/60)/24)+DATE(1970,1,1)</f>
        <v>42903.208333333328</v>
      </c>
      <c r="O968" t="b">
        <v>0</v>
      </c>
      <c r="P968" t="b">
        <v>0</v>
      </c>
      <c r="Q968" t="s">
        <v>33</v>
      </c>
      <c r="R968" t="str" cm="1">
        <f t="array" ref="R968:S968">_xlfn.TEXTSPLIT(Q968,"/","food:food trucks")</f>
        <v>theater</v>
      </c>
      <c r="S968" t="str">
        <v>plays</v>
      </c>
      <c r="T968">
        <f>SUM(E968/H968)</f>
        <v>54.971428571428568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1">
        <f t="shared" si="15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7">
        <f>(((K969/60)/60)/24)+DATE(1970,1,1)</f>
        <v>41005.208333333336</v>
      </c>
      <c r="N969" s="7">
        <f>(((L969/60)/60)/24)+DATE(1970,1,1)</f>
        <v>41042.208333333336</v>
      </c>
      <c r="O969" t="b">
        <v>0</v>
      </c>
      <c r="P969" t="b">
        <v>0</v>
      </c>
      <c r="Q969" t="s">
        <v>319</v>
      </c>
      <c r="R969" t="str" cm="1">
        <f t="array" ref="R969:S969">_xlfn.TEXTSPLIT(Q969,"/","food:food trucks")</f>
        <v>music</v>
      </c>
      <c r="S969" t="str">
        <v>world music</v>
      </c>
      <c r="T969">
        <f>SUM(E969/H969)</f>
        <v>77.010807374443743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1">
        <f t="shared" si="15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7">
        <f>(((K970/60)/60)/24)+DATE(1970,1,1)</f>
        <v>40544.25</v>
      </c>
      <c r="N970" s="7">
        <f>(((L970/60)/60)/24)+DATE(1970,1,1)</f>
        <v>40559.25</v>
      </c>
      <c r="O970" t="b">
        <v>0</v>
      </c>
      <c r="P970" t="b">
        <v>0</v>
      </c>
      <c r="Q970" t="s">
        <v>17</v>
      </c>
      <c r="R970" t="str" cm="1">
        <f t="array" ref="R970:S970">_xlfn.TEXTSPLIT(Q970,"/","food:food trucks")</f>
        <v>food</v>
      </c>
      <c r="S970" t="str">
        <v>food trucks</v>
      </c>
      <c r="T970">
        <f>SUM(E970/H970)</f>
        <v>71.201754385964918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1">
        <f t="shared" si="15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7">
        <f>(((K971/60)/60)/24)+DATE(1970,1,1)</f>
        <v>43821.25</v>
      </c>
      <c r="N971" s="7">
        <f>(((L971/60)/60)/24)+DATE(1970,1,1)</f>
        <v>43828.25</v>
      </c>
      <c r="O971" t="b">
        <v>0</v>
      </c>
      <c r="P971" t="b">
        <v>0</v>
      </c>
      <c r="Q971" t="s">
        <v>33</v>
      </c>
      <c r="R971" t="str" cm="1">
        <f t="array" ref="R971:S971">_xlfn.TEXTSPLIT(Q971,"/","food:food trucks")</f>
        <v>theater</v>
      </c>
      <c r="S971" t="str">
        <v>plays</v>
      </c>
      <c r="T971">
        <f>SUM(E971/H971)</f>
        <v>91.935483870967744</v>
      </c>
    </row>
    <row r="972" spans="1:20" ht="34" hidden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1">
        <f t="shared" si="15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7">
        <f>(((K972/60)/60)/24)+DATE(1970,1,1)</f>
        <v>40672.208333333336</v>
      </c>
      <c r="N972" s="7">
        <f>(((L972/60)/60)/24)+DATE(1970,1,1)</f>
        <v>40673.208333333336</v>
      </c>
      <c r="O972" t="b">
        <v>0</v>
      </c>
      <c r="P972" t="b">
        <v>0</v>
      </c>
      <c r="Q972" t="s">
        <v>33</v>
      </c>
      <c r="R972" t="str" cm="1">
        <f t="array" ref="R972:S972">_xlfn.TEXTSPLIT(Q972,"/","food:food trucks")</f>
        <v>theater</v>
      </c>
      <c r="S972" t="str">
        <v>plays</v>
      </c>
      <c r="T972">
        <f>SUM(E972/H972)</f>
        <v>97.069023569023571</v>
      </c>
    </row>
    <row r="973" spans="1:20" ht="17" hidden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1">
        <f t="shared" si="15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7">
        <f>(((K973/60)/60)/24)+DATE(1970,1,1)</f>
        <v>41555.208333333336</v>
      </c>
      <c r="N973" s="7">
        <f>(((L973/60)/60)/24)+DATE(1970,1,1)</f>
        <v>41561.208333333336</v>
      </c>
      <c r="O973" t="b">
        <v>0</v>
      </c>
      <c r="P973" t="b">
        <v>0</v>
      </c>
      <c r="Q973" t="s">
        <v>269</v>
      </c>
      <c r="R973" t="str" cm="1">
        <f t="array" ref="R973:S973">_xlfn.TEXTSPLIT(Q973,"/","food:food trucks")</f>
        <v>film &amp; video</v>
      </c>
      <c r="S973" t="str">
        <v>television</v>
      </c>
      <c r="T973">
        <f>SUM(E973/H973)</f>
        <v>58.916666666666664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1">
        <f t="shared" si="15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7">
        <f>(((K974/60)/60)/24)+DATE(1970,1,1)</f>
        <v>41792.208333333336</v>
      </c>
      <c r="N974" s="7">
        <f>(((L974/60)/60)/24)+DATE(1970,1,1)</f>
        <v>41801.208333333336</v>
      </c>
      <c r="O974" t="b">
        <v>0</v>
      </c>
      <c r="P974" t="b">
        <v>1</v>
      </c>
      <c r="Q974" t="s">
        <v>28</v>
      </c>
      <c r="R974" t="str" cm="1">
        <f t="array" ref="R974:S974">_xlfn.TEXTSPLIT(Q974,"/","food:food trucks")</f>
        <v>technology</v>
      </c>
      <c r="S974" t="str">
        <v>web</v>
      </c>
      <c r="T974">
        <f>SUM(E974/H974)</f>
        <v>58.015466983938133</v>
      </c>
    </row>
    <row r="975" spans="1:20" ht="17" hidden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1">
        <f t="shared" si="15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7">
        <f>(((K975/60)/60)/24)+DATE(1970,1,1)</f>
        <v>40522.25</v>
      </c>
      <c r="N975" s="7">
        <f>(((L975/60)/60)/24)+DATE(1970,1,1)</f>
        <v>40524.25</v>
      </c>
      <c r="O975" t="b">
        <v>0</v>
      </c>
      <c r="P975" t="b">
        <v>1</v>
      </c>
      <c r="Q975" t="s">
        <v>33</v>
      </c>
      <c r="R975" t="str" cm="1">
        <f t="array" ref="R975:S975">_xlfn.TEXTSPLIT(Q975,"/","food:food trucks")</f>
        <v>theater</v>
      </c>
      <c r="S975" t="str">
        <v>plays</v>
      </c>
      <c r="T975">
        <f>SUM(E975/H975)</f>
        <v>103.87301587301587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1">
        <f t="shared" si="15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7">
        <f>(((K976/60)/60)/24)+DATE(1970,1,1)</f>
        <v>41412.208333333336</v>
      </c>
      <c r="N976" s="7">
        <f>(((L976/60)/60)/24)+DATE(1970,1,1)</f>
        <v>41413.208333333336</v>
      </c>
      <c r="O976" t="b">
        <v>0</v>
      </c>
      <c r="P976" t="b">
        <v>0</v>
      </c>
      <c r="Q976" t="s">
        <v>60</v>
      </c>
      <c r="R976" t="str" cm="1">
        <f t="array" ref="R976:S976">_xlfn.TEXTSPLIT(Q976,"/","food:food trucks")</f>
        <v>music</v>
      </c>
      <c r="S976" t="str">
        <v>indie rock</v>
      </c>
      <c r="T976">
        <f>SUM(E976/H976)</f>
        <v>93.46875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1">
        <f t="shared" si="15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7">
        <f>(((K977/60)/60)/24)+DATE(1970,1,1)</f>
        <v>42337.25</v>
      </c>
      <c r="N977" s="7">
        <f>(((L977/60)/60)/24)+DATE(1970,1,1)</f>
        <v>42376.25</v>
      </c>
      <c r="O977" t="b">
        <v>0</v>
      </c>
      <c r="P977" t="b">
        <v>1</v>
      </c>
      <c r="Q977" t="s">
        <v>33</v>
      </c>
      <c r="R977" t="str" cm="1">
        <f t="array" ref="R977:S977">_xlfn.TEXTSPLIT(Q977,"/","food:food trucks")</f>
        <v>theater</v>
      </c>
      <c r="S977" t="str">
        <v>plays</v>
      </c>
      <c r="T977">
        <f>SUM(E977/H977)</f>
        <v>61.970370370370368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1">
        <f t="shared" si="15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7">
        <f>(((K978/60)/60)/24)+DATE(1970,1,1)</f>
        <v>40571.25</v>
      </c>
      <c r="N978" s="7">
        <f>(((L978/60)/60)/24)+DATE(1970,1,1)</f>
        <v>40577.25</v>
      </c>
      <c r="O978" t="b">
        <v>0</v>
      </c>
      <c r="P978" t="b">
        <v>1</v>
      </c>
      <c r="Q978" t="s">
        <v>33</v>
      </c>
      <c r="R978" t="str" cm="1">
        <f t="array" ref="R978:S978">_xlfn.TEXTSPLIT(Q978,"/","food:food trucks")</f>
        <v>theater</v>
      </c>
      <c r="S978" t="str">
        <v>plays</v>
      </c>
      <c r="T978">
        <f>SUM(E978/H978)</f>
        <v>92.042857142857144</v>
      </c>
    </row>
    <row r="979" spans="1:20" ht="17" hidden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1">
        <f t="shared" si="15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7">
        <f>(((K979/60)/60)/24)+DATE(1970,1,1)</f>
        <v>43138.25</v>
      </c>
      <c r="N979" s="7">
        <f>(((L979/60)/60)/24)+DATE(1970,1,1)</f>
        <v>43170.25</v>
      </c>
      <c r="O979" t="b">
        <v>0</v>
      </c>
      <c r="P979" t="b">
        <v>0</v>
      </c>
      <c r="Q979" t="s">
        <v>17</v>
      </c>
      <c r="R979" t="str" cm="1">
        <f t="array" ref="R979:S979">_xlfn.TEXTSPLIT(Q979,"/","food:food trucks")</f>
        <v>food</v>
      </c>
      <c r="S979" t="str">
        <v>food trucks</v>
      </c>
      <c r="T979">
        <f>SUM(E979/H979)</f>
        <v>77.268656716417908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1">
        <f t="shared" si="15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7">
        <f>(((K980/60)/60)/24)+DATE(1970,1,1)</f>
        <v>42686.25</v>
      </c>
      <c r="N980" s="7">
        <f>(((L980/60)/60)/24)+DATE(1970,1,1)</f>
        <v>42708.25</v>
      </c>
      <c r="O980" t="b">
        <v>0</v>
      </c>
      <c r="P980" t="b">
        <v>0</v>
      </c>
      <c r="Q980" t="s">
        <v>89</v>
      </c>
      <c r="R980" t="str" cm="1">
        <f t="array" ref="R980:S980">_xlfn.TEXTSPLIT(Q980,"/","food:food trucks")</f>
        <v>games</v>
      </c>
      <c r="S980" t="str">
        <v>video games</v>
      </c>
      <c r="T980">
        <f>SUM(E980/H980)</f>
        <v>93.923913043478265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1">
        <f t="shared" si="15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7">
        <f>(((K981/60)/60)/24)+DATE(1970,1,1)</f>
        <v>42078.208333333328</v>
      </c>
      <c r="N981" s="7">
        <f>(((L981/60)/60)/24)+DATE(1970,1,1)</f>
        <v>42084.208333333328</v>
      </c>
      <c r="O981" t="b">
        <v>0</v>
      </c>
      <c r="P981" t="b">
        <v>0</v>
      </c>
      <c r="Q981" t="s">
        <v>33</v>
      </c>
      <c r="R981" t="str" cm="1">
        <f t="array" ref="R981:S981">_xlfn.TEXTSPLIT(Q981,"/","food:food trucks")</f>
        <v>theater</v>
      </c>
      <c r="S981" t="str">
        <v>plays</v>
      </c>
      <c r="T981">
        <f>SUM(E981/H981)</f>
        <v>84.969458128078813</v>
      </c>
    </row>
    <row r="982" spans="1:20" ht="17" hidden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1">
        <f t="shared" si="15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7">
        <f>(((K982/60)/60)/24)+DATE(1970,1,1)</f>
        <v>42307.208333333328</v>
      </c>
      <c r="N982" s="7">
        <f>(((L982/60)/60)/24)+DATE(1970,1,1)</f>
        <v>42312.25</v>
      </c>
      <c r="O982" t="b">
        <v>1</v>
      </c>
      <c r="P982" t="b">
        <v>0</v>
      </c>
      <c r="Q982" t="s">
        <v>68</v>
      </c>
      <c r="R982" t="str" cm="1">
        <f t="array" ref="R982:S982">_xlfn.TEXTSPLIT(Q982,"/","food:food trucks")</f>
        <v>publishing</v>
      </c>
      <c r="S982" t="str">
        <v>nonfiction</v>
      </c>
      <c r="T982">
        <f>SUM(E982/H982)</f>
        <v>105.97035040431267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1">
        <f t="shared" si="15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7">
        <f>(((K983/60)/60)/24)+DATE(1970,1,1)</f>
        <v>43094.25</v>
      </c>
      <c r="N983" s="7">
        <f>(((L983/60)/60)/24)+DATE(1970,1,1)</f>
        <v>43127.25</v>
      </c>
      <c r="O983" t="b">
        <v>0</v>
      </c>
      <c r="P983" t="b">
        <v>0</v>
      </c>
      <c r="Q983" t="s">
        <v>28</v>
      </c>
      <c r="R983" t="str" cm="1">
        <f t="array" ref="R983:S983">_xlfn.TEXTSPLIT(Q983,"/","food:food trucks")</f>
        <v>technology</v>
      </c>
      <c r="S983" t="str">
        <v>web</v>
      </c>
      <c r="T983">
        <f>SUM(E983/H983)</f>
        <v>36.969040247678016</v>
      </c>
    </row>
    <row r="984" spans="1:20" ht="17" hidden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1">
        <f t="shared" si="15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7">
        <f>(((K984/60)/60)/24)+DATE(1970,1,1)</f>
        <v>40743.208333333336</v>
      </c>
      <c r="N984" s="7">
        <f>(((L984/60)/60)/24)+DATE(1970,1,1)</f>
        <v>40745.208333333336</v>
      </c>
      <c r="O984" t="b">
        <v>0</v>
      </c>
      <c r="P984" t="b">
        <v>1</v>
      </c>
      <c r="Q984" t="s">
        <v>42</v>
      </c>
      <c r="R984" t="str" cm="1">
        <f t="array" ref="R984:S984">_xlfn.TEXTSPLIT(Q984,"/","food:food trucks")</f>
        <v>film &amp; video</v>
      </c>
      <c r="S984" t="str">
        <v>documentary</v>
      </c>
      <c r="T984">
        <f>SUM(E984/H984)</f>
        <v>81.533333333333331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1">
        <f t="shared" si="15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7">
        <f>(((K985/60)/60)/24)+DATE(1970,1,1)</f>
        <v>43681.208333333328</v>
      </c>
      <c r="N985" s="7">
        <f>(((L985/60)/60)/24)+DATE(1970,1,1)</f>
        <v>43696.208333333328</v>
      </c>
      <c r="O985" t="b">
        <v>0</v>
      </c>
      <c r="P985" t="b">
        <v>0</v>
      </c>
      <c r="Q985" t="s">
        <v>42</v>
      </c>
      <c r="R985" t="str" cm="1">
        <f t="array" ref="R985:S985">_xlfn.TEXTSPLIT(Q985,"/","food:food trucks")</f>
        <v>film &amp; video</v>
      </c>
      <c r="S985" t="str">
        <v>documentary</v>
      </c>
      <c r="T985">
        <f>SUM(E985/H985)</f>
        <v>80.999140154772135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1">
        <f t="shared" si="15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7">
        <f>(((K986/60)/60)/24)+DATE(1970,1,1)</f>
        <v>43716.208333333328</v>
      </c>
      <c r="N986" s="7">
        <f>(((L986/60)/60)/24)+DATE(1970,1,1)</f>
        <v>43742.208333333328</v>
      </c>
      <c r="O986" t="b">
        <v>0</v>
      </c>
      <c r="P986" t="b">
        <v>0</v>
      </c>
      <c r="Q986" t="s">
        <v>33</v>
      </c>
      <c r="R986" t="str" cm="1">
        <f t="array" ref="R986:S986">_xlfn.TEXTSPLIT(Q986,"/","food:food trucks")</f>
        <v>theater</v>
      </c>
      <c r="S986" t="str">
        <v>plays</v>
      </c>
      <c r="T986">
        <f>SUM(E986/H986)</f>
        <v>26.010498687664043</v>
      </c>
    </row>
    <row r="987" spans="1:20" ht="17" hidden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1">
        <f t="shared" si="15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7">
        <f>(((K987/60)/60)/24)+DATE(1970,1,1)</f>
        <v>41614.25</v>
      </c>
      <c r="N987" s="7">
        <f>(((L987/60)/60)/24)+DATE(1970,1,1)</f>
        <v>41640.25</v>
      </c>
      <c r="O987" t="b">
        <v>0</v>
      </c>
      <c r="P987" t="b">
        <v>1</v>
      </c>
      <c r="Q987" t="s">
        <v>23</v>
      </c>
      <c r="R987" t="str" cm="1">
        <f t="array" ref="R987:S987">_xlfn.TEXTSPLIT(Q987,"/","food:food trucks")</f>
        <v>music</v>
      </c>
      <c r="S987" t="str">
        <v>rock</v>
      </c>
      <c r="T987">
        <f>SUM(E987/H987)</f>
        <v>25.998410896708286</v>
      </c>
    </row>
    <row r="988" spans="1:20" ht="34" hidden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1">
        <f t="shared" si="15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7">
        <f>(((K988/60)/60)/24)+DATE(1970,1,1)</f>
        <v>40638.208333333336</v>
      </c>
      <c r="N988" s="7">
        <f>(((L988/60)/60)/24)+DATE(1970,1,1)</f>
        <v>40652.208333333336</v>
      </c>
      <c r="O988" t="b">
        <v>0</v>
      </c>
      <c r="P988" t="b">
        <v>0</v>
      </c>
      <c r="Q988" t="s">
        <v>23</v>
      </c>
      <c r="R988" t="str" cm="1">
        <f t="array" ref="R988:S988">_xlfn.TEXTSPLIT(Q988,"/","food:food trucks")</f>
        <v>music</v>
      </c>
      <c r="S988" t="str">
        <v>rock</v>
      </c>
      <c r="T988">
        <f>SUM(E988/H988)</f>
        <v>34.173913043478258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1">
        <f t="shared" si="15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7">
        <f>(((K989/60)/60)/24)+DATE(1970,1,1)</f>
        <v>42852.208333333328</v>
      </c>
      <c r="N989" s="7">
        <f>(((L989/60)/60)/24)+DATE(1970,1,1)</f>
        <v>42866.208333333328</v>
      </c>
      <c r="O989" t="b">
        <v>0</v>
      </c>
      <c r="P989" t="b">
        <v>0</v>
      </c>
      <c r="Q989" t="s">
        <v>42</v>
      </c>
      <c r="R989" t="str" cm="1">
        <f t="array" ref="R989:S989">_xlfn.TEXTSPLIT(Q989,"/","food:food trucks")</f>
        <v>film &amp; video</v>
      </c>
      <c r="S989" t="str">
        <v>documentary</v>
      </c>
      <c r="T989">
        <f>SUM(E989/H989)</f>
        <v>28.002083333333335</v>
      </c>
    </row>
    <row r="990" spans="1:20" ht="17" hidden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1">
        <f t="shared" si="15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7">
        <f>(((K990/60)/60)/24)+DATE(1970,1,1)</f>
        <v>42686.25</v>
      </c>
      <c r="N990" s="7">
        <f>(((L990/60)/60)/24)+DATE(1970,1,1)</f>
        <v>42707.25</v>
      </c>
      <c r="O990" t="b">
        <v>0</v>
      </c>
      <c r="P990" t="b">
        <v>0</v>
      </c>
      <c r="Q990" t="s">
        <v>133</v>
      </c>
      <c r="R990" t="str" cm="1">
        <f t="array" ref="R990:S990">_xlfn.TEXTSPLIT(Q990,"/","food:food trucks")</f>
        <v>publishing</v>
      </c>
      <c r="S990" t="str">
        <v>radio &amp; podcasts</v>
      </c>
      <c r="T990">
        <f>SUM(E990/H990)</f>
        <v>76.546875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1">
        <f t="shared" si="15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7">
        <f>(((K991/60)/60)/24)+DATE(1970,1,1)</f>
        <v>43571.208333333328</v>
      </c>
      <c r="N991" s="7">
        <f>(((L991/60)/60)/24)+DATE(1970,1,1)</f>
        <v>43576.208333333328</v>
      </c>
      <c r="O991" t="b">
        <v>0</v>
      </c>
      <c r="P991" t="b">
        <v>0</v>
      </c>
      <c r="Q991" t="s">
        <v>206</v>
      </c>
      <c r="R991" t="str" cm="1">
        <f t="array" ref="R991:S991">_xlfn.TEXTSPLIT(Q991,"/","food:food trucks")</f>
        <v>publishing</v>
      </c>
      <c r="S991" t="str">
        <v>translations</v>
      </c>
      <c r="T991">
        <f>SUM(E991/H991)</f>
        <v>53.053097345132741</v>
      </c>
    </row>
    <row r="992" spans="1:20" ht="17" hidden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1">
        <f t="shared" si="15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7">
        <f>(((K992/60)/60)/24)+DATE(1970,1,1)</f>
        <v>42432.25</v>
      </c>
      <c r="N992" s="7">
        <f>(((L992/60)/60)/24)+DATE(1970,1,1)</f>
        <v>42454.208333333328</v>
      </c>
      <c r="O992" t="b">
        <v>0</v>
      </c>
      <c r="P992" t="b">
        <v>1</v>
      </c>
      <c r="Q992" t="s">
        <v>53</v>
      </c>
      <c r="R992" t="str" cm="1">
        <f t="array" ref="R992:S992">_xlfn.TEXTSPLIT(Q992,"/","food:food trucks")</f>
        <v>film &amp; video</v>
      </c>
      <c r="S992" t="str">
        <v>drama</v>
      </c>
      <c r="T992">
        <f>SUM(E992/H992)</f>
        <v>106.859375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1">
        <f t="shared" si="15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7">
        <f>(((K993/60)/60)/24)+DATE(1970,1,1)</f>
        <v>41907.208333333336</v>
      </c>
      <c r="N993" s="7">
        <f>(((L993/60)/60)/24)+DATE(1970,1,1)</f>
        <v>41911.208333333336</v>
      </c>
      <c r="O993" t="b">
        <v>0</v>
      </c>
      <c r="P993" t="b">
        <v>1</v>
      </c>
      <c r="Q993" t="s">
        <v>23</v>
      </c>
      <c r="R993" t="str" cm="1">
        <f t="array" ref="R993:S993">_xlfn.TEXTSPLIT(Q993,"/","food:food trucks")</f>
        <v>music</v>
      </c>
      <c r="S993" t="str">
        <v>rock</v>
      </c>
      <c r="T993">
        <f>SUM(E993/H993)</f>
        <v>46.020746887966808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1">
        <f t="shared" si="15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7">
        <f>(((K994/60)/60)/24)+DATE(1970,1,1)</f>
        <v>43227.208333333328</v>
      </c>
      <c r="N994" s="7">
        <f>(((L994/60)/60)/24)+DATE(1970,1,1)</f>
        <v>43241.208333333328</v>
      </c>
      <c r="O994" t="b">
        <v>0</v>
      </c>
      <c r="P994" t="b">
        <v>1</v>
      </c>
      <c r="Q994" t="s">
        <v>53</v>
      </c>
      <c r="R994" t="str" cm="1">
        <f t="array" ref="R994:S994">_xlfn.TEXTSPLIT(Q994,"/","food:food trucks")</f>
        <v>film &amp; video</v>
      </c>
      <c r="S994" t="str">
        <v>drama</v>
      </c>
      <c r="T994">
        <f>SUM(E994/H994)</f>
        <v>100.17424242424242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1">
        <f t="shared" si="15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7">
        <f>(((K995/60)/60)/24)+DATE(1970,1,1)</f>
        <v>42362.25</v>
      </c>
      <c r="N995" s="7">
        <f>(((L995/60)/60)/24)+DATE(1970,1,1)</f>
        <v>42379.25</v>
      </c>
      <c r="O995" t="b">
        <v>0</v>
      </c>
      <c r="P995" t="b">
        <v>1</v>
      </c>
      <c r="Q995" t="s">
        <v>122</v>
      </c>
      <c r="R995" t="str" cm="1">
        <f t="array" ref="R995:S995">_xlfn.TEXTSPLIT(Q995,"/","food:food trucks")</f>
        <v>photography</v>
      </c>
      <c r="S995" t="str">
        <v>photography books</v>
      </c>
      <c r="T995">
        <f>SUM(E995/H995)</f>
        <v>101.44</v>
      </c>
    </row>
    <row r="996" spans="1:20" ht="17" hidden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1">
        <f t="shared" si="15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7">
        <f>(((K996/60)/60)/24)+DATE(1970,1,1)</f>
        <v>41929.208333333336</v>
      </c>
      <c r="N996" s="7">
        <f>(((L996/60)/60)/24)+DATE(1970,1,1)</f>
        <v>41935.208333333336</v>
      </c>
      <c r="O996" t="b">
        <v>0</v>
      </c>
      <c r="P996" t="b">
        <v>1</v>
      </c>
      <c r="Q996" t="s">
        <v>206</v>
      </c>
      <c r="R996" t="str" cm="1">
        <f t="array" ref="R996:S996">_xlfn.TEXTSPLIT(Q996,"/","food:food trucks")</f>
        <v>publishing</v>
      </c>
      <c r="S996" t="str">
        <v>translations</v>
      </c>
      <c r="T996">
        <f>SUM(E996/H996)</f>
        <v>87.972684085510693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1">
        <f t="shared" si="15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7">
        <f>(((K997/60)/60)/24)+DATE(1970,1,1)</f>
        <v>43408.208333333328</v>
      </c>
      <c r="N997" s="7">
        <f>(((L997/60)/60)/24)+DATE(1970,1,1)</f>
        <v>43437.25</v>
      </c>
      <c r="O997" t="b">
        <v>0</v>
      </c>
      <c r="P997" t="b">
        <v>1</v>
      </c>
      <c r="Q997" t="s">
        <v>17</v>
      </c>
      <c r="R997" t="str" cm="1">
        <f t="array" ref="R997:S997">_xlfn.TEXTSPLIT(Q997,"/","food:food trucks")</f>
        <v>food</v>
      </c>
      <c r="S997" t="str">
        <v>food trucks</v>
      </c>
      <c r="T997">
        <f>SUM(E997/H997)</f>
        <v>74.995594713656388</v>
      </c>
    </row>
    <row r="998" spans="1:20" ht="34" hidden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1">
        <f t="shared" si="15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7">
        <f>(((K998/60)/60)/24)+DATE(1970,1,1)</f>
        <v>41276.25</v>
      </c>
      <c r="N998" s="7">
        <f>(((L998/60)/60)/24)+DATE(1970,1,1)</f>
        <v>41306.25</v>
      </c>
      <c r="O998" t="b">
        <v>0</v>
      </c>
      <c r="P998" t="b">
        <v>0</v>
      </c>
      <c r="Q998" t="s">
        <v>33</v>
      </c>
      <c r="R998" t="str" cm="1">
        <f t="array" ref="R998:S998">_xlfn.TEXTSPLIT(Q998,"/","food:food trucks")</f>
        <v>theater</v>
      </c>
      <c r="S998" t="str">
        <v>plays</v>
      </c>
      <c r="T998">
        <f>SUM(E998/H998)</f>
        <v>42.982142857142854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1">
        <f t="shared" si="15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7">
        <f>(((K999/60)/60)/24)+DATE(1970,1,1)</f>
        <v>41659.25</v>
      </c>
      <c r="N999" s="7">
        <f>(((L999/60)/60)/24)+DATE(1970,1,1)</f>
        <v>41664.25</v>
      </c>
      <c r="O999" t="b">
        <v>0</v>
      </c>
      <c r="P999" t="b">
        <v>0</v>
      </c>
      <c r="Q999" t="s">
        <v>33</v>
      </c>
      <c r="R999" t="str" cm="1">
        <f t="array" ref="R999:S999">_xlfn.TEXTSPLIT(Q999,"/","food:food trucks")</f>
        <v>theater</v>
      </c>
      <c r="S999" t="str">
        <v>plays</v>
      </c>
      <c r="T999">
        <f>SUM(E999/H999)</f>
        <v>33.115107913669064</v>
      </c>
    </row>
    <row r="1000" spans="1:20" ht="17" hidden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1">
        <f t="shared" si="15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7">
        <f>(((K1000/60)/60)/24)+DATE(1970,1,1)</f>
        <v>40220.25</v>
      </c>
      <c r="N1000" s="7">
        <f>(((L1000/60)/60)/24)+DATE(1970,1,1)</f>
        <v>40234.25</v>
      </c>
      <c r="O1000" t="b">
        <v>0</v>
      </c>
      <c r="P1000" t="b">
        <v>1</v>
      </c>
      <c r="Q1000" t="s">
        <v>60</v>
      </c>
      <c r="R1000" t="str" cm="1">
        <f t="array" ref="R1000:S1000">_xlfn.TEXTSPLIT(Q1000,"/","food:food trucks")</f>
        <v>music</v>
      </c>
      <c r="S1000" t="str">
        <v>indie rock</v>
      </c>
      <c r="T1000">
        <f>SUM(E1000/H1000)</f>
        <v>101.13101604278074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1">
        <f t="shared" si="15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7">
        <f>(((K1001/60)/60)/24)+DATE(1970,1,1)</f>
        <v>42550.208333333328</v>
      </c>
      <c r="N1001" s="7">
        <f>(((L1001/60)/60)/24)+DATE(1970,1,1)</f>
        <v>42557.208333333328</v>
      </c>
      <c r="O1001" t="b">
        <v>0</v>
      </c>
      <c r="P1001" t="b">
        <v>0</v>
      </c>
      <c r="Q1001" t="s">
        <v>17</v>
      </c>
      <c r="R1001" t="str" cm="1">
        <f t="array" ref="R1001:S1001">_xlfn.TEXTSPLIT(Q1001,"/","food:food trucks")</f>
        <v>food</v>
      </c>
      <c r="S1001" t="str">
        <v>food trucks</v>
      </c>
      <c r="T1001">
        <f>SUM(E1001/H1001)</f>
        <v>55.98841354723708</v>
      </c>
    </row>
  </sheetData>
  <autoFilter ref="G1:H1001" xr:uid="{00000000-0001-0000-0000-000000000000}">
    <filterColumn colId="0">
      <filters>
        <filter val="successful"/>
      </filters>
    </filterColumn>
    <sortState xmlns:xlrd2="http://schemas.microsoft.com/office/spreadsheetml/2017/richdata2" ref="G3:H997">
      <sortCondition ref="G1:G1001"/>
    </sortState>
  </autoFilter>
  <conditionalFormatting sqref="Q2">
    <cfRule type="containsText" dxfId="4" priority="7" operator="containsText" text="failed">
      <formula>NOT(ISERROR(SEARCH("failed",Q2)))</formula>
    </cfRule>
  </conditionalFormatting>
  <conditionalFormatting sqref="G2:G1001">
    <cfRule type="containsText" dxfId="3" priority="3" operator="containsText" text="live">
      <formula>NOT(ISERROR(SEARCH("live",G2)))</formula>
    </cfRule>
    <cfRule type="containsText" dxfId="2" priority="4" operator="containsText" text="canceled">
      <formula>NOT(ISERROR(SEARCH("canceled",G2)))</formula>
    </cfRule>
    <cfRule type="containsText" dxfId="1" priority="5" operator="containsText" text="successful">
      <formula>NOT(ISERROR(SEARCH("successful",G2)))</formula>
    </cfRule>
    <cfRule type="containsText" dxfId="0" priority="6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Sheet5</vt:lpstr>
      <vt:lpstr>Sheet6</vt:lpstr>
      <vt:lpstr>Sheet7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2023-06-14T20:32:26Z</dcterms:modified>
</cp:coreProperties>
</file>