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BB4083A7-478C-4EA2-9992-9840A186A1F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ALL" sheetId="1" r:id="rId1"/>
    <sheet name="China" sheetId="2" r:id="rId2"/>
    <sheet name="USA" sheetId="3" r:id="rId3"/>
    <sheet name="RatingCPP" sheetId="9" r:id="rId4"/>
    <sheet name="Ch_MNCS" sheetId="10" r:id="rId5"/>
    <sheet name="US_MNCS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2Fjdk9XR7Yl/aV5Wzla8dkq6dhOVAqAl2variX1Uimc="/>
    </ext>
  </extLst>
</workbook>
</file>

<file path=xl/calcChain.xml><?xml version="1.0" encoding="utf-8"?>
<calcChain xmlns="http://schemas.openxmlformats.org/spreadsheetml/2006/main">
  <c r="AW26" i="2" l="1"/>
  <c r="AX26" i="2"/>
  <c r="AU85" i="2"/>
  <c r="H4" i="9"/>
  <c r="H5" i="9"/>
  <c r="H3" i="9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V46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W3" i="3"/>
  <c r="AU3" i="3"/>
  <c r="AJ4" i="3"/>
  <c r="AJ6" i="3"/>
  <c r="AJ7" i="3"/>
  <c r="AJ8" i="3"/>
  <c r="AJ10" i="3"/>
  <c r="AJ12" i="3"/>
  <c r="AJ13" i="3"/>
  <c r="AJ15" i="3"/>
  <c r="AJ16" i="3"/>
  <c r="AJ17" i="3"/>
  <c r="AJ18" i="3"/>
  <c r="AJ20" i="3"/>
  <c r="AJ21" i="3"/>
  <c r="AJ23" i="3"/>
  <c r="AJ25" i="3"/>
  <c r="AJ27" i="3"/>
  <c r="AJ31" i="3"/>
  <c r="AJ34" i="3"/>
  <c r="AJ37" i="3"/>
  <c r="AJ40" i="3"/>
  <c r="AJ44" i="3"/>
  <c r="AJ47" i="3"/>
  <c r="AJ48" i="3"/>
  <c r="AJ52" i="3"/>
  <c r="AJ61" i="3"/>
  <c r="AJ62" i="3"/>
  <c r="AJ63" i="3"/>
  <c r="AJ78" i="3"/>
  <c r="AJ79" i="3"/>
  <c r="AJ80" i="3"/>
  <c r="AI4" i="3"/>
  <c r="AI6" i="3"/>
  <c r="AI7" i="3"/>
  <c r="AI8" i="3"/>
  <c r="AI9" i="3"/>
  <c r="AI10" i="3"/>
  <c r="AI12" i="3"/>
  <c r="AI13" i="3"/>
  <c r="AI17" i="3"/>
  <c r="AI18" i="3"/>
  <c r="AI20" i="3"/>
  <c r="AI21" i="3"/>
  <c r="AI24" i="3"/>
  <c r="AI27" i="3"/>
  <c r="AI29" i="3"/>
  <c r="AI34" i="3"/>
  <c r="AI37" i="3"/>
  <c r="AI40" i="3"/>
  <c r="AI42" i="3"/>
  <c r="AI44" i="3"/>
  <c r="AI47" i="3"/>
  <c r="AI48" i="3"/>
  <c r="AI49" i="3"/>
  <c r="AI51" i="3"/>
  <c r="AI52" i="3"/>
  <c r="AI53" i="3"/>
  <c r="AI54" i="3"/>
  <c r="AI57" i="3"/>
  <c r="AI62" i="3"/>
  <c r="AI63" i="3"/>
  <c r="AI66" i="3"/>
  <c r="AI69" i="3"/>
  <c r="AI72" i="3"/>
  <c r="AI78" i="3"/>
  <c r="AH4" i="3"/>
  <c r="AH5" i="3"/>
  <c r="AH6" i="3"/>
  <c r="AH7" i="3"/>
  <c r="AH8" i="3"/>
  <c r="AH12" i="3"/>
  <c r="AH13" i="3"/>
  <c r="AH14" i="3"/>
  <c r="AH17" i="3"/>
  <c r="AH18" i="3"/>
  <c r="AH20" i="3"/>
  <c r="AH21" i="3"/>
  <c r="AH25" i="3"/>
  <c r="AH26" i="3"/>
  <c r="AH27" i="3"/>
  <c r="AH28" i="3"/>
  <c r="AH31" i="3"/>
  <c r="AH40" i="3"/>
  <c r="AH47" i="3"/>
  <c r="AH48" i="3"/>
  <c r="AH49" i="3"/>
  <c r="AH51" i="3"/>
  <c r="AH56" i="3"/>
  <c r="AH62" i="3"/>
  <c r="AH63" i="3"/>
  <c r="AH64" i="3"/>
  <c r="AH66" i="3"/>
  <c r="AH78" i="3"/>
  <c r="AH79" i="3"/>
  <c r="AH3" i="3"/>
  <c r="AG4" i="3"/>
  <c r="AG5" i="3"/>
  <c r="AG6" i="3"/>
  <c r="AG7" i="3"/>
  <c r="AG8" i="3"/>
  <c r="AG9" i="3"/>
  <c r="AG12" i="3"/>
  <c r="AG13" i="3"/>
  <c r="AG14" i="3"/>
  <c r="AG15" i="3"/>
  <c r="AG18" i="3"/>
  <c r="AG19" i="3"/>
  <c r="AG20" i="3"/>
  <c r="AG23" i="3"/>
  <c r="AG25" i="3"/>
  <c r="AG31" i="3"/>
  <c r="AG34" i="3"/>
  <c r="AG40" i="3"/>
  <c r="AG42" i="3"/>
  <c r="AG46" i="3"/>
  <c r="AG47" i="3"/>
  <c r="AG48" i="3"/>
  <c r="AG49" i="3"/>
  <c r="AG51" i="3"/>
  <c r="AG54" i="3"/>
  <c r="AG57" i="3"/>
  <c r="AG58" i="3"/>
  <c r="AG61" i="3"/>
  <c r="AG62" i="3"/>
  <c r="AG63" i="3"/>
  <c r="AG66" i="3"/>
  <c r="AG69" i="3"/>
  <c r="AG78" i="3"/>
  <c r="AG79" i="3"/>
  <c r="AG80" i="3"/>
  <c r="AF4" i="3"/>
  <c r="AF5" i="3"/>
  <c r="AF6" i="3"/>
  <c r="AF7" i="3"/>
  <c r="AF8" i="3"/>
  <c r="AF12" i="3"/>
  <c r="AF13" i="3"/>
  <c r="AF14" i="3"/>
  <c r="AF15" i="3"/>
  <c r="AF16" i="3"/>
  <c r="AF18" i="3"/>
  <c r="AF20" i="3"/>
  <c r="AF23" i="3"/>
  <c r="AF25" i="3"/>
  <c r="AF26" i="3"/>
  <c r="AF31" i="3"/>
  <c r="AF32" i="3"/>
  <c r="AF34" i="3"/>
  <c r="AF35" i="3"/>
  <c r="AF39" i="3"/>
  <c r="AF44" i="3"/>
  <c r="AF47" i="3"/>
  <c r="AF48" i="3"/>
  <c r="AF49" i="3"/>
  <c r="AF51" i="3"/>
  <c r="AF55" i="3"/>
  <c r="AF56" i="3"/>
  <c r="AF58" i="3"/>
  <c r="AF61" i="3"/>
  <c r="AF62" i="3"/>
  <c r="AF64" i="3"/>
  <c r="AF66" i="3"/>
  <c r="AF67" i="3"/>
  <c r="AF69" i="3"/>
  <c r="AF70" i="3"/>
  <c r="AF71" i="3"/>
  <c r="AF78" i="3"/>
  <c r="AF79" i="3"/>
  <c r="AF83" i="3"/>
  <c r="AE4" i="3"/>
  <c r="AE5" i="3"/>
  <c r="AE6" i="3"/>
  <c r="AE7" i="3"/>
  <c r="AE8" i="3"/>
  <c r="AE9" i="3"/>
  <c r="AE10" i="3"/>
  <c r="AE12" i="3"/>
  <c r="AE13" i="3"/>
  <c r="AE15" i="3"/>
  <c r="AE18" i="3"/>
  <c r="AE22" i="3"/>
  <c r="AE24" i="3"/>
  <c r="AE26" i="3"/>
  <c r="AE27" i="3"/>
  <c r="AE29" i="3"/>
  <c r="AE34" i="3"/>
  <c r="AE36" i="3"/>
  <c r="AE40" i="3"/>
  <c r="AE42" i="3"/>
  <c r="AE45" i="3"/>
  <c r="AE47" i="3"/>
  <c r="AE48" i="3"/>
  <c r="AE50" i="3"/>
  <c r="AE51" i="3"/>
  <c r="AE54" i="3"/>
  <c r="AE58" i="3"/>
  <c r="AE60" i="3"/>
  <c r="AE62" i="3"/>
  <c r="AE66" i="3"/>
  <c r="AE78" i="3"/>
  <c r="AE79" i="3"/>
  <c r="AD4" i="3"/>
  <c r="AD6" i="3"/>
  <c r="AD8" i="3"/>
  <c r="AD12" i="3"/>
  <c r="AD13" i="3"/>
  <c r="AD15" i="3"/>
  <c r="AD18" i="3"/>
  <c r="AD20" i="3"/>
  <c r="AD23" i="3"/>
  <c r="AD24" i="3"/>
  <c r="AD25" i="3"/>
  <c r="AD26" i="3"/>
  <c r="AD27" i="3"/>
  <c r="AD31" i="3"/>
  <c r="AD32" i="3"/>
  <c r="AD34" i="3"/>
  <c r="AD35" i="3"/>
  <c r="AD41" i="3"/>
  <c r="AD43" i="3"/>
  <c r="AD44" i="3"/>
  <c r="AD47" i="3"/>
  <c r="AD48" i="3"/>
  <c r="AD50" i="3"/>
  <c r="AD51" i="3"/>
  <c r="AD55" i="3"/>
  <c r="AD60" i="3"/>
  <c r="AD61" i="3"/>
  <c r="AD64" i="3"/>
  <c r="AD66" i="3"/>
  <c r="AD67" i="3"/>
  <c r="AD73" i="3"/>
  <c r="AD75" i="3"/>
  <c r="AD79" i="3"/>
  <c r="AD82" i="3"/>
  <c r="AD3" i="3"/>
  <c r="AC4" i="3"/>
  <c r="AC6" i="3"/>
  <c r="AC7" i="3"/>
  <c r="AC8" i="3"/>
  <c r="AC11" i="3"/>
  <c r="AC12" i="3"/>
  <c r="AC13" i="3"/>
  <c r="AC15" i="3"/>
  <c r="AC18" i="3"/>
  <c r="AC20" i="3"/>
  <c r="AC23" i="3"/>
  <c r="AC26" i="3"/>
  <c r="AC27" i="3"/>
  <c r="AC29" i="3"/>
  <c r="AC32" i="3"/>
  <c r="AC35" i="3"/>
  <c r="AC40" i="3"/>
  <c r="AC42" i="3"/>
  <c r="AC45" i="3"/>
  <c r="AC48" i="3"/>
  <c r="AC51" i="3"/>
  <c r="AC54" i="3"/>
  <c r="AC59" i="3"/>
  <c r="AC60" i="3"/>
  <c r="AC62" i="3"/>
  <c r="AC66" i="3"/>
  <c r="AC73" i="3"/>
  <c r="AC77" i="3"/>
  <c r="AC78" i="3"/>
  <c r="AC79" i="3"/>
  <c r="AC3" i="3"/>
  <c r="AB4" i="3"/>
  <c r="AB5" i="3"/>
  <c r="AB8" i="3"/>
  <c r="AB12" i="3"/>
  <c r="AB13" i="3"/>
  <c r="AB18" i="3"/>
  <c r="AB20" i="3"/>
  <c r="AB21" i="3"/>
  <c r="AB23" i="3"/>
  <c r="AB27" i="3"/>
  <c r="AB31" i="3"/>
  <c r="AB34" i="3"/>
  <c r="AB40" i="3"/>
  <c r="AB41" i="3"/>
  <c r="AB47" i="3"/>
  <c r="AB50" i="3"/>
  <c r="AB51" i="3"/>
  <c r="AB56" i="3"/>
  <c r="AB58" i="3"/>
  <c r="AB59" i="3"/>
  <c r="AB60" i="3"/>
  <c r="AB62" i="3"/>
  <c r="AB64" i="3"/>
  <c r="AB66" i="3"/>
  <c r="AB77" i="3"/>
  <c r="AB78" i="3"/>
  <c r="AB3" i="3"/>
  <c r="AA4" i="3"/>
  <c r="AA5" i="3"/>
  <c r="AA7" i="3"/>
  <c r="AA12" i="3"/>
  <c r="AA13" i="3"/>
  <c r="AA15" i="3"/>
  <c r="AA18" i="3"/>
  <c r="AA20" i="3"/>
  <c r="AA21" i="3"/>
  <c r="AA23" i="3"/>
  <c r="AA26" i="3"/>
  <c r="AA27" i="3"/>
  <c r="AA29" i="3"/>
  <c r="AA32" i="3"/>
  <c r="AA38" i="3"/>
  <c r="AA39" i="3"/>
  <c r="AA40" i="3"/>
  <c r="AA41" i="3"/>
  <c r="AA42" i="3"/>
  <c r="AA43" i="3"/>
  <c r="AA45" i="3"/>
  <c r="AA47" i="3"/>
  <c r="AA48" i="3"/>
  <c r="AA49" i="3"/>
  <c r="AA50" i="3"/>
  <c r="AA51" i="3"/>
  <c r="AA54" i="3"/>
  <c r="AA58" i="3"/>
  <c r="AA60" i="3"/>
  <c r="AA62" i="3"/>
  <c r="AA66" i="3"/>
  <c r="AA77" i="3"/>
  <c r="AA78" i="3"/>
  <c r="AA79" i="3"/>
  <c r="AA80" i="3"/>
  <c r="AA3" i="3"/>
  <c r="AI6" i="2"/>
  <c r="AJ6" i="2"/>
  <c r="AJ4" i="2"/>
  <c r="AJ7" i="2"/>
  <c r="AJ8" i="2"/>
  <c r="AJ10" i="2"/>
  <c r="AJ12" i="2"/>
  <c r="AJ13" i="2"/>
  <c r="AJ18" i="2"/>
  <c r="AJ19" i="2"/>
  <c r="AJ20" i="2"/>
  <c r="AJ21" i="2"/>
  <c r="AJ23" i="2"/>
  <c r="AJ25" i="2"/>
  <c r="AJ27" i="2"/>
  <c r="AJ31" i="2"/>
  <c r="AJ34" i="2"/>
  <c r="AJ40" i="2"/>
  <c r="AJ44" i="2"/>
  <c r="AJ47" i="2"/>
  <c r="AJ48" i="2"/>
  <c r="AJ62" i="2"/>
  <c r="AJ63" i="2"/>
  <c r="AJ74" i="2"/>
  <c r="AJ78" i="2"/>
  <c r="AJ79" i="2"/>
  <c r="AJ80" i="2"/>
  <c r="AJ81" i="2"/>
  <c r="AJ3" i="2"/>
  <c r="AI4" i="2"/>
  <c r="AI7" i="2"/>
  <c r="AI8" i="2"/>
  <c r="AI9" i="2"/>
  <c r="AI10" i="2"/>
  <c r="AI13" i="2"/>
  <c r="AI17" i="2"/>
  <c r="AI18" i="2"/>
  <c r="AI20" i="2"/>
  <c r="AI21" i="2"/>
  <c r="AI23" i="2"/>
  <c r="AI24" i="2"/>
  <c r="AI27" i="2"/>
  <c r="AI37" i="2"/>
  <c r="AI40" i="2"/>
  <c r="AI44" i="2"/>
  <c r="AI47" i="2"/>
  <c r="AI48" i="2"/>
  <c r="AI51" i="2"/>
  <c r="AI52" i="2"/>
  <c r="AI53" i="2"/>
  <c r="AI57" i="2"/>
  <c r="AI63" i="2"/>
  <c r="AI66" i="2"/>
  <c r="AI69" i="2"/>
  <c r="AI74" i="2"/>
  <c r="AI78" i="2"/>
  <c r="AI3" i="2"/>
  <c r="AH4" i="2"/>
  <c r="AH7" i="2"/>
  <c r="AH8" i="2"/>
  <c r="AH12" i="2"/>
  <c r="AH13" i="2"/>
  <c r="AH14" i="2"/>
  <c r="AH15" i="2"/>
  <c r="AH18" i="2"/>
  <c r="AH20" i="2"/>
  <c r="AH21" i="2"/>
  <c r="AH25" i="2"/>
  <c r="AH26" i="2"/>
  <c r="AH27" i="2"/>
  <c r="AH28" i="2"/>
  <c r="AH31" i="2"/>
  <c r="AH34" i="2"/>
  <c r="AH40" i="2"/>
  <c r="AH48" i="2"/>
  <c r="AH51" i="2"/>
  <c r="AH56" i="2"/>
  <c r="AH57" i="2"/>
  <c r="AH58" i="2"/>
  <c r="AH63" i="2"/>
  <c r="AH74" i="2"/>
  <c r="AH78" i="2"/>
  <c r="AH79" i="2"/>
  <c r="AH3" i="2"/>
  <c r="AG4" i="2"/>
  <c r="AG5" i="2"/>
  <c r="AG7" i="2"/>
  <c r="AG8" i="2"/>
  <c r="AG9" i="2"/>
  <c r="AG12" i="2"/>
  <c r="AG13" i="2"/>
  <c r="AG15" i="2"/>
  <c r="AG18" i="2"/>
  <c r="AG19" i="2"/>
  <c r="AG20" i="2"/>
  <c r="AG21" i="2"/>
  <c r="AG23" i="2"/>
  <c r="AG25" i="2"/>
  <c r="AG31" i="2"/>
  <c r="AG40" i="2"/>
  <c r="AG42" i="2"/>
  <c r="AG48" i="2"/>
  <c r="AG49" i="2"/>
  <c r="AG51" i="2"/>
  <c r="AG54" i="2"/>
  <c r="AG57" i="2"/>
  <c r="AG58" i="2"/>
  <c r="AG62" i="2"/>
  <c r="AG69" i="2"/>
  <c r="AG78" i="2"/>
  <c r="AG79" i="2"/>
  <c r="AG80" i="2"/>
  <c r="AG3" i="2"/>
  <c r="AF83" i="2"/>
  <c r="AF4" i="2"/>
  <c r="AF5" i="2"/>
  <c r="AF7" i="2"/>
  <c r="AF8" i="2"/>
  <c r="AF12" i="2"/>
  <c r="AF13" i="2"/>
  <c r="AF14" i="2"/>
  <c r="AF15" i="2"/>
  <c r="AF18" i="2"/>
  <c r="AF20" i="2"/>
  <c r="AF23" i="2"/>
  <c r="AF25" i="2"/>
  <c r="AF31" i="2"/>
  <c r="AF34" i="2"/>
  <c r="AF35" i="2"/>
  <c r="AF39" i="2"/>
  <c r="AF40" i="2"/>
  <c r="AF44" i="2"/>
  <c r="AF47" i="2"/>
  <c r="AF48" i="2"/>
  <c r="AF49" i="2"/>
  <c r="AF50" i="2"/>
  <c r="AF51" i="2"/>
  <c r="AF55" i="2"/>
  <c r="AF56" i="2"/>
  <c r="AF57" i="2"/>
  <c r="AF62" i="2"/>
  <c r="AF66" i="2"/>
  <c r="AF67" i="2"/>
  <c r="AF69" i="2"/>
  <c r="AF70" i="2"/>
  <c r="AF78" i="2"/>
  <c r="AF79" i="2"/>
  <c r="AF3" i="2"/>
  <c r="AE4" i="2"/>
  <c r="AE5" i="2"/>
  <c r="AE6" i="2"/>
  <c r="AE7" i="2"/>
  <c r="AE8" i="2"/>
  <c r="AE9" i="2"/>
  <c r="AE10" i="2"/>
  <c r="AE12" i="2"/>
  <c r="AE13" i="2"/>
  <c r="AE15" i="2"/>
  <c r="AE18" i="2"/>
  <c r="AE22" i="2"/>
  <c r="AE23" i="2"/>
  <c r="AE24" i="2"/>
  <c r="AE27" i="2"/>
  <c r="AE29" i="2"/>
  <c r="AE34" i="2"/>
  <c r="AE40" i="2"/>
  <c r="AE42" i="2"/>
  <c r="AE45" i="2"/>
  <c r="AE48" i="2"/>
  <c r="AE50" i="2"/>
  <c r="AE51" i="2"/>
  <c r="AE54" i="2"/>
  <c r="AE62" i="2"/>
  <c r="AE66" i="2"/>
  <c r="AE78" i="2"/>
  <c r="AE3" i="2"/>
  <c r="AD4" i="2"/>
  <c r="AD6" i="2"/>
  <c r="AD8" i="2"/>
  <c r="AD12" i="2"/>
  <c r="AD13" i="2"/>
  <c r="AD15" i="2"/>
  <c r="AD18" i="2"/>
  <c r="AD20" i="2"/>
  <c r="AD23" i="2"/>
  <c r="AD24" i="2"/>
  <c r="AD25" i="2"/>
  <c r="AD27" i="2"/>
  <c r="AD31" i="2"/>
  <c r="AD35" i="2"/>
  <c r="AD41" i="2"/>
  <c r="AD43" i="2"/>
  <c r="AD47" i="2"/>
  <c r="AD48" i="2"/>
  <c r="AD50" i="2"/>
  <c r="AD51" i="2"/>
  <c r="AD55" i="2"/>
  <c r="AD58" i="2"/>
  <c r="AD66" i="2"/>
  <c r="AD67" i="2"/>
  <c r="AD78" i="2"/>
  <c r="AD79" i="2"/>
  <c r="AD82" i="2"/>
  <c r="AD3" i="2"/>
  <c r="AC4" i="2"/>
  <c r="AC7" i="2"/>
  <c r="AC8" i="2"/>
  <c r="AC12" i="2"/>
  <c r="AC13" i="2"/>
  <c r="AC15" i="2"/>
  <c r="AC18" i="2"/>
  <c r="AC20" i="2"/>
  <c r="AC23" i="2"/>
  <c r="AC27" i="2"/>
  <c r="AC29" i="2"/>
  <c r="AC35" i="2"/>
  <c r="AC40" i="2"/>
  <c r="AC43" i="2"/>
  <c r="AC45" i="2"/>
  <c r="AC47" i="2"/>
  <c r="AC48" i="2"/>
  <c r="AC51" i="2"/>
  <c r="AC58" i="2"/>
  <c r="AC61" i="2"/>
  <c r="AC66" i="2"/>
  <c r="AC73" i="2"/>
  <c r="AC77" i="2"/>
  <c r="AC78" i="2"/>
  <c r="AC79" i="2"/>
  <c r="AC3" i="2"/>
  <c r="AB4" i="2"/>
  <c r="AB8" i="2"/>
  <c r="AB12" i="2"/>
  <c r="AB13" i="2"/>
  <c r="AB15" i="2"/>
  <c r="AB18" i="2"/>
  <c r="AB20" i="2"/>
  <c r="AB21" i="2"/>
  <c r="AB23" i="2"/>
  <c r="AB27" i="2"/>
  <c r="AB31" i="2"/>
  <c r="AB34" i="2"/>
  <c r="AB40" i="2"/>
  <c r="AB41" i="2"/>
  <c r="AB50" i="2"/>
  <c r="AB51" i="2"/>
  <c r="AB56" i="2"/>
  <c r="AB58" i="2"/>
  <c r="AB61" i="2"/>
  <c r="AB62" i="2"/>
  <c r="AB66" i="2"/>
  <c r="AB77" i="2"/>
  <c r="AB78" i="2"/>
  <c r="AB3" i="2"/>
  <c r="AA4" i="2"/>
  <c r="AA7" i="2"/>
  <c r="AA12" i="2"/>
  <c r="AA13" i="2"/>
  <c r="AA18" i="2"/>
  <c r="AA20" i="2"/>
  <c r="AA21" i="2"/>
  <c r="AA27" i="2"/>
  <c r="AA29" i="2"/>
  <c r="AA38" i="2"/>
  <c r="AA39" i="2"/>
  <c r="AA40" i="2"/>
  <c r="AA41" i="2"/>
  <c r="AA43" i="2"/>
  <c r="AA45" i="2"/>
  <c r="AA47" i="2"/>
  <c r="AA48" i="2"/>
  <c r="AA49" i="2"/>
  <c r="AA50" i="2"/>
  <c r="AA51" i="2"/>
  <c r="AA58" i="2"/>
  <c r="AA62" i="2"/>
  <c r="AA66" i="2"/>
  <c r="AA77" i="2"/>
  <c r="AA78" i="2"/>
  <c r="AA79" i="2"/>
  <c r="AA80" i="2"/>
  <c r="AA3" i="2"/>
  <c r="AK4" i="1"/>
  <c r="AK5" i="1"/>
  <c r="AK6" i="1"/>
  <c r="AK7" i="1"/>
  <c r="AK8" i="1"/>
  <c r="AK9" i="1"/>
  <c r="AK10" i="1"/>
  <c r="AL10" i="1" s="1"/>
  <c r="AK11" i="1"/>
  <c r="AK12" i="1"/>
  <c r="AK13" i="1"/>
  <c r="AK14" i="1"/>
  <c r="AK15" i="1"/>
  <c r="AK16" i="1"/>
  <c r="AK17" i="1"/>
  <c r="AK18" i="1"/>
  <c r="AL18" i="1" s="1"/>
  <c r="AK19" i="1"/>
  <c r="AK20" i="1"/>
  <c r="AK21" i="1"/>
  <c r="AK22" i="1"/>
  <c r="AK23" i="1"/>
  <c r="AK24" i="1"/>
  <c r="AK25" i="1"/>
  <c r="AK26" i="1"/>
  <c r="AL26" i="1" s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L66" i="1" s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L25" i="1" s="1"/>
  <c r="AJ26" i="1"/>
  <c r="AJ27" i="1"/>
  <c r="AJ28" i="1"/>
  <c r="AJ29" i="1"/>
  <c r="AL29" i="1" s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L43" i="1" s="1"/>
  <c r="AJ44" i="1"/>
  <c r="AJ45" i="1"/>
  <c r="AJ46" i="1"/>
  <c r="AJ47" i="1"/>
  <c r="AJ48" i="1"/>
  <c r="AL48" i="1" s="1"/>
  <c r="AJ49" i="1"/>
  <c r="AJ50" i="1"/>
  <c r="AJ51" i="1"/>
  <c r="AJ52" i="1"/>
  <c r="AJ53" i="1"/>
  <c r="AJ54" i="1"/>
  <c r="AL54" i="1" s="1"/>
  <c r="AJ55" i="1"/>
  <c r="AJ56" i="1"/>
  <c r="AJ57" i="1"/>
  <c r="AJ58" i="1"/>
  <c r="AJ59" i="1"/>
  <c r="AJ60" i="1"/>
  <c r="AJ61" i="1"/>
  <c r="AJ62" i="1"/>
  <c r="AJ63" i="1"/>
  <c r="AJ64" i="1"/>
  <c r="AJ65" i="1"/>
  <c r="AL65" i="1" s="1"/>
  <c r="AJ66" i="1"/>
  <c r="AJ67" i="1"/>
  <c r="AJ68" i="1"/>
  <c r="AL68" i="1" s="1"/>
  <c r="AJ69" i="1"/>
  <c r="AJ70" i="1"/>
  <c r="AJ71" i="1"/>
  <c r="AJ72" i="1"/>
  <c r="AJ73" i="1"/>
  <c r="AL73" i="1" s="1"/>
  <c r="AJ74" i="1"/>
  <c r="AJ75" i="1"/>
  <c r="AJ76" i="1"/>
  <c r="AJ77" i="1"/>
  <c r="AJ78" i="1"/>
  <c r="AJ79" i="1"/>
  <c r="AJ80" i="1"/>
  <c r="AJ81" i="1"/>
  <c r="AJ82" i="1"/>
  <c r="AJ83" i="1"/>
  <c r="AJ3" i="1"/>
  <c r="AL3" i="1" s="1"/>
  <c r="AJ3" i="3"/>
  <c r="AI3" i="3"/>
  <c r="AG3" i="3"/>
  <c r="AF3" i="3"/>
  <c r="AE3" i="3"/>
  <c r="AW83" i="2"/>
  <c r="AU83" i="2"/>
  <c r="AW82" i="2"/>
  <c r="AU82" i="2"/>
  <c r="AW81" i="2"/>
  <c r="AU81" i="2"/>
  <c r="AW80" i="2"/>
  <c r="AU80" i="2"/>
  <c r="AW79" i="2"/>
  <c r="AU79" i="2"/>
  <c r="AW78" i="2"/>
  <c r="AU78" i="2"/>
  <c r="AW77" i="2"/>
  <c r="AU77" i="2"/>
  <c r="AW76" i="2"/>
  <c r="AU76" i="2"/>
  <c r="AW75" i="2"/>
  <c r="AU75" i="2"/>
  <c r="AW74" i="2"/>
  <c r="AX74" i="2" s="1"/>
  <c r="AU74" i="2"/>
  <c r="AW73" i="2"/>
  <c r="AU73" i="2"/>
  <c r="AW72" i="2"/>
  <c r="AU72" i="2"/>
  <c r="AW71" i="2"/>
  <c r="AU71" i="2"/>
  <c r="AW70" i="2"/>
  <c r="AU70" i="2"/>
  <c r="AW69" i="2"/>
  <c r="AU69" i="2"/>
  <c r="AW68" i="2"/>
  <c r="AU68" i="2"/>
  <c r="AW67" i="2"/>
  <c r="AU67" i="2"/>
  <c r="AW66" i="2"/>
  <c r="AU66" i="2"/>
  <c r="AW65" i="2"/>
  <c r="AU65" i="2"/>
  <c r="AW64" i="2"/>
  <c r="AU64" i="2"/>
  <c r="AW63" i="2"/>
  <c r="AU63" i="2"/>
  <c r="AW62" i="2"/>
  <c r="AU62" i="2"/>
  <c r="AW61" i="2"/>
  <c r="AU61" i="2"/>
  <c r="AW60" i="2"/>
  <c r="AU60" i="2"/>
  <c r="AW59" i="2"/>
  <c r="AU59" i="2"/>
  <c r="AW58" i="2"/>
  <c r="AU58" i="2"/>
  <c r="AW57" i="2"/>
  <c r="AU57" i="2"/>
  <c r="AW56" i="2"/>
  <c r="AU56" i="2"/>
  <c r="AW55" i="2"/>
  <c r="AU55" i="2"/>
  <c r="AW54" i="2"/>
  <c r="AU54" i="2"/>
  <c r="AW53" i="2"/>
  <c r="AU53" i="2"/>
  <c r="AW52" i="2"/>
  <c r="AU52" i="2"/>
  <c r="AW51" i="2"/>
  <c r="AU51" i="2"/>
  <c r="AW50" i="2"/>
  <c r="AU50" i="2"/>
  <c r="AW49" i="2"/>
  <c r="AU49" i="2"/>
  <c r="AW48" i="2"/>
  <c r="AU48" i="2"/>
  <c r="AW47" i="2"/>
  <c r="AU47" i="2"/>
  <c r="AW46" i="2"/>
  <c r="AU46" i="2"/>
  <c r="AW45" i="2"/>
  <c r="AU45" i="2"/>
  <c r="AW44" i="2"/>
  <c r="AU44" i="2"/>
  <c r="AW43" i="2"/>
  <c r="AU43" i="2"/>
  <c r="AW42" i="2"/>
  <c r="AU42" i="2"/>
  <c r="AW41" i="2"/>
  <c r="AU41" i="2"/>
  <c r="AW40" i="2"/>
  <c r="AU40" i="2"/>
  <c r="AW39" i="2"/>
  <c r="AU39" i="2"/>
  <c r="AW38" i="2"/>
  <c r="AU38" i="2"/>
  <c r="AW37" i="2"/>
  <c r="AU37" i="2"/>
  <c r="AW36" i="2"/>
  <c r="AU36" i="2"/>
  <c r="AW35" i="2"/>
  <c r="AU35" i="2"/>
  <c r="AW34" i="2"/>
  <c r="AU34" i="2"/>
  <c r="AW33" i="2"/>
  <c r="AU33" i="2"/>
  <c r="AW32" i="2"/>
  <c r="AU32" i="2"/>
  <c r="AW31" i="2"/>
  <c r="AU31" i="2"/>
  <c r="AW30" i="2"/>
  <c r="AU30" i="2"/>
  <c r="AW29" i="2"/>
  <c r="AU29" i="2"/>
  <c r="AW28" i="2"/>
  <c r="AU28" i="2"/>
  <c r="AW27" i="2"/>
  <c r="AU27" i="2"/>
  <c r="AU26" i="2"/>
  <c r="AW25" i="2"/>
  <c r="AU25" i="2"/>
  <c r="AW24" i="2"/>
  <c r="AU24" i="2"/>
  <c r="AW23" i="2"/>
  <c r="AU23" i="2"/>
  <c r="AW22" i="2"/>
  <c r="AU22" i="2"/>
  <c r="AW21" i="2"/>
  <c r="AU21" i="2"/>
  <c r="AW20" i="2"/>
  <c r="AU20" i="2"/>
  <c r="AW19" i="2"/>
  <c r="AU19" i="2"/>
  <c r="AW18" i="2"/>
  <c r="AU18" i="2"/>
  <c r="AW17" i="2"/>
  <c r="AU17" i="2"/>
  <c r="AW16" i="2"/>
  <c r="AU16" i="2"/>
  <c r="AW15" i="2"/>
  <c r="AU15" i="2"/>
  <c r="AW14" i="2"/>
  <c r="AU14" i="2"/>
  <c r="AW13" i="2"/>
  <c r="AU13" i="2"/>
  <c r="AW12" i="2"/>
  <c r="AU12" i="2"/>
  <c r="AW11" i="2"/>
  <c r="AU11" i="2"/>
  <c r="AW10" i="2"/>
  <c r="AU10" i="2"/>
  <c r="AW9" i="2"/>
  <c r="AU9" i="2"/>
  <c r="AW8" i="2"/>
  <c r="AU8" i="2"/>
  <c r="AW7" i="2"/>
  <c r="AU7" i="2"/>
  <c r="AW6" i="2"/>
  <c r="AU6" i="2"/>
  <c r="AW5" i="2"/>
  <c r="AU5" i="2"/>
  <c r="AW4" i="2"/>
  <c r="AU4" i="2"/>
  <c r="AW3" i="2"/>
  <c r="AU3" i="2"/>
  <c r="AE83" i="1"/>
  <c r="AC82" i="1"/>
  <c r="AL81" i="1"/>
  <c r="AI81" i="1"/>
  <c r="AT81" i="3" s="1"/>
  <c r="AI80" i="1"/>
  <c r="AF80" i="1"/>
  <c r="AD80" i="1"/>
  <c r="AO80" i="3" s="1"/>
  <c r="Z80" i="1"/>
  <c r="AI79" i="1"/>
  <c r="AG79" i="1"/>
  <c r="AF79" i="1"/>
  <c r="AE79" i="1"/>
  <c r="AD79" i="1"/>
  <c r="AO79" i="2" s="1"/>
  <c r="AC79" i="1"/>
  <c r="AB79" i="1"/>
  <c r="Z79" i="1"/>
  <c r="AI78" i="1"/>
  <c r="AH78" i="1"/>
  <c r="AG78" i="1"/>
  <c r="AF78" i="1"/>
  <c r="AE78" i="1"/>
  <c r="AD78" i="1"/>
  <c r="AC78" i="1"/>
  <c r="AN78" i="3" s="1"/>
  <c r="AB78" i="1"/>
  <c r="AA78" i="1"/>
  <c r="Z78" i="1"/>
  <c r="AB77" i="1"/>
  <c r="AA77" i="1"/>
  <c r="Z77" i="1"/>
  <c r="AI76" i="1"/>
  <c r="AT76" i="3" s="1"/>
  <c r="AL75" i="1"/>
  <c r="AC75" i="1"/>
  <c r="AI74" i="1"/>
  <c r="AT74" i="3" s="1"/>
  <c r="AH74" i="1"/>
  <c r="AS74" i="3" s="1"/>
  <c r="AG74" i="1"/>
  <c r="AR74" i="3" s="1"/>
  <c r="AC73" i="1"/>
  <c r="AH72" i="1"/>
  <c r="AE71" i="1"/>
  <c r="AC71" i="1"/>
  <c r="AN71" i="3" s="1"/>
  <c r="AE70" i="1"/>
  <c r="AH69" i="1"/>
  <c r="AG69" i="1"/>
  <c r="AR69" i="2" s="1"/>
  <c r="AF69" i="1"/>
  <c r="AE69" i="1"/>
  <c r="AC68" i="1"/>
  <c r="AN68" i="3" s="1"/>
  <c r="AE67" i="1"/>
  <c r="AC67" i="1"/>
  <c r="AH66" i="1"/>
  <c r="AG66" i="1"/>
  <c r="AR66" i="2" s="1"/>
  <c r="AF66" i="1"/>
  <c r="AE66" i="1"/>
  <c r="AD66" i="1"/>
  <c r="AC66" i="1"/>
  <c r="AB66" i="1"/>
  <c r="AA66" i="1"/>
  <c r="Z66" i="1"/>
  <c r="AH65" i="1"/>
  <c r="AS65" i="3" s="1"/>
  <c r="AG64" i="1"/>
  <c r="AR64" i="2" s="1"/>
  <c r="AE64" i="1"/>
  <c r="AP64" i="2" s="1"/>
  <c r="AC64" i="1"/>
  <c r="AN64" i="2" s="1"/>
  <c r="AA64" i="1"/>
  <c r="AI63" i="1"/>
  <c r="AT63" i="3" s="1"/>
  <c r="AH63" i="1"/>
  <c r="AG63" i="1"/>
  <c r="AF63" i="1"/>
  <c r="AQ63" i="2" s="1"/>
  <c r="AL62" i="1"/>
  <c r="AI62" i="1"/>
  <c r="AH62" i="1"/>
  <c r="AG62" i="1"/>
  <c r="AR62" i="2" s="1"/>
  <c r="AF62" i="1"/>
  <c r="AE62" i="1"/>
  <c r="AP62" i="2" s="1"/>
  <c r="AD62" i="1"/>
  <c r="AB62" i="1"/>
  <c r="AM62" i="2" s="1"/>
  <c r="AA62" i="1"/>
  <c r="Z62" i="1"/>
  <c r="AI61" i="1"/>
  <c r="AT61" i="3" s="1"/>
  <c r="AH61" i="1"/>
  <c r="AS61" i="3" s="1"/>
  <c r="AG61" i="1"/>
  <c r="AR61" i="3" s="1"/>
  <c r="AF61" i="1"/>
  <c r="AQ61" i="2" s="1"/>
  <c r="AE61" i="1"/>
  <c r="AC61" i="1"/>
  <c r="AN61" i="2" s="1"/>
  <c r="AB61" i="1"/>
  <c r="AM61" i="3" s="1"/>
  <c r="AA61" i="1"/>
  <c r="AL61" i="3" s="1"/>
  <c r="Z61" i="1"/>
  <c r="AK61" i="3" s="1"/>
  <c r="AI60" i="1"/>
  <c r="AT60" i="3" s="1"/>
  <c r="AH60" i="1"/>
  <c r="AS60" i="3" s="1"/>
  <c r="AG60" i="1"/>
  <c r="AR60" i="3" s="1"/>
  <c r="AF60" i="1"/>
  <c r="AQ60" i="3" s="1"/>
  <c r="AE60" i="1"/>
  <c r="AP60" i="3" s="1"/>
  <c r="AD60" i="1"/>
  <c r="AC60" i="1"/>
  <c r="AN60" i="2" s="1"/>
  <c r="AB60" i="1"/>
  <c r="AA60" i="1"/>
  <c r="Z60" i="1"/>
  <c r="AL59" i="1"/>
  <c r="AI59" i="1"/>
  <c r="AT59" i="3" s="1"/>
  <c r="AH59" i="1"/>
  <c r="AS59" i="3" s="1"/>
  <c r="AG59" i="1"/>
  <c r="AR59" i="3" s="1"/>
  <c r="AE59" i="1"/>
  <c r="AP59" i="3" s="1"/>
  <c r="AD59" i="1"/>
  <c r="AO59" i="3" s="1"/>
  <c r="AC59" i="1"/>
  <c r="AN59" i="3" s="1"/>
  <c r="AB59" i="1"/>
  <c r="AA59" i="1"/>
  <c r="AL59" i="2" s="1"/>
  <c r="Z59" i="1"/>
  <c r="AK59" i="3" s="1"/>
  <c r="AI58" i="1"/>
  <c r="AT58" i="3" s="1"/>
  <c r="AH58" i="1"/>
  <c r="AS58" i="3" s="1"/>
  <c r="AG58" i="1"/>
  <c r="AR58" i="3" s="1"/>
  <c r="AF58" i="1"/>
  <c r="AE58" i="1"/>
  <c r="AD58" i="1"/>
  <c r="AC58" i="1"/>
  <c r="AN58" i="3" s="1"/>
  <c r="AB58" i="1"/>
  <c r="AM58" i="3" s="1"/>
  <c r="AA58" i="1"/>
  <c r="Z58" i="1"/>
  <c r="AH57" i="1"/>
  <c r="AG57" i="1"/>
  <c r="AR57" i="3" s="1"/>
  <c r="AF57" i="1"/>
  <c r="AE57" i="1"/>
  <c r="AP57" i="3" s="1"/>
  <c r="AG56" i="1"/>
  <c r="AF56" i="1"/>
  <c r="AQ56" i="3" s="1"/>
  <c r="AE56" i="1"/>
  <c r="AA56" i="1"/>
  <c r="AE55" i="1"/>
  <c r="AC55" i="1"/>
  <c r="AH54" i="1"/>
  <c r="AF54" i="1"/>
  <c r="AD54" i="1"/>
  <c r="AB54" i="1"/>
  <c r="Z54" i="1"/>
  <c r="AH53" i="1"/>
  <c r="AE53" i="1"/>
  <c r="AP53" i="3" s="1"/>
  <c r="AD53" i="1"/>
  <c r="AO53" i="3" s="1"/>
  <c r="AI52" i="1"/>
  <c r="AT52" i="2" s="1"/>
  <c r="AH52" i="1"/>
  <c r="AL51" i="1"/>
  <c r="AH51" i="1"/>
  <c r="AG51" i="1"/>
  <c r="AF51" i="1"/>
  <c r="AE51" i="1"/>
  <c r="AD51" i="1"/>
  <c r="AC51" i="1"/>
  <c r="AB51" i="1"/>
  <c r="AA51" i="1"/>
  <c r="AL51" i="3" s="1"/>
  <c r="Z51" i="1"/>
  <c r="AE50" i="1"/>
  <c r="AP50" i="3" s="1"/>
  <c r="AD50" i="1"/>
  <c r="AC50" i="1"/>
  <c r="AB50" i="1"/>
  <c r="AM50" i="3" s="1"/>
  <c r="AA50" i="1"/>
  <c r="Z50" i="1"/>
  <c r="AH49" i="1"/>
  <c r="AG49" i="1"/>
  <c r="AF49" i="1"/>
  <c r="AE49" i="1"/>
  <c r="Z49" i="1"/>
  <c r="AI48" i="1"/>
  <c r="AH48" i="1"/>
  <c r="AG48" i="1"/>
  <c r="AF48" i="1"/>
  <c r="AE48" i="1"/>
  <c r="AD48" i="1"/>
  <c r="AC48" i="1"/>
  <c r="AB48" i="1"/>
  <c r="Z48" i="1"/>
  <c r="AI47" i="1"/>
  <c r="AT47" i="3" s="1"/>
  <c r="AH47" i="1"/>
  <c r="AG47" i="1"/>
  <c r="AF47" i="1"/>
  <c r="AQ47" i="2" s="1"/>
  <c r="AE47" i="1"/>
  <c r="AD47" i="1"/>
  <c r="AO47" i="3" s="1"/>
  <c r="AC47" i="1"/>
  <c r="AB47" i="1"/>
  <c r="AM47" i="3" s="1"/>
  <c r="AA47" i="1"/>
  <c r="Z47" i="1"/>
  <c r="AL46" i="1"/>
  <c r="AF46" i="1"/>
  <c r="AD45" i="1"/>
  <c r="AB45" i="1"/>
  <c r="Z45" i="1"/>
  <c r="AI44" i="1"/>
  <c r="AH44" i="1"/>
  <c r="AE44" i="1"/>
  <c r="AP44" i="3" s="1"/>
  <c r="AD44" i="1"/>
  <c r="AO44" i="3" s="1"/>
  <c r="AC44" i="1"/>
  <c r="AD43" i="1"/>
  <c r="AO43" i="3" s="1"/>
  <c r="AC43" i="1"/>
  <c r="AB43" i="1"/>
  <c r="AM43" i="3" s="1"/>
  <c r="Z43" i="1"/>
  <c r="AH42" i="1"/>
  <c r="AS42" i="2" s="1"/>
  <c r="AF42" i="1"/>
  <c r="AD42" i="1"/>
  <c r="AB42" i="1"/>
  <c r="Z42" i="1"/>
  <c r="AC41" i="1"/>
  <c r="AA41" i="1"/>
  <c r="Z41" i="1"/>
  <c r="AL40" i="1"/>
  <c r="AI40" i="1"/>
  <c r="AH40" i="1"/>
  <c r="AG40" i="1"/>
  <c r="AF40" i="1"/>
  <c r="AE40" i="1"/>
  <c r="AP40" i="3" s="1"/>
  <c r="AD40" i="1"/>
  <c r="AB40" i="1"/>
  <c r="AA40" i="1"/>
  <c r="Z40" i="1"/>
  <c r="AE39" i="1"/>
  <c r="Z39" i="1"/>
  <c r="Z38" i="1"/>
  <c r="AI37" i="1"/>
  <c r="AT37" i="2" s="1"/>
  <c r="AH37" i="1"/>
  <c r="AG37" i="1"/>
  <c r="AR37" i="3" s="1"/>
  <c r="AI36" i="1"/>
  <c r="AT36" i="3" s="1"/>
  <c r="AG36" i="1"/>
  <c r="AR36" i="3" s="1"/>
  <c r="AF36" i="1"/>
  <c r="AQ36" i="3" s="1"/>
  <c r="AD36" i="1"/>
  <c r="AE35" i="1"/>
  <c r="AC35" i="1"/>
  <c r="AN35" i="3" s="1"/>
  <c r="AB35" i="1"/>
  <c r="AI34" i="1"/>
  <c r="AH34" i="1"/>
  <c r="AG34" i="1"/>
  <c r="AR34" i="3" s="1"/>
  <c r="AF34" i="1"/>
  <c r="AQ34" i="2" s="1"/>
  <c r="AE34" i="1"/>
  <c r="AD34" i="1"/>
  <c r="AC34" i="1"/>
  <c r="AA34" i="1"/>
  <c r="AH33" i="1"/>
  <c r="AS33" i="3" s="1"/>
  <c r="Z33" i="1"/>
  <c r="AK33" i="3" s="1"/>
  <c r="AL32" i="1"/>
  <c r="AE32" i="1"/>
  <c r="AD32" i="1"/>
  <c r="AC32" i="1"/>
  <c r="AN32" i="2" s="1"/>
  <c r="Z32" i="1"/>
  <c r="AI31" i="1"/>
  <c r="AG31" i="1"/>
  <c r="AF31" i="1"/>
  <c r="AE31" i="1"/>
  <c r="AP31" i="3" s="1"/>
  <c r="AC31" i="1"/>
  <c r="AA31" i="1"/>
  <c r="AB30" i="1"/>
  <c r="AM30" i="3" s="1"/>
  <c r="AH29" i="1"/>
  <c r="AS29" i="2" s="1"/>
  <c r="AF29" i="1"/>
  <c r="AQ29" i="3" s="1"/>
  <c r="AD29" i="1"/>
  <c r="AB29" i="1"/>
  <c r="AM29" i="3" s="1"/>
  <c r="Z29" i="1"/>
  <c r="AG28" i="1"/>
  <c r="AI27" i="1"/>
  <c r="AH27" i="1"/>
  <c r="AG27" i="1"/>
  <c r="AD27" i="1"/>
  <c r="AC27" i="1"/>
  <c r="AB27" i="1"/>
  <c r="AA27" i="1"/>
  <c r="Z27" i="1"/>
  <c r="AG26" i="1"/>
  <c r="AE26" i="1"/>
  <c r="AP26" i="2" s="1"/>
  <c r="AD26" i="1"/>
  <c r="AO26" i="2" s="1"/>
  <c r="AC26" i="1"/>
  <c r="AN26" i="2" s="1"/>
  <c r="AB26" i="1"/>
  <c r="Z26" i="1"/>
  <c r="AI25" i="1"/>
  <c r="AG25" i="1"/>
  <c r="AR25" i="2" s="1"/>
  <c r="AF25" i="1"/>
  <c r="AE25" i="1"/>
  <c r="AC25" i="1"/>
  <c r="AL24" i="1"/>
  <c r="AH24" i="1"/>
  <c r="AD24" i="1"/>
  <c r="AC24" i="1"/>
  <c r="AI23" i="1"/>
  <c r="AT23" i="3" s="1"/>
  <c r="AH23" i="1"/>
  <c r="AS23" i="3" s="1"/>
  <c r="AG23" i="1"/>
  <c r="AR23" i="3" s="1"/>
  <c r="AF23" i="1"/>
  <c r="AE23" i="1"/>
  <c r="AP23" i="3" s="1"/>
  <c r="AD23" i="1"/>
  <c r="AO23" i="3" s="1"/>
  <c r="AC23" i="1"/>
  <c r="AN23" i="3" s="1"/>
  <c r="AB23" i="1"/>
  <c r="AM23" i="3" s="1"/>
  <c r="AA23" i="1"/>
  <c r="Z23" i="1"/>
  <c r="AD22" i="1"/>
  <c r="AI21" i="1"/>
  <c r="AH21" i="1"/>
  <c r="AG21" i="1"/>
  <c r="AF21" i="1"/>
  <c r="AQ21" i="3" s="1"/>
  <c r="AE21" i="1"/>
  <c r="AP21" i="3" s="1"/>
  <c r="AA21" i="1"/>
  <c r="Z21" i="1"/>
  <c r="AI20" i="1"/>
  <c r="AH20" i="1"/>
  <c r="AG20" i="1"/>
  <c r="AR20" i="3" s="1"/>
  <c r="AF20" i="1"/>
  <c r="AE20" i="1"/>
  <c r="AD20" i="1"/>
  <c r="AO20" i="3" s="1"/>
  <c r="AC20" i="1"/>
  <c r="AB20" i="1"/>
  <c r="AA20" i="1"/>
  <c r="Z20" i="1"/>
  <c r="AI19" i="1"/>
  <c r="AT19" i="3" s="1"/>
  <c r="AH19" i="1"/>
  <c r="AS19" i="3" s="1"/>
  <c r="AF19" i="1"/>
  <c r="AI18" i="1"/>
  <c r="AH18" i="1"/>
  <c r="AG18" i="1"/>
  <c r="AF18" i="1"/>
  <c r="AE18" i="1"/>
  <c r="AD18" i="1"/>
  <c r="AC18" i="1"/>
  <c r="AB18" i="1"/>
  <c r="AM18" i="3" s="1"/>
  <c r="AA18" i="1"/>
  <c r="AL18" i="2" s="1"/>
  <c r="Z18" i="1"/>
  <c r="AI17" i="1"/>
  <c r="AT17" i="2" s="1"/>
  <c r="AH17" i="1"/>
  <c r="AS17" i="3" s="1"/>
  <c r="AG17" i="1"/>
  <c r="AL16" i="1"/>
  <c r="AI16" i="1"/>
  <c r="AT16" i="2" s="1"/>
  <c r="AG16" i="1"/>
  <c r="AR16" i="3" s="1"/>
  <c r="AF16" i="1"/>
  <c r="AQ16" i="3" s="1"/>
  <c r="AE16" i="1"/>
  <c r="AI15" i="1"/>
  <c r="AH15" i="1"/>
  <c r="AS15" i="3" s="1"/>
  <c r="AG15" i="1"/>
  <c r="AR15" i="3" s="1"/>
  <c r="AF15" i="1"/>
  <c r="AE15" i="1"/>
  <c r="AD15" i="1"/>
  <c r="AC15" i="1"/>
  <c r="AB15" i="1"/>
  <c r="AA15" i="1"/>
  <c r="AL15" i="3" s="1"/>
  <c r="Z15" i="1"/>
  <c r="AG14" i="1"/>
  <c r="AE14" i="1"/>
  <c r="AP14" i="3" s="1"/>
  <c r="AI13" i="1"/>
  <c r="AH13" i="1"/>
  <c r="AG13" i="1"/>
  <c r="AF13" i="1"/>
  <c r="AQ13" i="2" s="1"/>
  <c r="AE13" i="1"/>
  <c r="AP13" i="2" s="1"/>
  <c r="AD13" i="1"/>
  <c r="AO13" i="3" s="1"/>
  <c r="AC13" i="1"/>
  <c r="AB13" i="1"/>
  <c r="AA13" i="1"/>
  <c r="Z13" i="1"/>
  <c r="AI12" i="1"/>
  <c r="AH12" i="1"/>
  <c r="AG12" i="1"/>
  <c r="AF12" i="1"/>
  <c r="AE12" i="1"/>
  <c r="AD12" i="1"/>
  <c r="AC12" i="1"/>
  <c r="AB12" i="1"/>
  <c r="AA12" i="1"/>
  <c r="Z12" i="1"/>
  <c r="AB11" i="1"/>
  <c r="AM11" i="2" s="1"/>
  <c r="AI10" i="1"/>
  <c r="AH10" i="1"/>
  <c r="AD10" i="1"/>
  <c r="AI9" i="1"/>
  <c r="AT9" i="3" s="1"/>
  <c r="AH9" i="1"/>
  <c r="AG9" i="1"/>
  <c r="AR9" i="3" s="1"/>
  <c r="AF9" i="1"/>
  <c r="AD9" i="1"/>
  <c r="AC9" i="1"/>
  <c r="AN9" i="3" s="1"/>
  <c r="AB9" i="1"/>
  <c r="AM9" i="3" s="1"/>
  <c r="AL8" i="1"/>
  <c r="AI8" i="1"/>
  <c r="AH8" i="1"/>
  <c r="AG8" i="1"/>
  <c r="AF8" i="1"/>
  <c r="AE8" i="1"/>
  <c r="AD8" i="1"/>
  <c r="AC8" i="1"/>
  <c r="AB8" i="1"/>
  <c r="AA8" i="1"/>
  <c r="AI7" i="1"/>
  <c r="AH7" i="1"/>
  <c r="AG7" i="1"/>
  <c r="AF7" i="1"/>
  <c r="AE7" i="1"/>
  <c r="AD7" i="1"/>
  <c r="AB7" i="1"/>
  <c r="Z7" i="1"/>
  <c r="AI6" i="1"/>
  <c r="AH6" i="1"/>
  <c r="AG6" i="1"/>
  <c r="AR6" i="2" s="1"/>
  <c r="AF6" i="1"/>
  <c r="AQ6" i="2" s="1"/>
  <c r="AE6" i="1"/>
  <c r="AP6" i="2" s="1"/>
  <c r="AD6" i="1"/>
  <c r="AC6" i="1"/>
  <c r="AB6" i="1"/>
  <c r="AG5" i="1"/>
  <c r="AR5" i="2" s="1"/>
  <c r="AF5" i="1"/>
  <c r="AE5" i="1"/>
  <c r="AD5" i="1"/>
  <c r="AA5" i="1"/>
  <c r="AL5" i="2" s="1"/>
  <c r="Z5" i="1"/>
  <c r="AI4" i="1"/>
  <c r="AH4" i="1"/>
  <c r="AG4" i="1"/>
  <c r="AF4" i="1"/>
  <c r="AE4" i="1"/>
  <c r="AD4" i="1"/>
  <c r="AC4" i="1"/>
  <c r="AB4" i="1"/>
  <c r="AA4" i="1"/>
  <c r="Z4" i="1"/>
  <c r="AI3" i="1"/>
  <c r="AH3" i="1"/>
  <c r="AG3" i="1"/>
  <c r="AR3" i="2" s="1"/>
  <c r="AF3" i="1"/>
  <c r="AE3" i="1"/>
  <c r="AD3" i="1"/>
  <c r="AC3" i="1"/>
  <c r="AB3" i="1"/>
  <c r="AA3" i="1"/>
  <c r="Z3" i="1"/>
  <c r="AN27" i="3" l="1"/>
  <c r="AM13" i="2"/>
  <c r="AX13" i="2"/>
  <c r="AN4" i="2"/>
  <c r="AQ9" i="2"/>
  <c r="AS3" i="2"/>
  <c r="AT18" i="2"/>
  <c r="AS52" i="2"/>
  <c r="AV52" i="2" s="1"/>
  <c r="AL39" i="1"/>
  <c r="AL31" i="1"/>
  <c r="AL58" i="1"/>
  <c r="AL50" i="1"/>
  <c r="AS44" i="3"/>
  <c r="AP3" i="3"/>
  <c r="AQ7" i="3"/>
  <c r="AP66" i="2"/>
  <c r="AP48" i="2"/>
  <c r="AS4" i="2"/>
  <c r="AQ48" i="2"/>
  <c r="AL21" i="2"/>
  <c r="AM51" i="2"/>
  <c r="AL44" i="1"/>
  <c r="AL12" i="1"/>
  <c r="AL23" i="1"/>
  <c r="AL15" i="1"/>
  <c r="AQ31" i="2"/>
  <c r="AP18" i="2"/>
  <c r="AL66" i="2"/>
  <c r="AT44" i="2"/>
  <c r="AL3" i="3"/>
  <c r="AS66" i="3"/>
  <c r="AQ25" i="3"/>
  <c r="AP58" i="3"/>
  <c r="AM6" i="3"/>
  <c r="AL8" i="3"/>
  <c r="AL31" i="3"/>
  <c r="AN47" i="3"/>
  <c r="AP20" i="3"/>
  <c r="AP7" i="3"/>
  <c r="AT10" i="3"/>
  <c r="AL58" i="3"/>
  <c r="AN13" i="3"/>
  <c r="AQ66" i="3"/>
  <c r="AO3" i="2"/>
  <c r="AX3" i="2"/>
  <c r="AX15" i="2"/>
  <c r="AX19" i="2"/>
  <c r="AX23" i="2"/>
  <c r="AX27" i="2"/>
  <c r="AX47" i="2"/>
  <c r="AX50" i="2"/>
  <c r="AX58" i="2"/>
  <c r="AT13" i="2"/>
  <c r="AQ51" i="2"/>
  <c r="AX21" i="2"/>
  <c r="AX83" i="2"/>
  <c r="AL41" i="1"/>
  <c r="AL33" i="1"/>
  <c r="AL17" i="1"/>
  <c r="AL9" i="1"/>
  <c r="AL82" i="1"/>
  <c r="AL74" i="1"/>
  <c r="AL60" i="1"/>
  <c r="AL52" i="1"/>
  <c r="AL45" i="1"/>
  <c r="AX35" i="3"/>
  <c r="AX27" i="3"/>
  <c r="AX19" i="3"/>
  <c r="AX11" i="3"/>
  <c r="AK3" i="3"/>
  <c r="AM3" i="3"/>
  <c r="AM59" i="3"/>
  <c r="AL41" i="3"/>
  <c r="AK79" i="3"/>
  <c r="AK13" i="3"/>
  <c r="AS57" i="3"/>
  <c r="AQ19" i="3"/>
  <c r="AQ3" i="3"/>
  <c r="AK26" i="3"/>
  <c r="AK4" i="2"/>
  <c r="AK48" i="2"/>
  <c r="AM48" i="2"/>
  <c r="AM79" i="2"/>
  <c r="AN41" i="2"/>
  <c r="AN8" i="2"/>
  <c r="AK45" i="2"/>
  <c r="AP12" i="2"/>
  <c r="AQ20" i="2"/>
  <c r="AO4" i="2"/>
  <c r="AR14" i="2"/>
  <c r="AQ69" i="2"/>
  <c r="AX41" i="2"/>
  <c r="AL20" i="2"/>
  <c r="AX34" i="2"/>
  <c r="AL38" i="1"/>
  <c r="AL30" i="1"/>
  <c r="AL22" i="1"/>
  <c r="AL14" i="1"/>
  <c r="AL6" i="1"/>
  <c r="AL35" i="1"/>
  <c r="AL78" i="1"/>
  <c r="AL70" i="1"/>
  <c r="AL63" i="1"/>
  <c r="AL56" i="1"/>
  <c r="AL49" i="1"/>
  <c r="AL42" i="1"/>
  <c r="AL77" i="1"/>
  <c r="AL69" i="1"/>
  <c r="AL55" i="1"/>
  <c r="AX77" i="3"/>
  <c r="AX69" i="3"/>
  <c r="AX62" i="3"/>
  <c r="AX55" i="3"/>
  <c r="AX48" i="3"/>
  <c r="AX41" i="3"/>
  <c r="AR13" i="3"/>
  <c r="AK23" i="3"/>
  <c r="AS37" i="3"/>
  <c r="AK41" i="3"/>
  <c r="AK51" i="3"/>
  <c r="AT25" i="3"/>
  <c r="AS72" i="3"/>
  <c r="AV72" i="3" s="1"/>
  <c r="AP83" i="2"/>
  <c r="AV83" i="2" s="1"/>
  <c r="AX10" i="2"/>
  <c r="AX14" i="2"/>
  <c r="AX18" i="2"/>
  <c r="AX22" i="2"/>
  <c r="AX38" i="2"/>
  <c r="AX73" i="2"/>
  <c r="AX77" i="2"/>
  <c r="AS10" i="2"/>
  <c r="AL13" i="2"/>
  <c r="AX42" i="2"/>
  <c r="AX70" i="2"/>
  <c r="AN79" i="2"/>
  <c r="AQ12" i="2"/>
  <c r="AX79" i="2"/>
  <c r="AP39" i="2"/>
  <c r="AR4" i="2"/>
  <c r="AN48" i="2"/>
  <c r="AM15" i="2"/>
  <c r="AL27" i="1"/>
  <c r="AL34" i="1"/>
  <c r="AM27" i="3"/>
  <c r="AM11" i="3"/>
  <c r="AV11" i="3" s="1"/>
  <c r="AN75" i="3"/>
  <c r="AV75" i="3" s="1"/>
  <c r="AN51" i="3"/>
  <c r="AN34" i="3"/>
  <c r="AN20" i="3"/>
  <c r="AO79" i="3"/>
  <c r="AO50" i="3"/>
  <c r="AO29" i="3"/>
  <c r="AO12" i="3"/>
  <c r="AP83" i="3"/>
  <c r="AV83" i="3" s="1"/>
  <c r="AP64" i="3"/>
  <c r="AP48" i="3"/>
  <c r="AP26" i="3"/>
  <c r="AP13" i="3"/>
  <c r="AQ79" i="3"/>
  <c r="AQ57" i="3"/>
  <c r="AQ40" i="3"/>
  <c r="AQ15" i="3"/>
  <c r="AQ5" i="3"/>
  <c r="AR62" i="3"/>
  <c r="AR28" i="3"/>
  <c r="AV28" i="3" s="1"/>
  <c r="AR14" i="3"/>
  <c r="AV14" i="3" s="1"/>
  <c r="AS78" i="3"/>
  <c r="AS53" i="3"/>
  <c r="AV53" i="3" s="1"/>
  <c r="AS40" i="3"/>
  <c r="AS18" i="3"/>
  <c r="AS6" i="3"/>
  <c r="AT52" i="3"/>
  <c r="AT15" i="3"/>
  <c r="AL60" i="3"/>
  <c r="AL40" i="3"/>
  <c r="AL13" i="3"/>
  <c r="AM77" i="3"/>
  <c r="AM48" i="3"/>
  <c r="AM26" i="3"/>
  <c r="AN50" i="3"/>
  <c r="AN32" i="3"/>
  <c r="AN18" i="3"/>
  <c r="AO78" i="3"/>
  <c r="AO48" i="3"/>
  <c r="AO27" i="3"/>
  <c r="AO10" i="3"/>
  <c r="AP79" i="3"/>
  <c r="AP47" i="3"/>
  <c r="AP25" i="3"/>
  <c r="AP12" i="3"/>
  <c r="AQ78" i="3"/>
  <c r="AQ54" i="3"/>
  <c r="AQ34" i="3"/>
  <c r="AQ4" i="3"/>
  <c r="AR56" i="3"/>
  <c r="AR27" i="3"/>
  <c r="AS4" i="3"/>
  <c r="AT48" i="3"/>
  <c r="AL37" i="1"/>
  <c r="AL21" i="1"/>
  <c r="AL13" i="1"/>
  <c r="AL5" i="1"/>
  <c r="AK77" i="3"/>
  <c r="AK50" i="3"/>
  <c r="AK40" i="3"/>
  <c r="AK21" i="3"/>
  <c r="AK4" i="3"/>
  <c r="AL59" i="3"/>
  <c r="AV59" i="3" s="1"/>
  <c r="AL34" i="3"/>
  <c r="AM45" i="3"/>
  <c r="AL79" i="1"/>
  <c r="AL64" i="1"/>
  <c r="AL57" i="1"/>
  <c r="AL36" i="1"/>
  <c r="AL28" i="1"/>
  <c r="AL20" i="1"/>
  <c r="AL4" i="1"/>
  <c r="AK49" i="3"/>
  <c r="AX3" i="3"/>
  <c r="AK18" i="3"/>
  <c r="AO7" i="3"/>
  <c r="AN12" i="3"/>
  <c r="AT40" i="3"/>
  <c r="AX78" i="3"/>
  <c r="AX70" i="3"/>
  <c r="AX63" i="3"/>
  <c r="AX56" i="3"/>
  <c r="AX49" i="3"/>
  <c r="AX42" i="3"/>
  <c r="AX36" i="3"/>
  <c r="AX28" i="3"/>
  <c r="AX20" i="3"/>
  <c r="AX12" i="3"/>
  <c r="AX4" i="3"/>
  <c r="AR7" i="3"/>
  <c r="AO60" i="3"/>
  <c r="AP70" i="3"/>
  <c r="AV70" i="3" s="1"/>
  <c r="AR78" i="3"/>
  <c r="AX83" i="3"/>
  <c r="AX75" i="3"/>
  <c r="AX67" i="3"/>
  <c r="AX61" i="3"/>
  <c r="AX53" i="3"/>
  <c r="AX46" i="3"/>
  <c r="AX25" i="3"/>
  <c r="AX17" i="3"/>
  <c r="AX9" i="3"/>
  <c r="AK38" i="3"/>
  <c r="AV38" i="3" s="1"/>
  <c r="AS48" i="3"/>
  <c r="AP56" i="3"/>
  <c r="AT3" i="3"/>
  <c r="AQ23" i="3"/>
  <c r="AT78" i="3"/>
  <c r="AT20" i="3"/>
  <c r="AR17" i="3"/>
  <c r="AL64" i="3"/>
  <c r="AX54" i="3"/>
  <c r="AX47" i="3"/>
  <c r="AX34" i="3"/>
  <c r="AX26" i="3"/>
  <c r="AX18" i="3"/>
  <c r="AX10" i="3"/>
  <c r="AS20" i="3"/>
  <c r="AN25" i="3"/>
  <c r="AN43" i="3"/>
  <c r="AX82" i="3"/>
  <c r="AX60" i="3"/>
  <c r="AX52" i="3"/>
  <c r="AX45" i="3"/>
  <c r="AX40" i="3"/>
  <c r="AX32" i="3"/>
  <c r="AX24" i="3"/>
  <c r="AX16" i="3"/>
  <c r="AX8" i="3"/>
  <c r="AR31" i="3"/>
  <c r="AX73" i="3"/>
  <c r="AX66" i="3"/>
  <c r="AX59" i="3"/>
  <c r="AX51" i="3"/>
  <c r="AX44" i="3"/>
  <c r="AX39" i="3"/>
  <c r="AX31" i="3"/>
  <c r="AX23" i="3"/>
  <c r="AX15" i="3"/>
  <c r="AX7" i="3"/>
  <c r="AL4" i="3"/>
  <c r="AM12" i="3"/>
  <c r="AT31" i="3"/>
  <c r="AO51" i="3"/>
  <c r="AO58" i="3"/>
  <c r="AX80" i="3"/>
  <c r="AX72" i="3"/>
  <c r="AX58" i="3"/>
  <c r="AX50" i="3"/>
  <c r="AX43" i="3"/>
  <c r="AX38" i="3"/>
  <c r="AX22" i="3"/>
  <c r="AX14" i="3"/>
  <c r="AX6" i="3"/>
  <c r="AL23" i="3"/>
  <c r="AP49" i="3"/>
  <c r="AN55" i="3"/>
  <c r="AR63" i="3"/>
  <c r="AQ80" i="3"/>
  <c r="AX79" i="3"/>
  <c r="AX71" i="3"/>
  <c r="AX64" i="3"/>
  <c r="AX57" i="3"/>
  <c r="AX37" i="3"/>
  <c r="AX29" i="3"/>
  <c r="AX21" i="3"/>
  <c r="AX13" i="3"/>
  <c r="AX5" i="3"/>
  <c r="AK32" i="3"/>
  <c r="AM35" i="3"/>
  <c r="AL77" i="3"/>
  <c r="AX9" i="2"/>
  <c r="AX45" i="2"/>
  <c r="AX52" i="2"/>
  <c r="AX56" i="2"/>
  <c r="AX78" i="2"/>
  <c r="AX81" i="2"/>
  <c r="AR8" i="2"/>
  <c r="AK20" i="2"/>
  <c r="AO29" i="2"/>
  <c r="AX6" i="2"/>
  <c r="AX57" i="2"/>
  <c r="AX61" i="2"/>
  <c r="AX82" i="2"/>
  <c r="AX43" i="2"/>
  <c r="AX54" i="2"/>
  <c r="AN3" i="2"/>
  <c r="AX8" i="2"/>
  <c r="AX12" i="2"/>
  <c r="AX20" i="2"/>
  <c r="AX39" i="2"/>
  <c r="AX44" i="2"/>
  <c r="AX51" i="2"/>
  <c r="AX55" i="2"/>
  <c r="AX62" i="2"/>
  <c r="AX66" i="2"/>
  <c r="AX80" i="2"/>
  <c r="AK3" i="2"/>
  <c r="AK62" i="3"/>
  <c r="AK20" i="3"/>
  <c r="AM66" i="3"/>
  <c r="AM42" i="3"/>
  <c r="AM7" i="3"/>
  <c r="AN67" i="3"/>
  <c r="AN48" i="3"/>
  <c r="AN31" i="3"/>
  <c r="AN15" i="3"/>
  <c r="AO66" i="3"/>
  <c r="AO26" i="3"/>
  <c r="AO9" i="3"/>
  <c r="AP78" i="3"/>
  <c r="AP61" i="3"/>
  <c r="AP8" i="3"/>
  <c r="AQ69" i="3"/>
  <c r="AQ51" i="3"/>
  <c r="AQ31" i="3"/>
  <c r="AQ13" i="3"/>
  <c r="AR51" i="3"/>
  <c r="AR26" i="3"/>
  <c r="AR12" i="3"/>
  <c r="AS69" i="3"/>
  <c r="AS51" i="3"/>
  <c r="AS34" i="3"/>
  <c r="AS13" i="3"/>
  <c r="AT80" i="3"/>
  <c r="AT12" i="3"/>
  <c r="AM8" i="3"/>
  <c r="AK47" i="3"/>
  <c r="AL78" i="3"/>
  <c r="AL56" i="3"/>
  <c r="AL27" i="3"/>
  <c r="AL5" i="3"/>
  <c r="AM62" i="3"/>
  <c r="AM40" i="3"/>
  <c r="AM20" i="3"/>
  <c r="AN66" i="3"/>
  <c r="AO62" i="3"/>
  <c r="AO45" i="3"/>
  <c r="AO24" i="3"/>
  <c r="AO8" i="3"/>
  <c r="AP71" i="3"/>
  <c r="AV71" i="3" s="1"/>
  <c r="AQ49" i="3"/>
  <c r="AR79" i="3"/>
  <c r="AR49" i="3"/>
  <c r="AR8" i="3"/>
  <c r="AS49" i="3"/>
  <c r="AS12" i="3"/>
  <c r="AT79" i="3"/>
  <c r="AT44" i="3"/>
  <c r="AT21" i="3"/>
  <c r="AK5" i="3"/>
  <c r="AT27" i="3"/>
  <c r="AL12" i="3"/>
  <c r="AK60" i="3"/>
  <c r="AK15" i="3"/>
  <c r="AM60" i="3"/>
  <c r="AM4" i="3"/>
  <c r="AN44" i="3"/>
  <c r="AN26" i="3"/>
  <c r="AO42" i="3"/>
  <c r="AO22" i="3"/>
  <c r="AV22" i="3" s="1"/>
  <c r="AP35" i="3"/>
  <c r="AP18" i="3"/>
  <c r="AP6" i="3"/>
  <c r="AQ63" i="3"/>
  <c r="AR48" i="3"/>
  <c r="AR21" i="3"/>
  <c r="AS63" i="3"/>
  <c r="AS27" i="3"/>
  <c r="AS10" i="3"/>
  <c r="AT8" i="3"/>
  <c r="AK66" i="3"/>
  <c r="AK80" i="3"/>
  <c r="AK58" i="3"/>
  <c r="AK43" i="3"/>
  <c r="AK29" i="3"/>
  <c r="AL66" i="3"/>
  <c r="AL50" i="3"/>
  <c r="AM15" i="3"/>
  <c r="AN61" i="3"/>
  <c r="AO40" i="3"/>
  <c r="AO18" i="3"/>
  <c r="AO6" i="3"/>
  <c r="AP69" i="3"/>
  <c r="AP55" i="3"/>
  <c r="AP34" i="3"/>
  <c r="AP16" i="3"/>
  <c r="AP5" i="3"/>
  <c r="AQ62" i="3"/>
  <c r="AQ47" i="3"/>
  <c r="AQ20" i="3"/>
  <c r="AQ8" i="3"/>
  <c r="AR47" i="3"/>
  <c r="AR6" i="3"/>
  <c r="AS62" i="3"/>
  <c r="AS47" i="3"/>
  <c r="AS24" i="3"/>
  <c r="AS9" i="3"/>
  <c r="AT37" i="3"/>
  <c r="AT18" i="3"/>
  <c r="AT7" i="3"/>
  <c r="AV19" i="3"/>
  <c r="AK54" i="3"/>
  <c r="AK42" i="3"/>
  <c r="AK27" i="3"/>
  <c r="AK12" i="3"/>
  <c r="AL47" i="3"/>
  <c r="AL20" i="3"/>
  <c r="AM79" i="3"/>
  <c r="AM54" i="3"/>
  <c r="AM13" i="3"/>
  <c r="AN82" i="3"/>
  <c r="AV82" i="3" s="1"/>
  <c r="AN60" i="3"/>
  <c r="AN41" i="3"/>
  <c r="AN24" i="3"/>
  <c r="AN6" i="3"/>
  <c r="AO54" i="3"/>
  <c r="AO36" i="3"/>
  <c r="AV36" i="3" s="1"/>
  <c r="AO15" i="3"/>
  <c r="AO5" i="3"/>
  <c r="AP67" i="3"/>
  <c r="AP51" i="3"/>
  <c r="AP32" i="3"/>
  <c r="AP15" i="3"/>
  <c r="AP4" i="3"/>
  <c r="AQ61" i="3"/>
  <c r="AR64" i="3"/>
  <c r="AR40" i="3"/>
  <c r="AR18" i="3"/>
  <c r="AR5" i="3"/>
  <c r="AS21" i="3"/>
  <c r="AS8" i="3"/>
  <c r="AT62" i="3"/>
  <c r="AT34" i="3"/>
  <c r="AT17" i="3"/>
  <c r="AT6" i="3"/>
  <c r="AK39" i="3"/>
  <c r="AN73" i="3"/>
  <c r="AV73" i="3" s="1"/>
  <c r="AP62" i="3"/>
  <c r="AK78" i="3"/>
  <c r="AK7" i="3"/>
  <c r="AL62" i="3"/>
  <c r="AL18" i="3"/>
  <c r="AM78" i="3"/>
  <c r="AO34" i="3"/>
  <c r="AQ58" i="3"/>
  <c r="AQ42" i="3"/>
  <c r="AQ18" i="3"/>
  <c r="AQ6" i="3"/>
  <c r="AS54" i="3"/>
  <c r="AS42" i="3"/>
  <c r="AS7" i="3"/>
  <c r="AT4" i="3"/>
  <c r="AX67" i="2"/>
  <c r="AL80" i="1"/>
  <c r="AL72" i="1"/>
  <c r="AM51" i="3"/>
  <c r="AN79" i="3"/>
  <c r="AN64" i="3"/>
  <c r="AQ48" i="3"/>
  <c r="AQ12" i="3"/>
  <c r="AR4" i="3"/>
  <c r="AS52" i="3"/>
  <c r="AQ9" i="3"/>
  <c r="AR25" i="3"/>
  <c r="AT16" i="3"/>
  <c r="AX7" i="2"/>
  <c r="AX17" i="2"/>
  <c r="AX24" i="2"/>
  <c r="AX49" i="2"/>
  <c r="AR69" i="3"/>
  <c r="AK48" i="3"/>
  <c r="AN8" i="3"/>
  <c r="AO4" i="3"/>
  <c r="AP66" i="3"/>
  <c r="AR66" i="3"/>
  <c r="AS29" i="3"/>
  <c r="AT13" i="3"/>
  <c r="AX28" i="2"/>
  <c r="AX31" i="2"/>
  <c r="AX35" i="2"/>
  <c r="AX69" i="2"/>
  <c r="AL76" i="1"/>
  <c r="AL47" i="1"/>
  <c r="AL19" i="1"/>
  <c r="AL11" i="1"/>
  <c r="AX4" i="2"/>
  <c r="AX25" i="2"/>
  <c r="AX63" i="2"/>
  <c r="AK45" i="3"/>
  <c r="AL21" i="3"/>
  <c r="AN4" i="3"/>
  <c r="AP39" i="3"/>
  <c r="AX5" i="2"/>
  <c r="AX29" i="2"/>
  <c r="AX53" i="2"/>
  <c r="AT27" i="2"/>
  <c r="AS34" i="2"/>
  <c r="AS72" i="2"/>
  <c r="AS53" i="2"/>
  <c r="AR47" i="2"/>
  <c r="AQ15" i="2"/>
  <c r="AP58" i="2"/>
  <c r="AN47" i="2"/>
  <c r="AM23" i="2"/>
  <c r="AM54" i="2"/>
  <c r="AL23" i="2"/>
  <c r="AL60" i="2"/>
  <c r="AL34" i="2"/>
  <c r="AK80" i="2"/>
  <c r="AK50" i="2"/>
  <c r="AL7" i="1"/>
  <c r="AS15" i="2"/>
  <c r="AS19" i="2"/>
  <c r="AT15" i="2"/>
  <c r="AR17" i="2"/>
  <c r="AT23" i="2"/>
  <c r="AM30" i="2"/>
  <c r="AL4" i="2"/>
  <c r="AK5" i="2"/>
  <c r="AK13" i="2"/>
  <c r="AP16" i="2"/>
  <c r="AL31" i="2"/>
  <c r="AK32" i="2"/>
  <c r="AO36" i="2"/>
  <c r="AM47" i="2"/>
  <c r="AS49" i="2"/>
  <c r="AQ57" i="2"/>
  <c r="AO62" i="2"/>
  <c r="AS62" i="2"/>
  <c r="AL71" i="1"/>
  <c r="AP4" i="2"/>
  <c r="AT4" i="2"/>
  <c r="AQ5" i="2"/>
  <c r="AN6" i="2"/>
  <c r="AO7" i="2"/>
  <c r="AS7" i="2"/>
  <c r="AO8" i="2"/>
  <c r="AS8" i="2"/>
  <c r="AR12" i="2"/>
  <c r="AN13" i="2"/>
  <c r="AR13" i="2"/>
  <c r="AQ19" i="2"/>
  <c r="AO22" i="2"/>
  <c r="AV22" i="2" s="1"/>
  <c r="AO23" i="2"/>
  <c r="AR26" i="2"/>
  <c r="AV26" i="2" s="1"/>
  <c r="AS27" i="2"/>
  <c r="AK29" i="2"/>
  <c r="AR34" i="2"/>
  <c r="AM35" i="2"/>
  <c r="AL50" i="2"/>
  <c r="AM8" i="2"/>
  <c r="AN9" i="2"/>
  <c r="AR16" i="2"/>
  <c r="AM6" i="2"/>
  <c r="AL15" i="2"/>
  <c r="AM4" i="2"/>
  <c r="AL8" i="2"/>
  <c r="AM9" i="2"/>
  <c r="AT10" i="2"/>
  <c r="AQ16" i="2"/>
  <c r="AK18" i="2"/>
  <c r="AM20" i="2"/>
  <c r="AP21" i="2"/>
  <c r="AT21" i="2"/>
  <c r="AR23" i="2"/>
  <c r="AV24" i="2"/>
  <c r="AP32" i="2"/>
  <c r="AS33" i="2"/>
  <c r="AT36" i="2"/>
  <c r="AL40" i="2"/>
  <c r="AO50" i="2"/>
  <c r="AN51" i="2"/>
  <c r="AR51" i="2"/>
  <c r="AP53" i="2"/>
  <c r="AL3" i="2"/>
  <c r="AP3" i="2"/>
  <c r="AT3" i="2"/>
  <c r="AQ4" i="2"/>
  <c r="AO5" i="2"/>
  <c r="AO6" i="2"/>
  <c r="AP7" i="2"/>
  <c r="AT7" i="2"/>
  <c r="AP8" i="2"/>
  <c r="AT8" i="2"/>
  <c r="AS9" i="2"/>
  <c r="AO10" i="2"/>
  <c r="AT12" i="2"/>
  <c r="AO13" i="2"/>
  <c r="AS13" i="2"/>
  <c r="AN15" i="2"/>
  <c r="AR15" i="2"/>
  <c r="AP23" i="2"/>
  <c r="AN25" i="2"/>
  <c r="AT25" i="2"/>
  <c r="AR28" i="2"/>
  <c r="AV28" i="2" s="1"/>
  <c r="AM29" i="2"/>
  <c r="AQ8" i="2"/>
  <c r="AR20" i="2"/>
  <c r="AS23" i="2"/>
  <c r="AQ25" i="2"/>
  <c r="AR31" i="2"/>
  <c r="AN35" i="2"/>
  <c r="AQ36" i="2"/>
  <c r="AQ40" i="2"/>
  <c r="AO43" i="2"/>
  <c r="AM45" i="2"/>
  <c r="AO47" i="2"/>
  <c r="AR48" i="2"/>
  <c r="AP50" i="2"/>
  <c r="AK51" i="2"/>
  <c r="AK59" i="2"/>
  <c r="AO59" i="2"/>
  <c r="AS59" i="2"/>
  <c r="AR60" i="2"/>
  <c r="AM61" i="2"/>
  <c r="AK66" i="2"/>
  <c r="AO66" i="2"/>
  <c r="AS66" i="2"/>
  <c r="AK77" i="2"/>
  <c r="AM3" i="2"/>
  <c r="AQ3" i="2"/>
  <c r="AS6" i="2"/>
  <c r="AK7" i="2"/>
  <c r="AQ7" i="2"/>
  <c r="AO9" i="2"/>
  <c r="AT9" i="2"/>
  <c r="AP14" i="2"/>
  <c r="AO15" i="2"/>
  <c r="AN18" i="2"/>
  <c r="AR18" i="2"/>
  <c r="AN20" i="2"/>
  <c r="AS20" i="2"/>
  <c r="AR21" i="2"/>
  <c r="AQ23" i="2"/>
  <c r="AP25" i="2"/>
  <c r="AN31" i="2"/>
  <c r="AT31" i="2"/>
  <c r="AM40" i="2"/>
  <c r="AQ21" i="2"/>
  <c r="AK23" i="2"/>
  <c r="AP15" i="2"/>
  <c r="AM18" i="2"/>
  <c r="AQ18" i="2"/>
  <c r="AT19" i="2"/>
  <c r="AO20" i="2"/>
  <c r="AT34" i="2"/>
  <c r="AR36" i="2"/>
  <c r="AK39" i="2"/>
  <c r="AR40" i="2"/>
  <c r="AK41" i="2"/>
  <c r="AS44" i="2"/>
  <c r="AL47" i="2"/>
  <c r="AP47" i="2"/>
  <c r="AT47" i="2"/>
  <c r="AM50" i="2"/>
  <c r="AL53" i="1"/>
  <c r="AT58" i="2"/>
  <c r="AP59" i="2"/>
  <c r="AT59" i="2"/>
  <c r="AK60" i="2"/>
  <c r="AO60" i="2"/>
  <c r="AS60" i="2"/>
  <c r="AR61" i="2"/>
  <c r="AL61" i="1"/>
  <c r="AL67" i="1"/>
  <c r="AT76" i="2"/>
  <c r="AL83" i="1"/>
  <c r="AP5" i="2"/>
  <c r="AT6" i="2"/>
  <c r="AM7" i="2"/>
  <c r="AR7" i="2"/>
  <c r="AS17" i="2"/>
  <c r="AO18" i="2"/>
  <c r="AS18" i="2"/>
  <c r="AP20" i="2"/>
  <c r="AT20" i="2"/>
  <c r="AS21" i="2"/>
  <c r="AN23" i="2"/>
  <c r="AR27" i="2"/>
  <c r="AP31" i="2"/>
  <c r="AP34" i="2"/>
  <c r="AK38" i="2"/>
  <c r="AV38" i="2" s="1"/>
  <c r="AO53" i="2"/>
  <c r="AL56" i="2"/>
  <c r="AN58" i="2"/>
  <c r="AM59" i="2"/>
  <c r="AP60" i="2"/>
  <c r="AT60" i="2"/>
  <c r="AK61" i="2"/>
  <c r="AS61" i="2"/>
  <c r="AM66" i="2"/>
  <c r="AQ66" i="2"/>
  <c r="AN68" i="2"/>
  <c r="AP70" i="2"/>
  <c r="AV70" i="2" s="1"/>
  <c r="AT74" i="2"/>
  <c r="AM77" i="2"/>
  <c r="AK79" i="2"/>
  <c r="AM43" i="2"/>
  <c r="AN50" i="2"/>
  <c r="AQ54" i="2"/>
  <c r="AM58" i="2"/>
  <c r="AK62" i="2"/>
  <c r="AQ62" i="2"/>
  <c r="AR63" i="2"/>
  <c r="AN67" i="2"/>
  <c r="AS69" i="2"/>
  <c r="AT79" i="2"/>
  <c r="AQ80" i="2"/>
  <c r="AN82" i="2"/>
  <c r="AV82" i="2" s="1"/>
  <c r="AK58" i="2"/>
  <c r="AO58" i="2"/>
  <c r="AS58" i="2"/>
  <c r="AN59" i="2"/>
  <c r="AR59" i="2"/>
  <c r="AM60" i="2"/>
  <c r="AQ60" i="2"/>
  <c r="AP61" i="2"/>
  <c r="AT61" i="2"/>
  <c r="AL64" i="2"/>
  <c r="AS65" i="2"/>
  <c r="AP71" i="2"/>
  <c r="AN73" i="2"/>
  <c r="AV73" i="2" s="1"/>
  <c r="AO80" i="2"/>
  <c r="AO34" i="2"/>
  <c r="AX37" i="2"/>
  <c r="AO40" i="2"/>
  <c r="AS40" i="2"/>
  <c r="AX40" i="2"/>
  <c r="AN43" i="2"/>
  <c r="AS48" i="2"/>
  <c r="AX48" i="2"/>
  <c r="AO51" i="2"/>
  <c r="AS51" i="2"/>
  <c r="AK54" i="2"/>
  <c r="AR57" i="2"/>
  <c r="AL62" i="2"/>
  <c r="AT62" i="2"/>
  <c r="AS63" i="2"/>
  <c r="AP67" i="2"/>
  <c r="AP79" i="2"/>
  <c r="AT80" i="2"/>
  <c r="AS37" i="2"/>
  <c r="AV37" i="2" s="1"/>
  <c r="AK40" i="2"/>
  <c r="AP40" i="2"/>
  <c r="AT40" i="2"/>
  <c r="AP44" i="2"/>
  <c r="AK47" i="2"/>
  <c r="AS47" i="2"/>
  <c r="AT48" i="2"/>
  <c r="AL51" i="2"/>
  <c r="AP51" i="2"/>
  <c r="AS54" i="2"/>
  <c r="AN55" i="2"/>
  <c r="AV55" i="2" s="1"/>
  <c r="AS57" i="2"/>
  <c r="AQ58" i="2"/>
  <c r="AL61" i="2"/>
  <c r="AT63" i="2"/>
  <c r="AN66" i="2"/>
  <c r="AP69" i="2"/>
  <c r="AR74" i="2"/>
  <c r="AQ79" i="2"/>
  <c r="AN3" i="3"/>
  <c r="AR3" i="3"/>
  <c r="AN71" i="2"/>
  <c r="AS74" i="2"/>
  <c r="AN75" i="2"/>
  <c r="AO78" i="2"/>
  <c r="AV78" i="2" s="1"/>
  <c r="AT81" i="2"/>
  <c r="AV81" i="2" s="1"/>
  <c r="AL41" i="2"/>
  <c r="AO45" i="2"/>
  <c r="AQ49" i="2"/>
  <c r="AO54" i="2"/>
  <c r="AR56" i="2"/>
  <c r="AP57" i="2"/>
  <c r="AL58" i="2"/>
  <c r="AR58" i="2"/>
  <c r="AL77" i="2"/>
  <c r="AR79" i="2"/>
  <c r="AO3" i="3"/>
  <c r="AS3" i="3"/>
  <c r="AV4" i="2" l="1"/>
  <c r="AV10" i="3"/>
  <c r="AV57" i="3"/>
  <c r="AV52" i="3"/>
  <c r="AV14" i="2"/>
  <c r="AV17" i="3"/>
  <c r="AV50" i="3"/>
  <c r="AV41" i="3"/>
  <c r="AV63" i="3"/>
  <c r="AV69" i="2"/>
  <c r="AV37" i="3"/>
  <c r="AV77" i="3"/>
  <c r="AV23" i="3"/>
  <c r="AV39" i="2"/>
  <c r="AV61" i="3"/>
  <c r="AV80" i="3"/>
  <c r="AV56" i="3"/>
  <c r="AV16" i="3"/>
  <c r="AV32" i="3"/>
  <c r="AV24" i="3"/>
  <c r="AV47" i="3"/>
  <c r="AV58" i="3"/>
  <c r="AV9" i="3"/>
  <c r="AV27" i="3"/>
  <c r="AV25" i="3"/>
  <c r="AV54" i="3"/>
  <c r="AV60" i="3"/>
  <c r="AV12" i="3"/>
  <c r="AV43" i="3"/>
  <c r="AV79" i="3"/>
  <c r="AV26" i="3"/>
  <c r="AV20" i="3"/>
  <c r="AV55" i="3"/>
  <c r="AV13" i="3"/>
  <c r="AV31" i="3"/>
  <c r="AV45" i="3"/>
  <c r="AV49" i="3"/>
  <c r="AV40" i="3"/>
  <c r="AV67" i="3"/>
  <c r="AV62" i="3"/>
  <c r="AV66" i="3"/>
  <c r="AV64" i="3"/>
  <c r="AV18" i="3"/>
  <c r="AV44" i="3"/>
  <c r="AV15" i="3"/>
  <c r="AV34" i="3"/>
  <c r="AV35" i="3"/>
  <c r="AV78" i="3"/>
  <c r="AV6" i="3"/>
  <c r="AV7" i="3"/>
  <c r="AV45" i="2"/>
  <c r="AV63" i="2"/>
  <c r="AV51" i="3"/>
  <c r="AV48" i="3"/>
  <c r="AV34" i="2"/>
  <c r="AV39" i="3"/>
  <c r="AV69" i="3"/>
  <c r="AV8" i="3"/>
  <c r="AV44" i="2"/>
  <c r="AV4" i="3"/>
  <c r="AV42" i="3"/>
  <c r="AV53" i="2"/>
  <c r="AV21" i="3"/>
  <c r="AV29" i="3"/>
  <c r="AV5" i="3"/>
  <c r="AV8" i="2"/>
  <c r="AV10" i="2"/>
  <c r="AV80" i="2"/>
  <c r="AV3" i="2"/>
  <c r="AV48" i="2"/>
  <c r="AV12" i="2"/>
  <c r="AV49" i="2"/>
  <c r="AV27" i="2"/>
  <c r="AV57" i="2"/>
  <c r="AV21" i="2"/>
  <c r="AV20" i="2"/>
  <c r="AV40" i="2"/>
  <c r="AV47" i="2"/>
  <c r="AV50" i="2"/>
  <c r="AV62" i="2"/>
  <c r="AV79" i="2"/>
  <c r="AV61" i="2"/>
  <c r="AV41" i="2"/>
  <c r="AV7" i="2"/>
  <c r="AV77" i="2"/>
  <c r="AV25" i="2"/>
  <c r="AV6" i="2"/>
  <c r="AV29" i="2"/>
  <c r="AV13" i="2"/>
  <c r="AV17" i="2"/>
  <c r="AV3" i="3"/>
  <c r="AV74" i="2"/>
  <c r="AV54" i="2"/>
  <c r="AV67" i="2"/>
  <c r="AV23" i="2"/>
  <c r="AV19" i="2"/>
  <c r="AV43" i="2"/>
  <c r="AV56" i="2"/>
  <c r="AV66" i="2"/>
  <c r="AV51" i="2"/>
  <c r="AV18" i="2"/>
  <c r="AV15" i="2"/>
  <c r="AV35" i="2"/>
  <c r="AV58" i="2"/>
  <c r="AV31" i="2"/>
  <c r="AV5" i="2"/>
  <c r="AR9" i="2"/>
  <c r="AV9" i="2" s="1"/>
</calcChain>
</file>

<file path=xl/sharedStrings.xml><?xml version="1.0" encoding="utf-8"?>
<sst xmlns="http://schemas.openxmlformats.org/spreadsheetml/2006/main" count="1647" uniqueCount="214">
  <si>
    <t>Num Publications (All)</t>
  </si>
  <si>
    <t>Num Citations (all)</t>
  </si>
  <si>
    <t>ei</t>
  </si>
  <si>
    <t>sum pub</t>
  </si>
  <si>
    <t>sum cit</t>
  </si>
  <si>
    <t>CPP</t>
  </si>
  <si>
    <t>conference</t>
  </si>
  <si>
    <t>full</t>
  </si>
  <si>
    <t>CORE</t>
  </si>
  <si>
    <t>MAR</t>
  </si>
  <si>
    <t>CCF</t>
  </si>
  <si>
    <t>AAAI</t>
  </si>
  <si>
    <t>National Conference of the American Association for Artificial Intelligence</t>
  </si>
  <si>
    <t>A*</t>
  </si>
  <si>
    <t>A(1)</t>
  </si>
  <si>
    <t>AAMAS</t>
  </si>
  <si>
    <t>International Joint Conference on Autonomous Agents and Multiagent Systems</t>
  </si>
  <si>
    <t>B(11)</t>
  </si>
  <si>
    <t>ACL</t>
  </si>
  <si>
    <t>Association of Computational Linguistics</t>
  </si>
  <si>
    <t>A(3)</t>
  </si>
  <si>
    <t>ICAPS</t>
  </si>
  <si>
    <t>International Conference on Automated Planning and Scheduling</t>
  </si>
  <si>
    <t>B(6)</t>
  </si>
  <si>
    <t>IJCAI</t>
  </si>
  <si>
    <t>International Joint Conference on Artificial Intelligence</t>
  </si>
  <si>
    <t>A(7)</t>
  </si>
  <si>
    <t>UAI</t>
  </si>
  <si>
    <t>Conference in Uncertainty in Artificial Intelligence</t>
  </si>
  <si>
    <t>A</t>
  </si>
  <si>
    <t>B(10)</t>
  </si>
  <si>
    <t>ECAI</t>
  </si>
  <si>
    <t>European Conference on Artificial Intelligence</t>
  </si>
  <si>
    <t>B(3)</t>
  </si>
  <si>
    <t>GECCO</t>
  </si>
  <si>
    <t>Genetic and Evolutionary Computations</t>
  </si>
  <si>
    <t>C(7)</t>
  </si>
  <si>
    <t>CIKM</t>
  </si>
  <si>
    <t>ACM International Conference on Information and Knowledge Management</t>
  </si>
  <si>
    <t>AISTATS</t>
  </si>
  <si>
    <t>International Conference on Artificial Intelligence and Statistics</t>
  </si>
  <si>
    <t>C(1)</t>
  </si>
  <si>
    <t>CogSci</t>
  </si>
  <si>
    <t>Annual Meeting of the Cognitive Science Society</t>
  </si>
  <si>
    <t>NAACL</t>
  </si>
  <si>
    <t>North American Association for Computational Linguistics</t>
  </si>
  <si>
    <t>C(21)</t>
  </si>
  <si>
    <t>ACRA</t>
  </si>
  <si>
    <t>Australasian Conference on Robotics and Automation</t>
  </si>
  <si>
    <t>Australasian C</t>
  </si>
  <si>
    <t>SST</t>
  </si>
  <si>
    <t>Australasian Speech Science and Technology</t>
  </si>
  <si>
    <t>IVA</t>
  </si>
  <si>
    <t>Intelligent Virtual Agents</t>
  </si>
  <si>
    <t>B</t>
  </si>
  <si>
    <t>ICAART</t>
  </si>
  <si>
    <t>International Conference on Agents and Artificial Intelligence</t>
  </si>
  <si>
    <t>ICCCI</t>
  </si>
  <si>
    <t>International Conference on Computational Collective Intelligence</t>
  </si>
  <si>
    <t>ICTAI</t>
  </si>
  <si>
    <t>International Conference on Tools with Artificial Intelligence</t>
  </si>
  <si>
    <t>C(8)</t>
  </si>
  <si>
    <t>TIME</t>
  </si>
  <si>
    <t>International Symposium on Temporal Representation and Reasoning</t>
  </si>
  <si>
    <t>PACLIC</t>
  </si>
  <si>
    <t>Pacific Asia Conference on Language, Information and Computation</t>
  </si>
  <si>
    <t>IE</t>
  </si>
  <si>
    <t>The International Conference on Intelligent Environments</t>
  </si>
  <si>
    <t>BigData</t>
  </si>
  <si>
    <t>IEEE International Conference on Big Data</t>
  </si>
  <si>
    <t>CEC</t>
  </si>
  <si>
    <t>IEEE Congress on Evolutionary Computation</t>
  </si>
  <si>
    <t>COPLAS</t>
  </si>
  <si>
    <t>Workshop on Constraint Satisfaction for Planning and Scheduling</t>
  </si>
  <si>
    <t>IAAI</t>
  </si>
  <si>
    <t>Innovative Applications in AI</t>
  </si>
  <si>
    <t>?</t>
  </si>
  <si>
    <t>IEEE HPCS</t>
  </si>
  <si>
    <t>IEEE International Conference on High Performance Computing and Simulation</t>
  </si>
  <si>
    <t>IJCNLP</t>
  </si>
  <si>
    <t>International Joint Conference on Natural Language Processing</t>
  </si>
  <si>
    <t>RoboCup</t>
  </si>
  <si>
    <t>Robot Soccer World Cup</t>
  </si>
  <si>
    <t>C</t>
  </si>
  <si>
    <t>ICARCV</t>
  </si>
  <si>
    <t>International Conference on Control, Automation, Robotics and Vision</t>
  </si>
  <si>
    <t>ALIFE</t>
  </si>
  <si>
    <t>International Conference on the Simulation and Synthesis of Living Systems</t>
  </si>
  <si>
    <t>AIAI</t>
  </si>
  <si>
    <t>Artificial Intelligence Applications and Innovations</t>
  </si>
  <si>
    <t>IJCCI</t>
  </si>
  <si>
    <t>International Joint Conference on Computational Intelligence</t>
  </si>
  <si>
    <t>ICINCO</t>
  </si>
  <si>
    <t>International Conference on Informatics in Control, Automation and Robotics</t>
  </si>
  <si>
    <t>CLEI</t>
  </si>
  <si>
    <t>Latin American Conference on Informatics</t>
  </si>
  <si>
    <t>DS-RT</t>
  </si>
  <si>
    <t>International Symposium on Distributed Simulation and Real Time Applications</t>
  </si>
  <si>
    <t>AROB</t>
  </si>
  <si>
    <t>International Symposium on Artificial Life and Robotics</t>
  </si>
  <si>
    <t>ASRU</t>
  </si>
  <si>
    <t>IEEE Automatic Speech Recognition and Understanding Workshop</t>
  </si>
  <si>
    <t>CIS</t>
  </si>
  <si>
    <t>IEEE International Conference on Cybernetics and Intelligent Systems</t>
  </si>
  <si>
    <t>HIS</t>
  </si>
  <si>
    <t>International Conference on Hybrid Intelligent Systems</t>
  </si>
  <si>
    <t>ICAIL</t>
  </si>
  <si>
    <t>International Conference on Artificial Intelligence and Law</t>
  </si>
  <si>
    <t>IEEE CICA</t>
  </si>
  <si>
    <t>IEEE Symposium on Computational Intelligence in Control and Automation</t>
  </si>
  <si>
    <t>IEEE IS</t>
  </si>
  <si>
    <t>IEEE International Conference on Intelligent Systems</t>
  </si>
  <si>
    <t>IEEE SIS</t>
  </si>
  <si>
    <t>IEEE Swarm Intelligence Symposium</t>
  </si>
  <si>
    <t>IES</t>
  </si>
  <si>
    <t>Asia Pacific Symposium on Intelligent and Evolutionary Systems (was Australia-Japan Joint Workshop on  Intelligent and Evolutionary Systems)</t>
  </si>
  <si>
    <t>INISTA</t>
  </si>
  <si>
    <t>International Symposium on Innovations in Intelligent Systems and Applications</t>
  </si>
  <si>
    <t>ISARC</t>
  </si>
  <si>
    <t>International Symposium on Automation and Robotics in Construction</t>
  </si>
  <si>
    <t>ISC</t>
  </si>
  <si>
    <t>Industrial Simulation Conference</t>
  </si>
  <si>
    <t>ISDA</t>
  </si>
  <si>
    <t>International Conference on Intelligent Systems Designs and Applications</t>
  </si>
  <si>
    <t>SNPD</t>
  </si>
  <si>
    <t>International Conference on Software Engineering, Artificial Intelligence, Networking and Parallel/Distributed Computing</t>
  </si>
  <si>
    <t>FedCSIS</t>
  </si>
  <si>
    <t>CONFERENCE ON COMPUTER SCIENCE AND INTELLIGENCE SYSTEMS</t>
  </si>
  <si>
    <t>Multi-conference</t>
  </si>
  <si>
    <t>CSIT</t>
  </si>
  <si>
    <t>Computer Sciences and Information Technologies</t>
  </si>
  <si>
    <t>National</t>
  </si>
  <si>
    <t>RANLP</t>
  </si>
  <si>
    <t>International Conference on Recent Advances in Natural Language Processing</t>
  </si>
  <si>
    <t>National: bulgaria</t>
  </si>
  <si>
    <t>ICNC</t>
  </si>
  <si>
    <t>International Conference on Natural Computation</t>
  </si>
  <si>
    <t>National: China</t>
  </si>
  <si>
    <t>IEEE ICIA</t>
  </si>
  <si>
    <t>IEEE International Conference on Information and Automation</t>
  </si>
  <si>
    <t>ISKE</t>
  </si>
  <si>
    <t>International Conference on Intelligent Systems and Knowledge Engineering</t>
  </si>
  <si>
    <t>ICCP</t>
  </si>
  <si>
    <t>IEEE International Conference on Intelligent Computer Communication and Processing</t>
  </si>
  <si>
    <t>National: Romania</t>
  </si>
  <si>
    <t>SACI</t>
  </si>
  <si>
    <t>International Symposium on Applied Computational Intelligence and Informatics</t>
  </si>
  <si>
    <t>SISY</t>
  </si>
  <si>
    <t>International Symposium on Intelligent Systems and Informatics</t>
  </si>
  <si>
    <t>National: serbia</t>
  </si>
  <si>
    <t>SAMI</t>
  </si>
  <si>
    <t>International Symposium on Applied Machine Intelligence and Informatics</t>
  </si>
  <si>
    <t>National: slovakia</t>
  </si>
  <si>
    <t>FlAIRS</t>
  </si>
  <si>
    <t>Florida Artificial Intelligence Research Society Conference</t>
  </si>
  <si>
    <t>National: USA</t>
  </si>
  <si>
    <t>IRI</t>
  </si>
  <si>
    <t>IEEE International Conference on Information Reuse and Integration</t>
  </si>
  <si>
    <t>ISAIM</t>
  </si>
  <si>
    <t>International Symposium on Artificial Intelligence and Mathematics</t>
  </si>
  <si>
    <t>CCEM</t>
  </si>
  <si>
    <t>IEEE International Conference on Cloud Computing in Emerging Markets</t>
  </si>
  <si>
    <t>National:India</t>
  </si>
  <si>
    <t>MMAR</t>
  </si>
  <si>
    <t>International Conference on Methods and Models in Automation and Robotics</t>
  </si>
  <si>
    <t>National:Poland</t>
  </si>
  <si>
    <t>ICML</t>
  </si>
  <si>
    <t>International Conference on Machine Learning</t>
  </si>
  <si>
    <t>-</t>
  </si>
  <si>
    <t>A(6)</t>
  </si>
  <si>
    <t>International Conference on Evolutionary Computation</t>
  </si>
  <si>
    <t>SMC</t>
  </si>
  <si>
    <t>IEEE International Conference on Systems, Man, and Cybernetics</t>
  </si>
  <si>
    <t>CDC</t>
  </si>
  <si>
    <t>Conference on Decision and Control </t>
  </si>
  <si>
    <t>KI</t>
  </si>
  <si>
    <t>German Conference on Artificial Intelligence </t>
  </si>
  <si>
    <t>ICCS</t>
  </si>
  <si>
    <t>International Conference on Conceptual Structures</t>
  </si>
  <si>
    <t>ICES</t>
  </si>
  <si>
    <t>International Conference on Evolvable Systems</t>
  </si>
  <si>
    <t>Intelligent Autonomous Systems</t>
  </si>
  <si>
    <t>ETFA</t>
  </si>
  <si>
    <t>Emerging Technologies and Factory Automation</t>
  </si>
  <si>
    <t>ECAI(Workshop)</t>
  </si>
  <si>
    <t>IAT</t>
  </si>
  <si>
    <t>International Agent Technology Conference</t>
  </si>
  <si>
    <t>ACML</t>
  </si>
  <si>
    <t>Asian Conference on Machine Learning</t>
  </si>
  <si>
    <t>C(3)</t>
  </si>
  <si>
    <t>CoNLL</t>
  </si>
  <si>
    <t>Conference on Computational Natural Language Learning</t>
  </si>
  <si>
    <t>C(6)</t>
  </si>
  <si>
    <t>FG</t>
  </si>
  <si>
    <t>International Conference on Automatic Face and Gesture Recognition</t>
  </si>
  <si>
    <t>C(12)</t>
  </si>
  <si>
    <t>ICDAR</t>
  </si>
  <si>
    <t>International Conference on Document Analysis and Recognition</t>
  </si>
  <si>
    <t>C(13)</t>
  </si>
  <si>
    <t>ICPR</t>
  </si>
  <si>
    <t>International Conference on Pattern Recognition</t>
  </si>
  <si>
    <t>C(17)</t>
  </si>
  <si>
    <t>ICB</t>
  </si>
  <si>
    <t>International Joint Conference on Biometrics</t>
  </si>
  <si>
    <t>C(18)</t>
  </si>
  <si>
    <t>Num Publications (China)</t>
  </si>
  <si>
    <t>Num Citations (China)</t>
  </si>
  <si>
    <t>ci</t>
  </si>
  <si>
    <t>ci/ei</t>
  </si>
  <si>
    <t>Sum pub</t>
  </si>
  <si>
    <t>MNCS</t>
  </si>
  <si>
    <t>Sum cit</t>
  </si>
  <si>
    <t>Num Publications (USA)</t>
  </si>
  <si>
    <t>Num Citations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</si>
</sst>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/>
      <bottom/>
      <diagonal/>
    </border>
    <border>
      <left/>
      <right style="thin">
        <color rgb="FFA8D08D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3" fillId="0" borderId="0" xfId="0" applyFont="1"/>
    <xf numFmtId="0" fontId="1" fillId="3" borderId="2" xfId="0" applyFont="1" applyFill="1" applyBorder="1"/>
    <xf numFmtId="0" fontId="1" fillId="0" borderId="3" xfId="0" applyFont="1" applyBorder="1"/>
    <xf numFmtId="0" fontId="1" fillId="3" borderId="4" xfId="0" applyFont="1" applyFill="1" applyBorder="1"/>
    <xf numFmtId="0" fontId="1" fillId="0" borderId="5" xfId="0" applyFont="1" applyBorder="1"/>
    <xf numFmtId="0" fontId="1" fillId="3" borderId="2" xfId="0" applyFont="1" applyFill="1" applyBorder="1" applyAlignment="1">
      <alignment horizontal="left"/>
    </xf>
    <xf numFmtId="0" fontId="1" fillId="4" borderId="1" xfId="0" applyFont="1" applyFill="1" applyBorder="1"/>
    <xf numFmtId="0" fontId="1" fillId="0" borderId="6" xfId="0" applyFont="1" applyBorder="1"/>
    <xf numFmtId="0" fontId="1" fillId="3" borderId="1" xfId="0" applyFont="1" applyFill="1" applyBorder="1"/>
    <xf numFmtId="0" fontId="1" fillId="3" borderId="2" xfId="0" applyFont="1" applyFill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1" fillId="0" borderId="5" xfId="0" applyFont="1" applyBorder="1" applyAlignment="1"/>
    <xf numFmtId="0" fontId="1" fillId="3" borderId="7" xfId="0" applyFont="1" applyFill="1" applyBorder="1"/>
    <xf numFmtId="0" fontId="1" fillId="3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0" fillId="0" borderId="10" xfId="0" applyFont="1" applyBorder="1" applyAlignment="1"/>
    <xf numFmtId="0" fontId="1" fillId="6" borderId="10" xfId="0" applyFont="1" applyFill="1" applyBorder="1"/>
    <xf numFmtId="0" fontId="1" fillId="7" borderId="10" xfId="0" applyFont="1" applyFill="1" applyBorder="1"/>
    <xf numFmtId="0" fontId="1" fillId="7" borderId="10" xfId="0" applyFont="1" applyFill="1" applyBorder="1" applyAlignment="1">
      <alignment horizontal="center"/>
    </xf>
    <xf numFmtId="0" fontId="0" fillId="7" borderId="10" xfId="0" applyFont="1" applyFill="1" applyBorder="1" applyAlignment="1"/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0" fontId="0" fillId="8" borderId="10" xfId="0" applyFont="1" applyFill="1" applyBorder="1" applyAlignment="1"/>
    <xf numFmtId="0" fontId="1" fillId="9" borderId="10" xfId="0" applyFont="1" applyFill="1" applyBorder="1"/>
    <xf numFmtId="0" fontId="1" fillId="10" borderId="10" xfId="0" applyFont="1" applyFill="1" applyBorder="1"/>
    <xf numFmtId="0" fontId="1" fillId="10" borderId="10" xfId="0" applyFont="1" applyFill="1" applyBorder="1" applyAlignment="1">
      <alignment horizontal="center"/>
    </xf>
    <xf numFmtId="0" fontId="0" fillId="10" borderId="10" xfId="0" applyFont="1" applyFill="1" applyBorder="1" applyAlignment="1"/>
    <xf numFmtId="0" fontId="1" fillId="11" borderId="10" xfId="0" applyFont="1" applyFill="1" applyBorder="1"/>
    <xf numFmtId="0" fontId="1" fillId="10" borderId="10" xfId="0" applyFont="1" applyFill="1" applyBorder="1" applyAlignment="1"/>
    <xf numFmtId="0" fontId="1" fillId="12" borderId="10" xfId="0" applyFont="1" applyFill="1" applyBorder="1"/>
    <xf numFmtId="0" fontId="1" fillId="13" borderId="10" xfId="0" applyFont="1" applyFill="1" applyBorder="1"/>
    <xf numFmtId="0" fontId="1" fillId="13" borderId="10" xfId="0" applyFont="1" applyFill="1" applyBorder="1" applyAlignment="1">
      <alignment horizontal="center"/>
    </xf>
    <xf numFmtId="0" fontId="0" fillId="13" borderId="10" xfId="0" applyFont="1" applyFill="1" applyBorder="1" applyAlignment="1"/>
    <xf numFmtId="0" fontId="1" fillId="14" borderId="10" xfId="0" applyFont="1" applyFill="1" applyBorder="1"/>
    <xf numFmtId="0" fontId="1" fillId="5" borderId="0" xfId="0" applyFont="1" applyFill="1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3"/>
  <sheetViews>
    <sheetView workbookViewId="0">
      <pane xSplit="11" ySplit="10" topLeftCell="P72" activePane="bottomRight" state="frozen"/>
      <selection pane="topRight" activeCell="L1" sqref="L1"/>
      <selection pane="bottomLeft" activeCell="A11" sqref="A11"/>
      <selection pane="bottomRight" activeCell="F84" sqref="F84:Y87"/>
    </sheetView>
  </sheetViews>
  <sheetFormatPr defaultColWidth="14.44140625" defaultRowHeight="15" customHeight="1" x14ac:dyDescent="0.3"/>
  <cols>
    <col min="1" max="1" width="10.44140625" customWidth="1"/>
    <col min="2" max="2" width="18.33203125" customWidth="1"/>
    <col min="3" max="3" width="8.6640625" customWidth="1"/>
    <col min="4" max="5" width="8.88671875" customWidth="1"/>
    <col min="6" max="38" width="8.6640625" customWidth="1"/>
  </cols>
  <sheetData>
    <row r="1" spans="1:38" ht="14.25" customHeight="1" x14ac:dyDescent="0.3">
      <c r="C1" s="1"/>
      <c r="D1" s="1"/>
      <c r="E1" s="1"/>
      <c r="F1" s="24" t="s">
        <v>0</v>
      </c>
      <c r="G1" s="25"/>
      <c r="H1" s="25"/>
      <c r="I1" s="25"/>
      <c r="J1" s="25"/>
      <c r="K1" s="25"/>
      <c r="L1" s="25"/>
      <c r="M1" s="25"/>
      <c r="N1" s="25"/>
      <c r="O1" s="25"/>
      <c r="P1" s="24" t="s">
        <v>1</v>
      </c>
      <c r="Q1" s="25"/>
      <c r="R1" s="25"/>
      <c r="S1" s="25"/>
      <c r="T1" s="25"/>
      <c r="U1" s="25"/>
      <c r="V1" s="25"/>
      <c r="W1" s="25"/>
      <c r="X1" s="25"/>
      <c r="Y1" s="25"/>
      <c r="Z1" s="26" t="s">
        <v>2</v>
      </c>
      <c r="AA1" s="25"/>
      <c r="AB1" s="25"/>
      <c r="AC1" s="25"/>
      <c r="AD1" s="25"/>
      <c r="AE1" s="25"/>
      <c r="AF1" s="25"/>
      <c r="AG1" s="25"/>
      <c r="AH1" s="25"/>
      <c r="AI1" s="25"/>
      <c r="AJ1" s="24" t="s">
        <v>3</v>
      </c>
      <c r="AK1" s="24" t="s">
        <v>4</v>
      </c>
      <c r="AL1" s="24" t="s">
        <v>5</v>
      </c>
    </row>
    <row r="2" spans="1:38" ht="14.25" customHeight="1" x14ac:dyDescent="0.3">
      <c r="A2" s="2" t="s">
        <v>6</v>
      </c>
      <c r="B2" s="2" t="s">
        <v>7</v>
      </c>
      <c r="C2" s="1" t="s">
        <v>8</v>
      </c>
      <c r="D2" s="1" t="s">
        <v>9</v>
      </c>
      <c r="E2" s="1" t="s">
        <v>10</v>
      </c>
      <c r="F2" s="2">
        <v>2011</v>
      </c>
      <c r="G2" s="2">
        <v>2012</v>
      </c>
      <c r="H2" s="2">
        <v>2013</v>
      </c>
      <c r="I2" s="2">
        <v>2014</v>
      </c>
      <c r="J2" s="2">
        <v>2015</v>
      </c>
      <c r="K2" s="2">
        <v>2016</v>
      </c>
      <c r="L2" s="2">
        <v>2017</v>
      </c>
      <c r="M2" s="2">
        <v>2018</v>
      </c>
      <c r="N2" s="2">
        <v>2019</v>
      </c>
      <c r="O2" s="2">
        <v>2020</v>
      </c>
      <c r="P2" s="2">
        <v>2011</v>
      </c>
      <c r="Q2" s="2">
        <v>2012</v>
      </c>
      <c r="R2" s="2">
        <v>2013</v>
      </c>
      <c r="S2" s="2">
        <v>2014</v>
      </c>
      <c r="T2" s="2">
        <v>2015</v>
      </c>
      <c r="U2" s="2">
        <v>2016</v>
      </c>
      <c r="V2" s="2">
        <v>2017</v>
      </c>
      <c r="W2" s="2">
        <v>2018</v>
      </c>
      <c r="X2" s="2">
        <v>2019</v>
      </c>
      <c r="Y2" s="2">
        <v>2020</v>
      </c>
      <c r="Z2" s="2">
        <v>2011</v>
      </c>
      <c r="AA2" s="2">
        <v>2012</v>
      </c>
      <c r="AB2" s="2">
        <v>2013</v>
      </c>
      <c r="AC2" s="2">
        <v>2014</v>
      </c>
      <c r="AD2" s="2">
        <v>2015</v>
      </c>
      <c r="AE2" s="2">
        <v>2016</v>
      </c>
      <c r="AF2" s="2">
        <v>2017</v>
      </c>
      <c r="AG2" s="2">
        <v>2018</v>
      </c>
      <c r="AH2" s="2">
        <v>2019</v>
      </c>
      <c r="AI2" s="2">
        <v>2020</v>
      </c>
      <c r="AJ2" s="25"/>
      <c r="AK2" s="25"/>
      <c r="AL2" s="25"/>
    </row>
    <row r="3" spans="1:38" ht="14.25" customHeight="1" x14ac:dyDescent="0.3">
      <c r="A3" s="3" t="s">
        <v>11</v>
      </c>
      <c r="B3" s="2" t="s">
        <v>12</v>
      </c>
      <c r="C3" s="1" t="s">
        <v>13</v>
      </c>
      <c r="D3" s="1">
        <v>1</v>
      </c>
      <c r="E3" s="1" t="s">
        <v>14</v>
      </c>
      <c r="F3" s="2">
        <v>646</v>
      </c>
      <c r="G3" s="2">
        <v>735</v>
      </c>
      <c r="H3" s="1">
        <v>243</v>
      </c>
      <c r="I3" s="1">
        <v>473</v>
      </c>
      <c r="J3" s="1">
        <v>674</v>
      </c>
      <c r="K3" s="1">
        <v>677</v>
      </c>
      <c r="L3" s="1">
        <v>745</v>
      </c>
      <c r="M3" s="1">
        <v>1101</v>
      </c>
      <c r="N3" s="1">
        <v>1335</v>
      </c>
      <c r="O3" s="1">
        <v>1862</v>
      </c>
      <c r="P3" s="1">
        <v>8445</v>
      </c>
      <c r="Q3" s="1">
        <v>10007</v>
      </c>
      <c r="R3" s="1">
        <v>5692</v>
      </c>
      <c r="S3" s="1">
        <v>13423</v>
      </c>
      <c r="T3" s="1">
        <v>20213</v>
      </c>
      <c r="U3" s="1">
        <v>30249</v>
      </c>
      <c r="V3" s="1">
        <v>35607</v>
      </c>
      <c r="W3" s="2">
        <v>50051</v>
      </c>
      <c r="X3" s="2">
        <v>47973</v>
      </c>
      <c r="Y3" s="2">
        <v>47583</v>
      </c>
      <c r="Z3" s="4">
        <f t="shared" ref="Z3:AI3" si="0">P3/F3</f>
        <v>13.072755417956657</v>
      </c>
      <c r="AA3" s="4">
        <f t="shared" si="0"/>
        <v>13.614965986394559</v>
      </c>
      <c r="AB3" s="4">
        <f t="shared" si="0"/>
        <v>23.4238683127572</v>
      </c>
      <c r="AC3" s="4">
        <f t="shared" si="0"/>
        <v>28.378435517970402</v>
      </c>
      <c r="AD3" s="4">
        <f t="shared" si="0"/>
        <v>29.989614243323441</v>
      </c>
      <c r="AE3" s="4">
        <f t="shared" si="0"/>
        <v>44.680945347119646</v>
      </c>
      <c r="AF3" s="4">
        <f t="shared" si="0"/>
        <v>47.794630872483225</v>
      </c>
      <c r="AG3" s="4">
        <f t="shared" si="0"/>
        <v>45.459582198001819</v>
      </c>
      <c r="AH3" s="4">
        <f t="shared" si="0"/>
        <v>35.934831460674154</v>
      </c>
      <c r="AI3" s="4">
        <f t="shared" si="0"/>
        <v>25.554779806659507</v>
      </c>
      <c r="AJ3" s="4">
        <f>SUM(F3:O3)</f>
        <v>8491</v>
      </c>
      <c r="AK3" s="4">
        <f>SUM(P3:Y3)</f>
        <v>269243</v>
      </c>
      <c r="AL3" s="4">
        <f t="shared" ref="AL3:AL83" si="1">AK3/AJ3</f>
        <v>31.709221528677425</v>
      </c>
    </row>
    <row r="4" spans="1:38" ht="14.25" customHeight="1" x14ac:dyDescent="0.3">
      <c r="A4" s="2" t="s">
        <v>15</v>
      </c>
      <c r="B4" s="2" t="s">
        <v>16</v>
      </c>
      <c r="C4" s="1" t="s">
        <v>13</v>
      </c>
      <c r="D4" s="1">
        <v>6</v>
      </c>
      <c r="E4" s="1" t="s">
        <v>17</v>
      </c>
      <c r="F4" s="5">
        <v>274</v>
      </c>
      <c r="G4" s="6">
        <v>161</v>
      </c>
      <c r="H4" s="5">
        <v>335</v>
      </c>
      <c r="I4" s="6">
        <v>395</v>
      </c>
      <c r="J4" s="5">
        <v>359</v>
      </c>
      <c r="K4" s="6">
        <v>276</v>
      </c>
      <c r="L4" s="5">
        <v>312</v>
      </c>
      <c r="M4" s="6">
        <v>380</v>
      </c>
      <c r="N4" s="5">
        <v>436</v>
      </c>
      <c r="O4" s="6">
        <v>366</v>
      </c>
      <c r="P4" s="7">
        <v>3598</v>
      </c>
      <c r="Q4" s="8">
        <v>2765</v>
      </c>
      <c r="R4" s="7">
        <v>3971</v>
      </c>
      <c r="S4" s="8">
        <v>4498</v>
      </c>
      <c r="T4" s="7">
        <v>3462</v>
      </c>
      <c r="U4" s="8">
        <v>2739</v>
      </c>
      <c r="V4" s="7">
        <v>2926</v>
      </c>
      <c r="W4" s="8">
        <v>3954</v>
      </c>
      <c r="X4" s="7">
        <v>2983</v>
      </c>
      <c r="Y4" s="8">
        <v>1730</v>
      </c>
      <c r="Z4" s="4">
        <f t="shared" ref="Z4:AI4" si="2">P4/F4</f>
        <v>13.131386861313869</v>
      </c>
      <c r="AA4" s="4">
        <f t="shared" si="2"/>
        <v>17.173913043478262</v>
      </c>
      <c r="AB4" s="4">
        <f t="shared" si="2"/>
        <v>11.853731343283583</v>
      </c>
      <c r="AC4" s="4">
        <f t="shared" si="2"/>
        <v>11.387341772151899</v>
      </c>
      <c r="AD4" s="4">
        <f t="shared" si="2"/>
        <v>9.6434540389972145</v>
      </c>
      <c r="AE4" s="4">
        <f t="shared" si="2"/>
        <v>9.9239130434782616</v>
      </c>
      <c r="AF4" s="4">
        <f t="shared" si="2"/>
        <v>9.3782051282051277</v>
      </c>
      <c r="AG4" s="4">
        <f t="shared" si="2"/>
        <v>10.405263157894737</v>
      </c>
      <c r="AH4" s="4">
        <f t="shared" si="2"/>
        <v>6.8417431192660549</v>
      </c>
      <c r="AI4" s="4">
        <f t="shared" si="2"/>
        <v>4.7267759562841531</v>
      </c>
      <c r="AJ4" s="4">
        <f t="shared" ref="AJ4:AJ61" si="3">SUM(F4:O4)</f>
        <v>3294</v>
      </c>
      <c r="AK4" s="4">
        <f t="shared" ref="AK4:AK61" si="4">SUM(P4:Y4)</f>
        <v>32626</v>
      </c>
      <c r="AL4" s="4">
        <f t="shared" si="1"/>
        <v>9.9046751669702484</v>
      </c>
    </row>
    <row r="5" spans="1:38" ht="14.25" customHeight="1" x14ac:dyDescent="0.3">
      <c r="A5" s="3" t="s">
        <v>18</v>
      </c>
      <c r="B5" s="2" t="s">
        <v>19</v>
      </c>
      <c r="C5" s="1" t="s">
        <v>13</v>
      </c>
      <c r="D5" s="1"/>
      <c r="E5" s="1" t="s">
        <v>20</v>
      </c>
      <c r="F5" s="5">
        <v>44</v>
      </c>
      <c r="G5" s="6">
        <v>9</v>
      </c>
      <c r="J5" s="5">
        <v>325</v>
      </c>
      <c r="K5" s="6">
        <v>168</v>
      </c>
      <c r="L5" s="5">
        <v>362</v>
      </c>
      <c r="M5" s="6">
        <v>2</v>
      </c>
      <c r="P5" s="7">
        <v>541</v>
      </c>
      <c r="Q5" s="8">
        <v>131</v>
      </c>
      <c r="T5" s="7">
        <v>20840</v>
      </c>
      <c r="U5" s="8">
        <v>6377</v>
      </c>
      <c r="V5" s="7">
        <v>26832</v>
      </c>
      <c r="W5" s="8">
        <v>100</v>
      </c>
      <c r="Z5" s="4">
        <f t="shared" ref="Z5:AA5" si="5">P5/F5</f>
        <v>12.295454545454545</v>
      </c>
      <c r="AA5" s="4">
        <f t="shared" si="5"/>
        <v>14.555555555555555</v>
      </c>
      <c r="AD5" s="4">
        <f t="shared" ref="AD5:AG5" si="6">T5/J5</f>
        <v>64.123076923076923</v>
      </c>
      <c r="AE5" s="4">
        <f t="shared" si="6"/>
        <v>37.958333333333336</v>
      </c>
      <c r="AF5" s="4">
        <f t="shared" si="6"/>
        <v>74.121546961325961</v>
      </c>
      <c r="AG5" s="4">
        <f t="shared" si="6"/>
        <v>50</v>
      </c>
      <c r="AH5" s="4"/>
      <c r="AI5" s="4"/>
      <c r="AJ5" s="4">
        <f t="shared" si="3"/>
        <v>910</v>
      </c>
      <c r="AK5" s="4">
        <f t="shared" si="4"/>
        <v>54821</v>
      </c>
      <c r="AL5" s="4">
        <f t="shared" si="1"/>
        <v>60.24285714285714</v>
      </c>
    </row>
    <row r="6" spans="1:38" ht="14.25" customHeight="1" x14ac:dyDescent="0.3">
      <c r="A6" s="2" t="s">
        <v>21</v>
      </c>
      <c r="B6" s="2" t="s">
        <v>22</v>
      </c>
      <c r="C6" s="1" t="s">
        <v>13</v>
      </c>
      <c r="D6" s="1">
        <v>23</v>
      </c>
      <c r="E6" s="1" t="s">
        <v>23</v>
      </c>
      <c r="H6" s="9">
        <v>71</v>
      </c>
      <c r="I6" s="6">
        <v>69</v>
      </c>
      <c r="J6" s="5">
        <v>48</v>
      </c>
      <c r="K6" s="6">
        <v>65</v>
      </c>
      <c r="L6" s="5">
        <v>71</v>
      </c>
      <c r="M6" s="6">
        <v>65</v>
      </c>
      <c r="N6" s="5">
        <v>91</v>
      </c>
      <c r="O6" s="6">
        <v>69</v>
      </c>
      <c r="R6" s="7">
        <v>873</v>
      </c>
      <c r="S6" s="8">
        <v>1190</v>
      </c>
      <c r="T6" s="7">
        <v>985</v>
      </c>
      <c r="U6" s="8">
        <v>903</v>
      </c>
      <c r="V6" s="7">
        <v>748</v>
      </c>
      <c r="W6" s="8">
        <v>792</v>
      </c>
      <c r="X6" s="7">
        <v>749</v>
      </c>
      <c r="Y6" s="8">
        <v>552</v>
      </c>
      <c r="AB6" s="4">
        <f t="shared" ref="AB6:AI6" si="7">R6/H6</f>
        <v>12.295774647887324</v>
      </c>
      <c r="AC6" s="4">
        <f t="shared" si="7"/>
        <v>17.246376811594203</v>
      </c>
      <c r="AD6" s="4">
        <f t="shared" si="7"/>
        <v>20.520833333333332</v>
      </c>
      <c r="AE6" s="4">
        <f t="shared" si="7"/>
        <v>13.892307692307693</v>
      </c>
      <c r="AF6" s="4">
        <f t="shared" si="7"/>
        <v>10.535211267605634</v>
      </c>
      <c r="AG6" s="4">
        <f t="shared" si="7"/>
        <v>12.184615384615384</v>
      </c>
      <c r="AH6" s="4">
        <f t="shared" si="7"/>
        <v>8.2307692307692299</v>
      </c>
      <c r="AI6" s="4">
        <f t="shared" si="7"/>
        <v>8</v>
      </c>
      <c r="AJ6" s="4">
        <f t="shared" si="3"/>
        <v>549</v>
      </c>
      <c r="AK6" s="4">
        <f t="shared" si="4"/>
        <v>6792</v>
      </c>
      <c r="AL6" s="4">
        <f t="shared" si="1"/>
        <v>12.371584699453551</v>
      </c>
    </row>
    <row r="7" spans="1:38" ht="14.25" customHeight="1" x14ac:dyDescent="0.3">
      <c r="A7" s="2" t="s">
        <v>24</v>
      </c>
      <c r="B7" s="2" t="s">
        <v>25</v>
      </c>
      <c r="C7" s="1" t="s">
        <v>13</v>
      </c>
      <c r="D7" s="1">
        <v>2</v>
      </c>
      <c r="E7" s="1" t="s">
        <v>26</v>
      </c>
      <c r="F7" s="5">
        <v>482</v>
      </c>
      <c r="H7" s="6">
        <v>490</v>
      </c>
      <c r="J7" s="5">
        <v>649</v>
      </c>
      <c r="K7" s="6">
        <v>651</v>
      </c>
      <c r="L7" s="5">
        <v>781</v>
      </c>
      <c r="M7" s="6">
        <v>875</v>
      </c>
      <c r="N7" s="5">
        <v>964</v>
      </c>
      <c r="O7" s="6">
        <v>778</v>
      </c>
      <c r="P7" s="7">
        <v>17392</v>
      </c>
      <c r="R7" s="8">
        <v>13044</v>
      </c>
      <c r="T7" s="7">
        <v>18588</v>
      </c>
      <c r="U7" s="8">
        <v>16160</v>
      </c>
      <c r="V7" s="7">
        <v>19732</v>
      </c>
      <c r="W7" s="8">
        <v>22065</v>
      </c>
      <c r="X7" s="7">
        <v>16711</v>
      </c>
      <c r="Y7" s="8">
        <v>8706</v>
      </c>
      <c r="Z7" s="4">
        <f>P7/F7</f>
        <v>36.08298755186722</v>
      </c>
      <c r="AB7" s="4">
        <f>R7/H7</f>
        <v>26.620408163265306</v>
      </c>
      <c r="AD7" s="4">
        <f t="shared" ref="AD7:AI7" si="8">T7/J7</f>
        <v>28.640986132511557</v>
      </c>
      <c r="AE7" s="4">
        <f t="shared" si="8"/>
        <v>24.823348694316437</v>
      </c>
      <c r="AF7" s="4">
        <f t="shared" si="8"/>
        <v>25.265044814340587</v>
      </c>
      <c r="AG7" s="4">
        <f t="shared" si="8"/>
        <v>25.217142857142857</v>
      </c>
      <c r="AH7" s="4">
        <f t="shared" si="8"/>
        <v>17.335062240663902</v>
      </c>
      <c r="AI7" s="4">
        <f t="shared" si="8"/>
        <v>11.190231362467866</v>
      </c>
      <c r="AJ7" s="4">
        <f t="shared" si="3"/>
        <v>5670</v>
      </c>
      <c r="AK7" s="4">
        <f t="shared" si="4"/>
        <v>132398</v>
      </c>
      <c r="AL7" s="4">
        <f t="shared" si="1"/>
        <v>23.350617283950616</v>
      </c>
    </row>
    <row r="8" spans="1:38" ht="14.25" customHeight="1" x14ac:dyDescent="0.3">
      <c r="A8" s="3" t="s">
        <v>27</v>
      </c>
      <c r="B8" s="2" t="s">
        <v>28</v>
      </c>
      <c r="C8" s="1" t="s">
        <v>29</v>
      </c>
      <c r="D8" s="1">
        <v>7</v>
      </c>
      <c r="E8" s="1" t="s">
        <v>30</v>
      </c>
      <c r="F8" s="5"/>
      <c r="G8" s="6">
        <v>94</v>
      </c>
      <c r="H8" s="5">
        <v>73</v>
      </c>
      <c r="I8" s="6">
        <v>94</v>
      </c>
      <c r="J8" s="5">
        <v>99</v>
      </c>
      <c r="K8" s="6">
        <v>85</v>
      </c>
      <c r="L8" s="5">
        <v>87</v>
      </c>
      <c r="M8" s="6">
        <v>104</v>
      </c>
      <c r="N8" s="5">
        <v>262</v>
      </c>
      <c r="O8" s="6">
        <v>274</v>
      </c>
      <c r="P8" s="7"/>
      <c r="Q8" s="8">
        <v>1762</v>
      </c>
      <c r="R8" s="7">
        <v>1661</v>
      </c>
      <c r="S8" s="8">
        <v>1551</v>
      </c>
      <c r="T8" s="7">
        <v>1368</v>
      </c>
      <c r="U8" s="8">
        <v>748</v>
      </c>
      <c r="V8" s="7">
        <v>917</v>
      </c>
      <c r="W8" s="8">
        <v>1563</v>
      </c>
      <c r="X8" s="7">
        <v>1804</v>
      </c>
      <c r="Y8" s="8">
        <v>787</v>
      </c>
      <c r="AA8" s="4">
        <f t="shared" ref="AA8:AI8" si="9">Q8/G8</f>
        <v>18.74468085106383</v>
      </c>
      <c r="AB8" s="4">
        <f t="shared" si="9"/>
        <v>22.753424657534246</v>
      </c>
      <c r="AC8" s="4">
        <f t="shared" si="9"/>
        <v>16.5</v>
      </c>
      <c r="AD8" s="4">
        <f t="shared" si="9"/>
        <v>13.818181818181818</v>
      </c>
      <c r="AE8" s="4">
        <f t="shared" si="9"/>
        <v>8.8000000000000007</v>
      </c>
      <c r="AF8" s="4">
        <f t="shared" si="9"/>
        <v>10.540229885057471</v>
      </c>
      <c r="AG8" s="4">
        <f t="shared" si="9"/>
        <v>15.028846153846153</v>
      </c>
      <c r="AH8" s="4">
        <f t="shared" si="9"/>
        <v>6.885496183206107</v>
      </c>
      <c r="AI8" s="4">
        <f t="shared" si="9"/>
        <v>2.8722627737226278</v>
      </c>
      <c r="AJ8" s="4">
        <f t="shared" si="3"/>
        <v>1172</v>
      </c>
      <c r="AK8" s="4">
        <f t="shared" si="4"/>
        <v>12161</v>
      </c>
      <c r="AL8" s="4">
        <f t="shared" si="1"/>
        <v>10.376279863481228</v>
      </c>
    </row>
    <row r="9" spans="1:38" ht="14.25" customHeight="1" x14ac:dyDescent="0.3">
      <c r="A9" s="10" t="s">
        <v>31</v>
      </c>
      <c r="B9" s="2" t="s">
        <v>32</v>
      </c>
      <c r="C9" s="1" t="s">
        <v>29</v>
      </c>
      <c r="D9" s="1">
        <v>12</v>
      </c>
      <c r="E9" s="1" t="s">
        <v>33</v>
      </c>
      <c r="G9" s="2"/>
      <c r="H9" s="5">
        <v>66</v>
      </c>
      <c r="I9" s="6">
        <v>10</v>
      </c>
      <c r="J9" s="5">
        <v>206</v>
      </c>
      <c r="K9" s="11"/>
      <c r="L9" s="6">
        <v>271</v>
      </c>
      <c r="M9" s="5">
        <v>1</v>
      </c>
      <c r="N9" s="6">
        <v>339</v>
      </c>
      <c r="O9" s="5">
        <v>134</v>
      </c>
      <c r="Q9" s="12"/>
      <c r="R9" s="7">
        <v>205</v>
      </c>
      <c r="S9" s="8">
        <v>35</v>
      </c>
      <c r="T9" s="7">
        <v>636</v>
      </c>
      <c r="V9" s="12">
        <v>1173</v>
      </c>
      <c r="W9" s="7">
        <v>1</v>
      </c>
      <c r="X9" s="8">
        <v>716</v>
      </c>
      <c r="Y9" s="7">
        <v>275</v>
      </c>
      <c r="AB9" s="4">
        <f t="shared" ref="AB9:AI9" si="10">R9/H9</f>
        <v>3.106060606060606</v>
      </c>
      <c r="AC9" s="4">
        <f t="shared" si="10"/>
        <v>3.5</v>
      </c>
      <c r="AD9" s="4">
        <f t="shared" si="10"/>
        <v>3.087378640776699</v>
      </c>
      <c r="AE9" s="4"/>
      <c r="AF9" s="4">
        <f t="shared" si="10"/>
        <v>4.3284132841328411</v>
      </c>
      <c r="AG9" s="4">
        <f t="shared" si="10"/>
        <v>1</v>
      </c>
      <c r="AH9" s="4">
        <f t="shared" si="10"/>
        <v>2.112094395280236</v>
      </c>
      <c r="AI9" s="4">
        <f t="shared" si="10"/>
        <v>2.0522388059701493</v>
      </c>
      <c r="AJ9" s="4">
        <f t="shared" si="3"/>
        <v>1027</v>
      </c>
      <c r="AK9" s="4">
        <f t="shared" si="4"/>
        <v>3041</v>
      </c>
      <c r="AL9" s="4">
        <f t="shared" si="1"/>
        <v>2.9610516066212269</v>
      </c>
    </row>
    <row r="10" spans="1:38" ht="14.25" customHeight="1" x14ac:dyDescent="0.3">
      <c r="A10" s="2" t="s">
        <v>34</v>
      </c>
      <c r="B10" s="2" t="s">
        <v>35</v>
      </c>
      <c r="C10" s="1" t="s">
        <v>29</v>
      </c>
      <c r="D10" s="1">
        <v>13</v>
      </c>
      <c r="E10" s="1" t="s">
        <v>36</v>
      </c>
      <c r="J10" s="5">
        <v>237</v>
      </c>
      <c r="N10" s="6">
        <v>364</v>
      </c>
      <c r="O10" s="5">
        <v>149</v>
      </c>
      <c r="T10" s="7">
        <v>1218</v>
      </c>
      <c r="X10" s="8">
        <v>1262</v>
      </c>
      <c r="Y10" s="7">
        <v>1188</v>
      </c>
      <c r="AD10" s="4">
        <f t="shared" ref="AD10:AI10" si="11">T10/J10</f>
        <v>5.1392405063291138</v>
      </c>
      <c r="AE10" s="4"/>
      <c r="AF10" s="4"/>
      <c r="AG10" s="4"/>
      <c r="AH10" s="4">
        <f t="shared" si="11"/>
        <v>3.4670329670329672</v>
      </c>
      <c r="AI10" s="4">
        <f t="shared" si="11"/>
        <v>7.973154362416107</v>
      </c>
      <c r="AJ10" s="4">
        <f t="shared" si="3"/>
        <v>750</v>
      </c>
      <c r="AK10" s="4">
        <f t="shared" si="4"/>
        <v>3668</v>
      </c>
      <c r="AL10" s="4">
        <f t="shared" si="1"/>
        <v>4.8906666666666663</v>
      </c>
    </row>
    <row r="11" spans="1:38" ht="14.25" customHeight="1" x14ac:dyDescent="0.3">
      <c r="A11" s="2" t="s">
        <v>37</v>
      </c>
      <c r="B11" s="2" t="s">
        <v>38</v>
      </c>
      <c r="C11" s="1" t="s">
        <v>29</v>
      </c>
      <c r="D11" s="1"/>
      <c r="E11" s="1"/>
      <c r="H11" s="4">
        <v>19</v>
      </c>
      <c r="R11" s="4">
        <v>429</v>
      </c>
      <c r="AB11" s="4">
        <f>R11/H11</f>
        <v>22.578947368421051</v>
      </c>
      <c r="AD11" s="4"/>
      <c r="AE11" s="4"/>
      <c r="AF11" s="4"/>
      <c r="AG11" s="4"/>
      <c r="AH11" s="4"/>
      <c r="AI11" s="4"/>
      <c r="AJ11" s="4">
        <f t="shared" si="3"/>
        <v>19</v>
      </c>
      <c r="AK11" s="4">
        <f t="shared" si="4"/>
        <v>429</v>
      </c>
      <c r="AL11" s="4">
        <f t="shared" si="1"/>
        <v>22.578947368421051</v>
      </c>
    </row>
    <row r="12" spans="1:38" ht="14.25" customHeight="1" x14ac:dyDescent="0.3">
      <c r="A12" s="3" t="s">
        <v>39</v>
      </c>
      <c r="B12" s="2" t="s">
        <v>40</v>
      </c>
      <c r="C12" s="1" t="s">
        <v>29</v>
      </c>
      <c r="D12" s="1"/>
      <c r="E12" s="1" t="s">
        <v>41</v>
      </c>
      <c r="F12" s="4">
        <v>106</v>
      </c>
      <c r="G12" s="4">
        <v>157</v>
      </c>
      <c r="H12" s="4">
        <v>71</v>
      </c>
      <c r="I12" s="4">
        <v>121</v>
      </c>
      <c r="J12" s="12">
        <v>126</v>
      </c>
      <c r="K12" s="5">
        <v>163</v>
      </c>
      <c r="L12" s="6">
        <v>164</v>
      </c>
      <c r="M12" s="5">
        <v>212</v>
      </c>
      <c r="N12" s="12">
        <v>3</v>
      </c>
      <c r="O12" s="12">
        <v>782</v>
      </c>
      <c r="P12" s="12">
        <v>11399</v>
      </c>
      <c r="Q12" s="12">
        <v>4221</v>
      </c>
      <c r="R12" s="12">
        <v>1891</v>
      </c>
      <c r="S12" s="12">
        <v>2381</v>
      </c>
      <c r="T12" s="12">
        <v>3754</v>
      </c>
      <c r="U12" s="7">
        <v>4446</v>
      </c>
      <c r="V12" s="8">
        <v>8050</v>
      </c>
      <c r="W12" s="7">
        <v>3995</v>
      </c>
      <c r="X12" s="12">
        <v>22</v>
      </c>
      <c r="Y12" s="8">
        <v>8588</v>
      </c>
      <c r="Z12" s="4">
        <f t="shared" ref="Z12:AI12" si="12">P12/F12</f>
        <v>107.5377358490566</v>
      </c>
      <c r="AA12" s="4">
        <f t="shared" si="12"/>
        <v>26.885350318471339</v>
      </c>
      <c r="AB12" s="4">
        <f t="shared" si="12"/>
        <v>26.633802816901408</v>
      </c>
      <c r="AC12" s="4">
        <f t="shared" si="12"/>
        <v>19.677685950413224</v>
      </c>
      <c r="AD12" s="4">
        <f t="shared" si="12"/>
        <v>29.793650793650794</v>
      </c>
      <c r="AE12" s="4">
        <f t="shared" si="12"/>
        <v>27.276073619631902</v>
      </c>
      <c r="AF12" s="4">
        <f t="shared" si="12"/>
        <v>49.085365853658537</v>
      </c>
      <c r="AG12" s="4">
        <f t="shared" si="12"/>
        <v>18.84433962264151</v>
      </c>
      <c r="AH12" s="4">
        <f t="shared" si="12"/>
        <v>7.333333333333333</v>
      </c>
      <c r="AI12" s="4">
        <f t="shared" si="12"/>
        <v>10.982097186700766</v>
      </c>
      <c r="AJ12" s="4">
        <f t="shared" si="3"/>
        <v>1905</v>
      </c>
      <c r="AK12" s="4">
        <f t="shared" si="4"/>
        <v>48747</v>
      </c>
      <c r="AL12" s="4">
        <f t="shared" si="1"/>
        <v>25.588976377952754</v>
      </c>
    </row>
    <row r="13" spans="1:38" ht="14.25" customHeight="1" x14ac:dyDescent="0.3">
      <c r="A13" s="2" t="s">
        <v>42</v>
      </c>
      <c r="B13" s="2" t="s">
        <v>43</v>
      </c>
      <c r="C13" s="1" t="s">
        <v>29</v>
      </c>
      <c r="D13" s="1"/>
      <c r="E13" s="1"/>
      <c r="F13" s="5">
        <v>575</v>
      </c>
      <c r="G13" s="6">
        <v>453</v>
      </c>
      <c r="H13" s="5">
        <v>681</v>
      </c>
      <c r="I13" s="6">
        <v>547</v>
      </c>
      <c r="J13" s="5">
        <v>485</v>
      </c>
      <c r="K13" s="6">
        <v>493</v>
      </c>
      <c r="L13" s="5">
        <v>626</v>
      </c>
      <c r="M13" s="6">
        <v>482</v>
      </c>
      <c r="N13" s="5">
        <v>493</v>
      </c>
      <c r="O13" s="6">
        <v>470</v>
      </c>
      <c r="P13" s="7">
        <v>3266</v>
      </c>
      <c r="Q13" s="8">
        <v>2062</v>
      </c>
      <c r="R13" s="7">
        <v>2457</v>
      </c>
      <c r="S13" s="8">
        <v>2264</v>
      </c>
      <c r="T13" s="7">
        <v>1799</v>
      </c>
      <c r="U13" s="8">
        <v>1591</v>
      </c>
      <c r="V13" s="7">
        <v>1539</v>
      </c>
      <c r="W13" s="8">
        <v>1088</v>
      </c>
      <c r="X13" s="7">
        <v>934</v>
      </c>
      <c r="Y13" s="8">
        <v>703</v>
      </c>
      <c r="Z13" s="4">
        <f t="shared" ref="Z13:AI13" si="13">P13/F13</f>
        <v>5.68</v>
      </c>
      <c r="AA13" s="4">
        <f t="shared" si="13"/>
        <v>4.5518763796909489</v>
      </c>
      <c r="AB13" s="4">
        <f t="shared" si="13"/>
        <v>3.607929515418502</v>
      </c>
      <c r="AC13" s="4">
        <f t="shared" si="13"/>
        <v>4.1389396709323583</v>
      </c>
      <c r="AD13" s="4">
        <f t="shared" si="13"/>
        <v>3.7092783505154641</v>
      </c>
      <c r="AE13" s="4">
        <f t="shared" si="13"/>
        <v>3.2271805273833674</v>
      </c>
      <c r="AF13" s="4">
        <f t="shared" si="13"/>
        <v>2.4584664536741214</v>
      </c>
      <c r="AG13" s="4">
        <f t="shared" si="13"/>
        <v>2.2572614107883817</v>
      </c>
      <c r="AH13" s="4">
        <f t="shared" si="13"/>
        <v>1.8945233265720081</v>
      </c>
      <c r="AI13" s="4">
        <f t="shared" si="13"/>
        <v>1.4957446808510639</v>
      </c>
      <c r="AJ13" s="4">
        <f t="shared" si="3"/>
        <v>5305</v>
      </c>
      <c r="AK13" s="4">
        <f t="shared" si="4"/>
        <v>17703</v>
      </c>
      <c r="AL13" s="4">
        <f t="shared" si="1"/>
        <v>3.3370405278039583</v>
      </c>
    </row>
    <row r="14" spans="1:38" ht="14.25" customHeight="1" x14ac:dyDescent="0.3">
      <c r="A14" s="3" t="s">
        <v>44</v>
      </c>
      <c r="B14" s="2" t="s">
        <v>45</v>
      </c>
      <c r="C14" s="1" t="s">
        <v>29</v>
      </c>
      <c r="D14" s="1"/>
      <c r="E14" s="1" t="s">
        <v>46</v>
      </c>
      <c r="K14" s="13">
        <v>172</v>
      </c>
      <c r="M14" s="14">
        <v>107</v>
      </c>
      <c r="U14" s="15">
        <v>3779</v>
      </c>
      <c r="W14" s="16">
        <v>1879</v>
      </c>
      <c r="Z14" s="4"/>
      <c r="AA14" s="4"/>
      <c r="AB14" s="4"/>
      <c r="AC14" s="4"/>
      <c r="AD14" s="4"/>
      <c r="AE14" s="4">
        <f t="shared" ref="AE14:AG14" si="14">U14/K14</f>
        <v>21.970930232558139</v>
      </c>
      <c r="AF14" s="4"/>
      <c r="AG14" s="4">
        <f t="shared" si="14"/>
        <v>17.560747663551403</v>
      </c>
      <c r="AH14" s="4"/>
      <c r="AI14" s="4"/>
      <c r="AJ14" s="4">
        <f t="shared" si="3"/>
        <v>279</v>
      </c>
      <c r="AK14" s="4">
        <f t="shared" si="4"/>
        <v>5658</v>
      </c>
      <c r="AL14" s="4">
        <f t="shared" si="1"/>
        <v>20.27956989247312</v>
      </c>
    </row>
    <row r="15" spans="1:38" ht="14.25" customHeight="1" x14ac:dyDescent="0.3">
      <c r="A15" s="2" t="s">
        <v>47</v>
      </c>
      <c r="B15" s="2" t="s">
        <v>48</v>
      </c>
      <c r="C15" s="1" t="s">
        <v>49</v>
      </c>
      <c r="D15" s="1"/>
      <c r="E15" s="1"/>
      <c r="F15" s="4">
        <v>49</v>
      </c>
      <c r="G15" s="5">
        <v>44</v>
      </c>
      <c r="H15" s="6">
        <v>57</v>
      </c>
      <c r="I15" s="5">
        <v>56</v>
      </c>
      <c r="J15" s="6">
        <v>54</v>
      </c>
      <c r="K15" s="5">
        <v>34</v>
      </c>
      <c r="L15" s="6">
        <v>38</v>
      </c>
      <c r="M15" s="5">
        <v>35</v>
      </c>
      <c r="N15" s="6">
        <v>41</v>
      </c>
      <c r="O15" s="17">
        <v>28</v>
      </c>
      <c r="P15" s="11">
        <v>344</v>
      </c>
      <c r="Q15" s="7">
        <v>550</v>
      </c>
      <c r="R15" s="8">
        <v>419</v>
      </c>
      <c r="S15" s="7">
        <v>496</v>
      </c>
      <c r="T15" s="8">
        <v>355</v>
      </c>
      <c r="U15" s="7">
        <v>126</v>
      </c>
      <c r="V15" s="8">
        <v>114</v>
      </c>
      <c r="W15" s="7">
        <v>50</v>
      </c>
      <c r="X15" s="8">
        <v>75</v>
      </c>
      <c r="Y15" s="12">
        <v>16</v>
      </c>
      <c r="Z15" s="4">
        <f t="shared" ref="Z15:AI15" si="15">P15/F15</f>
        <v>7.0204081632653059</v>
      </c>
      <c r="AA15" s="4">
        <f t="shared" si="15"/>
        <v>12.5</v>
      </c>
      <c r="AB15" s="4">
        <f t="shared" si="15"/>
        <v>7.3508771929824563</v>
      </c>
      <c r="AC15" s="4">
        <f t="shared" si="15"/>
        <v>8.8571428571428577</v>
      </c>
      <c r="AD15" s="4">
        <f t="shared" si="15"/>
        <v>6.5740740740740744</v>
      </c>
      <c r="AE15" s="4">
        <f t="shared" si="15"/>
        <v>3.7058823529411766</v>
      </c>
      <c r="AF15" s="4">
        <f t="shared" si="15"/>
        <v>3</v>
      </c>
      <c r="AG15" s="4">
        <f t="shared" si="15"/>
        <v>1.4285714285714286</v>
      </c>
      <c r="AH15" s="4">
        <f t="shared" si="15"/>
        <v>1.8292682926829269</v>
      </c>
      <c r="AI15" s="4">
        <f t="shared" si="15"/>
        <v>0.5714285714285714</v>
      </c>
      <c r="AJ15" s="4">
        <f t="shared" si="3"/>
        <v>436</v>
      </c>
      <c r="AK15" s="4">
        <f t="shared" si="4"/>
        <v>2545</v>
      </c>
      <c r="AL15" s="4">
        <f t="shared" si="1"/>
        <v>5.8371559633027523</v>
      </c>
    </row>
    <row r="16" spans="1:38" ht="14.25" customHeight="1" x14ac:dyDescent="0.3">
      <c r="A16" s="3" t="s">
        <v>50</v>
      </c>
      <c r="B16" s="2" t="s">
        <v>51</v>
      </c>
      <c r="C16" s="1" t="s">
        <v>49</v>
      </c>
      <c r="D16" s="1"/>
      <c r="E16" s="1"/>
      <c r="K16" s="13">
        <v>44</v>
      </c>
      <c r="L16" s="6">
        <v>47</v>
      </c>
      <c r="M16" s="13">
        <v>37</v>
      </c>
      <c r="O16" s="18">
        <v>37</v>
      </c>
      <c r="U16" s="15">
        <v>353</v>
      </c>
      <c r="V16" s="16">
        <v>149</v>
      </c>
      <c r="W16" s="15">
        <v>97</v>
      </c>
      <c r="Y16" s="18">
        <v>102</v>
      </c>
      <c r="Z16" s="4"/>
      <c r="AA16" s="4"/>
      <c r="AB16" s="4"/>
      <c r="AC16" s="4"/>
      <c r="AD16" s="4"/>
      <c r="AE16" s="4">
        <f t="shared" ref="AE16:AI16" si="16">U16/K16</f>
        <v>8.0227272727272734</v>
      </c>
      <c r="AF16" s="4">
        <f t="shared" si="16"/>
        <v>3.1702127659574466</v>
      </c>
      <c r="AG16" s="4">
        <f t="shared" si="16"/>
        <v>2.6216216216216215</v>
      </c>
      <c r="AH16" s="4"/>
      <c r="AI16" s="4">
        <f t="shared" si="16"/>
        <v>2.7567567567567566</v>
      </c>
      <c r="AJ16" s="4">
        <f t="shared" si="3"/>
        <v>165</v>
      </c>
      <c r="AK16" s="4">
        <f t="shared" si="4"/>
        <v>701</v>
      </c>
      <c r="AL16" s="4">
        <f t="shared" si="1"/>
        <v>4.2484848484848481</v>
      </c>
    </row>
    <row r="17" spans="1:38" ht="14.25" customHeight="1" x14ac:dyDescent="0.3">
      <c r="A17" s="2" t="s">
        <v>52</v>
      </c>
      <c r="B17" s="2" t="s">
        <v>53</v>
      </c>
      <c r="C17" s="1" t="s">
        <v>54</v>
      </c>
      <c r="D17" s="1">
        <v>85</v>
      </c>
      <c r="E17" s="1"/>
      <c r="M17" s="5">
        <v>63</v>
      </c>
      <c r="N17" s="6">
        <v>62</v>
      </c>
      <c r="O17" s="5">
        <v>59</v>
      </c>
      <c r="W17" s="7">
        <v>673</v>
      </c>
      <c r="X17" s="8">
        <v>484</v>
      </c>
      <c r="Y17" s="7">
        <v>327</v>
      </c>
      <c r="Z17" s="4"/>
      <c r="AA17" s="4"/>
      <c r="AB17" s="4"/>
      <c r="AC17" s="4"/>
      <c r="AD17" s="4"/>
      <c r="AE17" s="4"/>
      <c r="AF17" s="4"/>
      <c r="AG17" s="4">
        <f t="shared" ref="AG17:AI17" si="17">W17/M17</f>
        <v>10.682539682539682</v>
      </c>
      <c r="AH17" s="4">
        <f t="shared" si="17"/>
        <v>7.806451612903226</v>
      </c>
      <c r="AI17" s="4">
        <f t="shared" si="17"/>
        <v>5.5423728813559325</v>
      </c>
      <c r="AJ17" s="4">
        <f t="shared" si="3"/>
        <v>184</v>
      </c>
      <c r="AK17" s="4">
        <f t="shared" si="4"/>
        <v>1484</v>
      </c>
      <c r="AL17" s="4">
        <f t="shared" si="1"/>
        <v>8.0652173913043477</v>
      </c>
    </row>
    <row r="18" spans="1:38" ht="14.25" customHeight="1" x14ac:dyDescent="0.3">
      <c r="A18" s="2" t="s">
        <v>55</v>
      </c>
      <c r="B18" s="2" t="s">
        <v>56</v>
      </c>
      <c r="C18" s="1" t="s">
        <v>54</v>
      </c>
      <c r="D18" s="1"/>
      <c r="E18" s="1"/>
      <c r="F18" s="5">
        <v>176</v>
      </c>
      <c r="G18" s="6">
        <v>150</v>
      </c>
      <c r="H18" s="5">
        <v>157</v>
      </c>
      <c r="I18" s="6">
        <v>130</v>
      </c>
      <c r="J18" s="5">
        <v>111</v>
      </c>
      <c r="K18" s="6">
        <v>107</v>
      </c>
      <c r="L18" s="5">
        <v>117</v>
      </c>
      <c r="M18" s="6">
        <v>112</v>
      </c>
      <c r="N18" s="5">
        <v>149</v>
      </c>
      <c r="O18" s="6">
        <v>175</v>
      </c>
      <c r="P18" s="7">
        <v>527</v>
      </c>
      <c r="Q18" s="8">
        <v>492</v>
      </c>
      <c r="R18" s="7">
        <v>483</v>
      </c>
      <c r="S18" s="8">
        <v>420</v>
      </c>
      <c r="T18" s="7">
        <v>357</v>
      </c>
      <c r="U18" s="8">
        <v>360</v>
      </c>
      <c r="V18" s="7">
        <v>471</v>
      </c>
      <c r="W18" s="8">
        <v>494</v>
      </c>
      <c r="X18" s="7">
        <v>452</v>
      </c>
      <c r="Y18" s="8">
        <v>421</v>
      </c>
      <c r="Z18" s="4">
        <f t="shared" ref="Z18:AI18" si="18">P18/F18</f>
        <v>2.9943181818181817</v>
      </c>
      <c r="AA18" s="4">
        <f t="shared" si="18"/>
        <v>3.28</v>
      </c>
      <c r="AB18" s="4">
        <f t="shared" si="18"/>
        <v>3.0764331210191083</v>
      </c>
      <c r="AC18" s="4">
        <f t="shared" si="18"/>
        <v>3.2307692307692308</v>
      </c>
      <c r="AD18" s="4">
        <f t="shared" si="18"/>
        <v>3.2162162162162162</v>
      </c>
      <c r="AE18" s="4">
        <f t="shared" si="18"/>
        <v>3.3644859813084111</v>
      </c>
      <c r="AF18" s="4">
        <f t="shared" si="18"/>
        <v>4.0256410256410255</v>
      </c>
      <c r="AG18" s="4">
        <f t="shared" si="18"/>
        <v>4.4107142857142856</v>
      </c>
      <c r="AH18" s="4">
        <f t="shared" si="18"/>
        <v>3.0335570469798658</v>
      </c>
      <c r="AI18" s="4">
        <f t="shared" si="18"/>
        <v>2.4057142857142857</v>
      </c>
      <c r="AJ18" s="4">
        <f t="shared" si="3"/>
        <v>1384</v>
      </c>
      <c r="AK18" s="4">
        <f t="shared" si="4"/>
        <v>4477</v>
      </c>
      <c r="AL18" s="4">
        <f t="shared" si="1"/>
        <v>3.2348265895953756</v>
      </c>
    </row>
    <row r="19" spans="1:38" ht="14.25" customHeight="1" x14ac:dyDescent="0.3">
      <c r="A19" s="2" t="s">
        <v>57</v>
      </c>
      <c r="B19" s="2" t="s">
        <v>58</v>
      </c>
      <c r="C19" s="1" t="s">
        <v>54</v>
      </c>
      <c r="D19" s="1"/>
      <c r="E19" s="1"/>
      <c r="L19" s="4">
        <v>123</v>
      </c>
      <c r="N19" s="6">
        <v>96</v>
      </c>
      <c r="O19" s="5">
        <v>138</v>
      </c>
      <c r="V19" s="4">
        <v>717</v>
      </c>
      <c r="X19" s="8">
        <v>437</v>
      </c>
      <c r="Y19" s="7">
        <v>586</v>
      </c>
      <c r="Z19" s="4"/>
      <c r="AA19" s="4"/>
      <c r="AB19" s="4"/>
      <c r="AC19" s="4"/>
      <c r="AD19" s="4"/>
      <c r="AE19" s="4"/>
      <c r="AF19" s="4">
        <f t="shared" ref="AF19:AI19" si="19">V19/L19</f>
        <v>5.8292682926829267</v>
      </c>
      <c r="AG19" s="4"/>
      <c r="AH19" s="4">
        <f t="shared" si="19"/>
        <v>4.552083333333333</v>
      </c>
      <c r="AI19" s="4">
        <f t="shared" si="19"/>
        <v>4.2463768115942031</v>
      </c>
      <c r="AJ19" s="4">
        <f t="shared" si="3"/>
        <v>357</v>
      </c>
      <c r="AK19" s="4">
        <f t="shared" si="4"/>
        <v>1740</v>
      </c>
      <c r="AL19" s="4">
        <f t="shared" si="1"/>
        <v>4.8739495798319323</v>
      </c>
    </row>
    <row r="20" spans="1:38" ht="14.25" customHeight="1" x14ac:dyDescent="0.3">
      <c r="A20" s="2" t="s">
        <v>59</v>
      </c>
      <c r="B20" s="2" t="s">
        <v>60</v>
      </c>
      <c r="C20" s="1" t="s">
        <v>54</v>
      </c>
      <c r="D20" s="1">
        <v>88</v>
      </c>
      <c r="E20" s="1" t="s">
        <v>61</v>
      </c>
      <c r="F20" s="5">
        <v>180</v>
      </c>
      <c r="G20" s="6">
        <v>171</v>
      </c>
      <c r="H20" s="5">
        <v>147</v>
      </c>
      <c r="I20" s="6">
        <v>144</v>
      </c>
      <c r="J20" s="5">
        <v>1</v>
      </c>
      <c r="K20" s="6">
        <v>146</v>
      </c>
      <c r="L20" s="5">
        <v>156</v>
      </c>
      <c r="M20" s="6">
        <v>337</v>
      </c>
      <c r="N20" s="5">
        <v>265</v>
      </c>
      <c r="O20" s="6">
        <v>187</v>
      </c>
      <c r="P20" s="7">
        <v>1560</v>
      </c>
      <c r="Q20" s="8">
        <v>1109</v>
      </c>
      <c r="R20" s="7">
        <v>1354</v>
      </c>
      <c r="S20" s="8">
        <v>1432</v>
      </c>
      <c r="T20" s="7">
        <v>3</v>
      </c>
      <c r="U20" s="8">
        <v>1033</v>
      </c>
      <c r="V20" s="7">
        <v>1147</v>
      </c>
      <c r="W20" s="8">
        <v>1795</v>
      </c>
      <c r="X20" s="7">
        <v>1225</v>
      </c>
      <c r="Y20" s="8">
        <v>562</v>
      </c>
      <c r="Z20" s="4">
        <f t="shared" ref="Z20:AI20" si="20">P20/F20</f>
        <v>8.6666666666666661</v>
      </c>
      <c r="AA20" s="4">
        <f t="shared" si="20"/>
        <v>6.4853801169590639</v>
      </c>
      <c r="AB20" s="4">
        <f t="shared" si="20"/>
        <v>9.2108843537414966</v>
      </c>
      <c r="AC20" s="4">
        <f t="shared" si="20"/>
        <v>9.9444444444444446</v>
      </c>
      <c r="AD20" s="4">
        <f t="shared" si="20"/>
        <v>3</v>
      </c>
      <c r="AE20" s="4">
        <f t="shared" si="20"/>
        <v>7.0753424657534243</v>
      </c>
      <c r="AF20" s="4">
        <f t="shared" si="20"/>
        <v>7.3525641025641022</v>
      </c>
      <c r="AG20" s="4">
        <f t="shared" si="20"/>
        <v>5.3264094955489618</v>
      </c>
      <c r="AH20" s="4">
        <f t="shared" si="20"/>
        <v>4.6226415094339623</v>
      </c>
      <c r="AI20" s="4">
        <f t="shared" si="20"/>
        <v>3.0053475935828877</v>
      </c>
      <c r="AJ20" s="4">
        <f t="shared" si="3"/>
        <v>1734</v>
      </c>
      <c r="AK20" s="4">
        <f t="shared" si="4"/>
        <v>11220</v>
      </c>
      <c r="AL20" s="4">
        <f t="shared" si="1"/>
        <v>6.4705882352941178</v>
      </c>
    </row>
    <row r="21" spans="1:38" ht="14.25" customHeight="1" x14ac:dyDescent="0.3">
      <c r="A21" s="2" t="s">
        <v>62</v>
      </c>
      <c r="B21" s="2" t="s">
        <v>63</v>
      </c>
      <c r="C21" s="1" t="s">
        <v>54</v>
      </c>
      <c r="D21" s="1">
        <v>91</v>
      </c>
      <c r="E21" s="1"/>
      <c r="F21" s="5">
        <v>68</v>
      </c>
      <c r="G21" s="6">
        <v>60</v>
      </c>
      <c r="K21" s="5">
        <v>28</v>
      </c>
      <c r="L21" s="6">
        <v>2</v>
      </c>
      <c r="M21" s="5">
        <v>127</v>
      </c>
      <c r="N21" s="6">
        <v>380</v>
      </c>
      <c r="O21" s="5">
        <v>157</v>
      </c>
      <c r="P21" s="7">
        <v>583</v>
      </c>
      <c r="Q21" s="8">
        <v>592</v>
      </c>
      <c r="U21" s="7">
        <v>101</v>
      </c>
      <c r="V21" s="8">
        <v>13</v>
      </c>
      <c r="W21" s="7">
        <v>423</v>
      </c>
      <c r="X21" s="8">
        <v>1212</v>
      </c>
      <c r="Y21" s="7">
        <v>425</v>
      </c>
      <c r="Z21" s="4">
        <f t="shared" ref="Z21:AI21" si="21">P21/F21</f>
        <v>8.5735294117647065</v>
      </c>
      <c r="AA21" s="4">
        <f t="shared" si="21"/>
        <v>9.8666666666666671</v>
      </c>
      <c r="AB21" s="4"/>
      <c r="AC21" s="4"/>
      <c r="AD21" s="4"/>
      <c r="AE21" s="4">
        <f t="shared" si="21"/>
        <v>3.6071428571428572</v>
      </c>
      <c r="AF21" s="4">
        <f t="shared" si="21"/>
        <v>6.5</v>
      </c>
      <c r="AG21" s="4">
        <f t="shared" si="21"/>
        <v>3.3307086614173227</v>
      </c>
      <c r="AH21" s="4">
        <f t="shared" si="21"/>
        <v>3.1894736842105265</v>
      </c>
      <c r="AI21" s="4">
        <f t="shared" si="21"/>
        <v>2.7070063694267517</v>
      </c>
      <c r="AJ21" s="4">
        <f t="shared" si="3"/>
        <v>822</v>
      </c>
      <c r="AK21" s="4">
        <f t="shared" si="4"/>
        <v>3349</v>
      </c>
      <c r="AL21" s="4">
        <f t="shared" si="1"/>
        <v>4.0742092457420922</v>
      </c>
    </row>
    <row r="22" spans="1:38" ht="14.25" customHeight="1" x14ac:dyDescent="0.3">
      <c r="A22" s="2" t="s">
        <v>64</v>
      </c>
      <c r="B22" s="2" t="s">
        <v>65</v>
      </c>
      <c r="C22" s="1" t="s">
        <v>54</v>
      </c>
      <c r="D22" s="1"/>
      <c r="E22" s="1"/>
      <c r="J22" s="4">
        <v>106</v>
      </c>
      <c r="T22" s="4">
        <v>727</v>
      </c>
      <c r="Z22" s="4"/>
      <c r="AA22" s="4"/>
      <c r="AB22" s="4"/>
      <c r="AC22" s="4"/>
      <c r="AD22" s="4">
        <f t="shared" ref="AD22" si="22">T22/J22</f>
        <v>6.8584905660377355</v>
      </c>
      <c r="AE22" s="4"/>
      <c r="AF22" s="4"/>
      <c r="AG22" s="4"/>
      <c r="AH22" s="4"/>
      <c r="AI22" s="4"/>
      <c r="AJ22" s="4">
        <f t="shared" si="3"/>
        <v>106</v>
      </c>
      <c r="AK22" s="4">
        <f t="shared" si="4"/>
        <v>727</v>
      </c>
      <c r="AL22" s="4">
        <f t="shared" si="1"/>
        <v>6.8584905660377355</v>
      </c>
    </row>
    <row r="23" spans="1:38" ht="14.25" customHeight="1" x14ac:dyDescent="0.3">
      <c r="A23" s="2" t="s">
        <v>66</v>
      </c>
      <c r="B23" s="2" t="s">
        <v>67</v>
      </c>
      <c r="C23" s="1" t="s">
        <v>54</v>
      </c>
      <c r="D23" s="1"/>
      <c r="E23" s="1"/>
      <c r="F23" s="5">
        <v>65</v>
      </c>
      <c r="G23" s="6">
        <v>63</v>
      </c>
      <c r="H23" s="5">
        <v>193</v>
      </c>
      <c r="I23" s="6">
        <v>70</v>
      </c>
      <c r="J23" s="5">
        <v>32</v>
      </c>
      <c r="K23" s="6">
        <v>51</v>
      </c>
      <c r="L23" s="5">
        <v>66</v>
      </c>
      <c r="M23" s="6">
        <v>18</v>
      </c>
      <c r="N23" s="5">
        <v>14</v>
      </c>
      <c r="O23" s="6">
        <v>319</v>
      </c>
      <c r="P23" s="7">
        <v>667</v>
      </c>
      <c r="Q23" s="8">
        <v>771</v>
      </c>
      <c r="R23" s="7">
        <v>1434</v>
      </c>
      <c r="S23" s="8">
        <v>509</v>
      </c>
      <c r="T23" s="7">
        <v>439</v>
      </c>
      <c r="U23" s="8">
        <v>434</v>
      </c>
      <c r="V23" s="7">
        <v>204</v>
      </c>
      <c r="W23" s="8">
        <v>151</v>
      </c>
      <c r="X23" s="7">
        <v>51</v>
      </c>
      <c r="Y23" s="8">
        <v>1130</v>
      </c>
      <c r="Z23" s="4">
        <f t="shared" ref="Z23:AI23" si="23">P23/F23</f>
        <v>10.261538461538462</v>
      </c>
      <c r="AA23" s="4">
        <f t="shared" si="23"/>
        <v>12.238095238095237</v>
      </c>
      <c r="AB23" s="4">
        <f t="shared" si="23"/>
        <v>7.4300518134715023</v>
      </c>
      <c r="AC23" s="4">
        <f t="shared" si="23"/>
        <v>7.2714285714285714</v>
      </c>
      <c r="AD23" s="4">
        <f t="shared" si="23"/>
        <v>13.71875</v>
      </c>
      <c r="AE23" s="4">
        <f t="shared" si="23"/>
        <v>8.5098039215686274</v>
      </c>
      <c r="AF23" s="4">
        <f t="shared" si="23"/>
        <v>3.0909090909090908</v>
      </c>
      <c r="AG23" s="4">
        <f t="shared" si="23"/>
        <v>8.3888888888888893</v>
      </c>
      <c r="AH23" s="4">
        <f t="shared" si="23"/>
        <v>3.6428571428571428</v>
      </c>
      <c r="AI23" s="4">
        <f t="shared" si="23"/>
        <v>3.542319749216301</v>
      </c>
      <c r="AJ23" s="4">
        <f t="shared" si="3"/>
        <v>891</v>
      </c>
      <c r="AK23" s="4">
        <f t="shared" si="4"/>
        <v>5790</v>
      </c>
      <c r="AL23" s="4">
        <f t="shared" si="1"/>
        <v>6.4983164983164983</v>
      </c>
    </row>
    <row r="24" spans="1:38" ht="14.25" customHeight="1" x14ac:dyDescent="0.3">
      <c r="A24" s="10" t="s">
        <v>68</v>
      </c>
      <c r="B24" s="2" t="s">
        <v>69</v>
      </c>
      <c r="C24" s="1" t="s">
        <v>54</v>
      </c>
      <c r="D24" s="1"/>
      <c r="E24" s="1"/>
      <c r="I24" s="19">
        <v>71</v>
      </c>
      <c r="J24" s="19">
        <v>224</v>
      </c>
      <c r="N24" s="19">
        <v>856</v>
      </c>
      <c r="S24" s="19">
        <v>901</v>
      </c>
      <c r="T24" s="19">
        <v>2827</v>
      </c>
      <c r="X24" s="19">
        <v>4913</v>
      </c>
      <c r="Z24" s="4"/>
      <c r="AA24" s="4"/>
      <c r="AB24" s="4"/>
      <c r="AC24" s="4">
        <f t="shared" ref="AC24:AH24" si="24">S24/I24</f>
        <v>12.690140845070422</v>
      </c>
      <c r="AD24" s="4">
        <f t="shared" si="24"/>
        <v>12.620535714285714</v>
      </c>
      <c r="AE24" s="4"/>
      <c r="AF24" s="4"/>
      <c r="AG24" s="4"/>
      <c r="AH24" s="4">
        <f t="shared" si="24"/>
        <v>5.7394859813084116</v>
      </c>
      <c r="AI24" s="4"/>
      <c r="AJ24" s="4">
        <f t="shared" si="3"/>
        <v>1151</v>
      </c>
      <c r="AK24" s="4">
        <f t="shared" si="4"/>
        <v>8641</v>
      </c>
      <c r="AL24" s="4">
        <f t="shared" si="1"/>
        <v>7.5073848827106859</v>
      </c>
    </row>
    <row r="25" spans="1:38" ht="14.25" customHeight="1" x14ac:dyDescent="0.3">
      <c r="A25" s="2" t="s">
        <v>70</v>
      </c>
      <c r="B25" s="2" t="s">
        <v>71</v>
      </c>
      <c r="C25" s="1" t="s">
        <v>54</v>
      </c>
      <c r="D25" s="1">
        <v>10</v>
      </c>
      <c r="E25" s="1"/>
      <c r="I25" s="5">
        <v>437</v>
      </c>
      <c r="K25" s="6">
        <v>702</v>
      </c>
      <c r="L25" s="5">
        <v>358</v>
      </c>
      <c r="M25" s="6">
        <v>344</v>
      </c>
      <c r="O25" s="5">
        <v>423</v>
      </c>
      <c r="S25" s="7">
        <v>6187</v>
      </c>
      <c r="U25" s="8">
        <v>6578</v>
      </c>
      <c r="V25" s="7">
        <v>4502</v>
      </c>
      <c r="W25" s="8">
        <v>3021</v>
      </c>
      <c r="Y25" s="7">
        <v>2110</v>
      </c>
      <c r="Z25" s="4"/>
      <c r="AA25" s="4"/>
      <c r="AB25" s="4"/>
      <c r="AC25" s="4">
        <f t="shared" ref="AC25:AI25" si="25">S25/I25</f>
        <v>14.157894736842104</v>
      </c>
      <c r="AD25" s="4"/>
      <c r="AE25" s="4">
        <f t="shared" si="25"/>
        <v>9.3703703703703702</v>
      </c>
      <c r="AF25" s="4">
        <f t="shared" si="25"/>
        <v>12.575418994413408</v>
      </c>
      <c r="AG25" s="4">
        <f t="shared" si="25"/>
        <v>8.7819767441860463</v>
      </c>
      <c r="AH25" s="4"/>
      <c r="AI25" s="4">
        <f t="shared" si="25"/>
        <v>4.9881796690307327</v>
      </c>
      <c r="AJ25" s="4">
        <f t="shared" si="3"/>
        <v>2264</v>
      </c>
      <c r="AK25" s="4">
        <f t="shared" si="4"/>
        <v>22398</v>
      </c>
      <c r="AL25" s="4">
        <f t="shared" si="1"/>
        <v>9.8931095406360416</v>
      </c>
    </row>
    <row r="26" spans="1:38" ht="14.25" customHeight="1" x14ac:dyDescent="0.3">
      <c r="A26" s="2" t="s">
        <v>72</v>
      </c>
      <c r="B26" s="2" t="s">
        <v>73</v>
      </c>
      <c r="C26" s="1" t="s">
        <v>54</v>
      </c>
      <c r="D26" s="1"/>
      <c r="E26" s="1"/>
      <c r="F26" s="4">
        <v>9</v>
      </c>
      <c r="H26" s="5">
        <v>4</v>
      </c>
      <c r="I26" s="6">
        <v>5</v>
      </c>
      <c r="J26" s="5">
        <v>4</v>
      </c>
      <c r="K26" s="6">
        <v>5</v>
      </c>
      <c r="M26" s="5">
        <v>9</v>
      </c>
      <c r="P26" s="4">
        <v>43</v>
      </c>
      <c r="R26" s="7">
        <v>9</v>
      </c>
      <c r="S26" s="8">
        <v>15</v>
      </c>
      <c r="T26" s="7">
        <v>14</v>
      </c>
      <c r="U26" s="8">
        <v>25</v>
      </c>
      <c r="W26" s="7">
        <v>3</v>
      </c>
      <c r="Z26" s="4">
        <f t="shared" ref="Z26:AG26" si="26">P26/F26</f>
        <v>4.7777777777777777</v>
      </c>
      <c r="AA26" s="4"/>
      <c r="AB26" s="4">
        <f t="shared" si="26"/>
        <v>2.25</v>
      </c>
      <c r="AC26" s="4">
        <f t="shared" si="26"/>
        <v>3</v>
      </c>
      <c r="AD26" s="4">
        <f t="shared" si="26"/>
        <v>3.5</v>
      </c>
      <c r="AE26" s="4">
        <f t="shared" si="26"/>
        <v>5</v>
      </c>
      <c r="AF26" s="4"/>
      <c r="AG26" s="4">
        <f t="shared" si="26"/>
        <v>0.33333333333333331</v>
      </c>
      <c r="AH26" s="4"/>
      <c r="AI26" s="4"/>
      <c r="AJ26" s="4">
        <f t="shared" si="3"/>
        <v>36</v>
      </c>
      <c r="AK26" s="4">
        <f t="shared" si="4"/>
        <v>109</v>
      </c>
      <c r="AL26" s="4">
        <f t="shared" si="1"/>
        <v>3.0277777777777777</v>
      </c>
    </row>
    <row r="27" spans="1:38" ht="14.25" customHeight="1" x14ac:dyDescent="0.3">
      <c r="A27" s="2" t="s">
        <v>74</v>
      </c>
      <c r="B27" s="2" t="s">
        <v>75</v>
      </c>
      <c r="C27" s="1" t="s">
        <v>54</v>
      </c>
      <c r="D27" s="1" t="s">
        <v>76</v>
      </c>
      <c r="E27" s="1"/>
      <c r="F27" s="1">
        <v>344</v>
      </c>
      <c r="G27" s="4">
        <v>383</v>
      </c>
      <c r="H27" s="4">
        <v>21</v>
      </c>
      <c r="I27" s="1">
        <v>473</v>
      </c>
      <c r="J27" s="1">
        <v>674</v>
      </c>
      <c r="M27" s="4">
        <v>35</v>
      </c>
      <c r="N27" s="4">
        <v>1335</v>
      </c>
      <c r="O27" s="4">
        <v>136</v>
      </c>
      <c r="P27" s="4">
        <v>6531</v>
      </c>
      <c r="Q27" s="4">
        <v>7685</v>
      </c>
      <c r="R27" s="4">
        <v>207</v>
      </c>
      <c r="S27" s="2">
        <v>13341</v>
      </c>
      <c r="T27" s="2">
        <v>20073</v>
      </c>
      <c r="W27" s="4">
        <v>24</v>
      </c>
      <c r="X27" s="4">
        <v>47238</v>
      </c>
      <c r="Y27" s="4">
        <v>308</v>
      </c>
      <c r="Z27" s="4">
        <f t="shared" ref="Z27:AI27" si="27">P27/F27</f>
        <v>18.98546511627907</v>
      </c>
      <c r="AA27" s="4">
        <f t="shared" si="27"/>
        <v>20.065274151436032</v>
      </c>
      <c r="AB27" s="4">
        <f t="shared" si="27"/>
        <v>9.8571428571428577</v>
      </c>
      <c r="AC27" s="4">
        <f t="shared" si="27"/>
        <v>28.20507399577167</v>
      </c>
      <c r="AD27" s="4">
        <f t="shared" si="27"/>
        <v>29.781899109792285</v>
      </c>
      <c r="AE27" s="4"/>
      <c r="AF27" s="4"/>
      <c r="AG27" s="4">
        <f t="shared" si="27"/>
        <v>0.68571428571428572</v>
      </c>
      <c r="AH27" s="4">
        <f t="shared" si="27"/>
        <v>35.384269662921348</v>
      </c>
      <c r="AI27" s="4">
        <f t="shared" si="27"/>
        <v>2.2647058823529411</v>
      </c>
      <c r="AJ27" s="4">
        <f t="shared" si="3"/>
        <v>3401</v>
      </c>
      <c r="AK27" s="4">
        <f t="shared" si="4"/>
        <v>95407</v>
      </c>
      <c r="AL27" s="4">
        <f t="shared" si="1"/>
        <v>28.05263157894737</v>
      </c>
    </row>
    <row r="28" spans="1:38" ht="14.25" customHeight="1" x14ac:dyDescent="0.3">
      <c r="A28" s="2" t="s">
        <v>77</v>
      </c>
      <c r="B28" s="2" t="s">
        <v>78</v>
      </c>
      <c r="C28" s="1" t="s">
        <v>54</v>
      </c>
      <c r="D28" s="1"/>
      <c r="E28" s="1"/>
      <c r="M28" s="4">
        <v>149</v>
      </c>
      <c r="W28" s="4">
        <v>618</v>
      </c>
      <c r="Z28" s="4"/>
      <c r="AA28" s="4"/>
      <c r="AB28" s="4"/>
      <c r="AC28" s="4"/>
      <c r="AD28" s="4"/>
      <c r="AE28" s="4"/>
      <c r="AF28" s="4"/>
      <c r="AG28" s="4">
        <f t="shared" ref="AG28" si="28">W28/M28</f>
        <v>4.147651006711409</v>
      </c>
      <c r="AH28" s="4"/>
      <c r="AI28" s="4"/>
      <c r="AJ28" s="4">
        <f t="shared" si="3"/>
        <v>149</v>
      </c>
      <c r="AK28" s="4">
        <f t="shared" si="4"/>
        <v>618</v>
      </c>
      <c r="AL28" s="4">
        <f t="shared" si="1"/>
        <v>4.147651006711409</v>
      </c>
    </row>
    <row r="29" spans="1:38" ht="14.25" customHeight="1" x14ac:dyDescent="0.3">
      <c r="A29" s="2" t="s">
        <v>79</v>
      </c>
      <c r="B29" s="2" t="s">
        <v>80</v>
      </c>
      <c r="C29" s="1" t="s">
        <v>54</v>
      </c>
      <c r="D29" s="1"/>
      <c r="E29" s="1"/>
      <c r="F29" s="4">
        <v>176</v>
      </c>
      <c r="H29" s="4">
        <v>212</v>
      </c>
      <c r="J29" s="4">
        <v>325</v>
      </c>
      <c r="L29" s="4">
        <v>9</v>
      </c>
      <c r="N29" s="4">
        <v>13</v>
      </c>
      <c r="P29" s="4">
        <v>2539</v>
      </c>
      <c r="R29" s="4">
        <v>2334</v>
      </c>
      <c r="T29" s="4">
        <v>21014</v>
      </c>
      <c r="V29" s="4">
        <v>47</v>
      </c>
      <c r="X29" s="4">
        <v>71</v>
      </c>
      <c r="Z29" s="4">
        <f t="shared" ref="Z29:AH29" si="29">P29/F29</f>
        <v>14.426136363636363</v>
      </c>
      <c r="AA29" s="4"/>
      <c r="AB29" s="4">
        <f t="shared" si="29"/>
        <v>11.009433962264151</v>
      </c>
      <c r="AC29" s="4"/>
      <c r="AD29" s="4">
        <f t="shared" si="29"/>
        <v>64.658461538461538</v>
      </c>
      <c r="AE29" s="4"/>
      <c r="AF29" s="4">
        <f t="shared" si="29"/>
        <v>5.2222222222222223</v>
      </c>
      <c r="AG29" s="4"/>
      <c r="AH29" s="4">
        <f t="shared" si="29"/>
        <v>5.4615384615384617</v>
      </c>
      <c r="AI29" s="4"/>
      <c r="AJ29" s="4">
        <f t="shared" si="3"/>
        <v>735</v>
      </c>
      <c r="AK29" s="4">
        <f t="shared" si="4"/>
        <v>26005</v>
      </c>
      <c r="AL29" s="4">
        <f t="shared" si="1"/>
        <v>35.38095238095238</v>
      </c>
    </row>
    <row r="30" spans="1:38" ht="14.25" customHeight="1" x14ac:dyDescent="0.3">
      <c r="A30" s="20" t="s">
        <v>81</v>
      </c>
      <c r="B30" s="2" t="s">
        <v>82</v>
      </c>
      <c r="C30" s="1" t="s">
        <v>54</v>
      </c>
      <c r="D30" s="1">
        <v>47</v>
      </c>
      <c r="E30" s="1"/>
      <c r="H30" s="4">
        <v>25</v>
      </c>
      <c r="R30" s="4">
        <v>96</v>
      </c>
      <c r="Z30" s="4"/>
      <c r="AA30" s="4"/>
      <c r="AB30" s="4">
        <f t="shared" ref="AB30" si="30">R30/H30</f>
        <v>3.84</v>
      </c>
      <c r="AC30" s="4"/>
      <c r="AD30" s="4"/>
      <c r="AE30" s="4"/>
      <c r="AF30" s="4"/>
      <c r="AG30" s="4"/>
      <c r="AH30" s="4"/>
      <c r="AI30" s="4"/>
      <c r="AJ30" s="4">
        <f t="shared" si="3"/>
        <v>25</v>
      </c>
      <c r="AK30" s="4">
        <f t="shared" si="4"/>
        <v>96</v>
      </c>
      <c r="AL30" s="4">
        <f t="shared" si="1"/>
        <v>3.84</v>
      </c>
    </row>
    <row r="31" spans="1:38" ht="14.25" customHeight="1" x14ac:dyDescent="0.3">
      <c r="A31" s="2" t="s">
        <v>84</v>
      </c>
      <c r="B31" s="2" t="s">
        <v>85</v>
      </c>
      <c r="C31" s="1" t="s">
        <v>83</v>
      </c>
      <c r="D31" s="1"/>
      <c r="E31" s="1"/>
      <c r="G31" s="4">
        <v>316</v>
      </c>
      <c r="I31" s="4">
        <v>335</v>
      </c>
      <c r="K31" s="5">
        <v>67</v>
      </c>
      <c r="L31" s="6">
        <v>192</v>
      </c>
      <c r="M31" s="5">
        <v>339</v>
      </c>
      <c r="O31" s="12">
        <v>218</v>
      </c>
      <c r="Q31" s="7">
        <v>1568</v>
      </c>
      <c r="S31" s="8">
        <v>2155</v>
      </c>
      <c r="U31" s="7">
        <v>350</v>
      </c>
      <c r="V31" s="8">
        <v>925</v>
      </c>
      <c r="W31" s="7">
        <v>1418</v>
      </c>
      <c r="Y31" s="12">
        <v>429</v>
      </c>
      <c r="Z31" s="4"/>
      <c r="AA31" s="4">
        <f t="shared" ref="AA31:AI31" si="31">Q31/G31</f>
        <v>4.962025316455696</v>
      </c>
      <c r="AB31" s="4"/>
      <c r="AC31" s="4">
        <f t="shared" si="31"/>
        <v>6.4328358208955221</v>
      </c>
      <c r="AD31" s="4"/>
      <c r="AE31" s="4">
        <f t="shared" si="31"/>
        <v>5.2238805970149258</v>
      </c>
      <c r="AF31" s="4">
        <f t="shared" si="31"/>
        <v>4.817708333333333</v>
      </c>
      <c r="AG31" s="4">
        <f t="shared" si="31"/>
        <v>4.1828908554572273</v>
      </c>
      <c r="AH31" s="4"/>
      <c r="AI31" s="4">
        <f t="shared" si="31"/>
        <v>1.9678899082568808</v>
      </c>
      <c r="AJ31" s="4">
        <f t="shared" si="3"/>
        <v>1467</v>
      </c>
      <c r="AK31" s="4">
        <f t="shared" si="4"/>
        <v>6845</v>
      </c>
      <c r="AL31" s="4">
        <f t="shared" si="1"/>
        <v>4.6659850034083163</v>
      </c>
    </row>
    <row r="32" spans="1:38" ht="14.25" customHeight="1" x14ac:dyDescent="0.3">
      <c r="A32" s="2" t="s">
        <v>86</v>
      </c>
      <c r="B32" s="2" t="s">
        <v>87</v>
      </c>
      <c r="C32" s="1" t="s">
        <v>83</v>
      </c>
      <c r="D32" s="1"/>
      <c r="E32" s="1"/>
      <c r="F32" s="4">
        <v>30</v>
      </c>
      <c r="I32" s="4">
        <v>22</v>
      </c>
      <c r="J32" s="4">
        <v>161</v>
      </c>
      <c r="K32" s="4">
        <v>108</v>
      </c>
      <c r="P32" s="4">
        <v>181</v>
      </c>
      <c r="R32" s="4">
        <v>163</v>
      </c>
      <c r="S32" s="4">
        <v>719</v>
      </c>
      <c r="U32" s="4">
        <v>299</v>
      </c>
      <c r="Z32" s="4">
        <f t="shared" ref="Z32:AE32" si="32">P32/F32</f>
        <v>6.0333333333333332</v>
      </c>
      <c r="AA32" s="4"/>
      <c r="AB32" s="4"/>
      <c r="AC32" s="4">
        <f t="shared" si="32"/>
        <v>32.68181818181818</v>
      </c>
      <c r="AD32" s="4">
        <f t="shared" si="32"/>
        <v>0</v>
      </c>
      <c r="AE32" s="4">
        <f t="shared" si="32"/>
        <v>2.7685185185185186</v>
      </c>
      <c r="AF32" s="4"/>
      <c r="AG32" s="4"/>
      <c r="AH32" s="4"/>
      <c r="AI32" s="4"/>
      <c r="AJ32" s="4">
        <f t="shared" si="3"/>
        <v>321</v>
      </c>
      <c r="AK32" s="4">
        <f t="shared" si="4"/>
        <v>1362</v>
      </c>
      <c r="AL32" s="4">
        <f t="shared" si="1"/>
        <v>4.2429906542056077</v>
      </c>
    </row>
    <row r="33" spans="1:38" ht="14.25" customHeight="1" x14ac:dyDescent="0.3">
      <c r="A33" s="2" t="s">
        <v>88</v>
      </c>
      <c r="B33" s="2" t="s">
        <v>89</v>
      </c>
      <c r="C33" s="1" t="s">
        <v>83</v>
      </c>
      <c r="D33" s="1"/>
      <c r="E33" s="1"/>
      <c r="F33" s="4">
        <v>13</v>
      </c>
      <c r="N33" s="4">
        <v>40</v>
      </c>
      <c r="P33" s="4">
        <v>97</v>
      </c>
      <c r="X33" s="4">
        <v>143</v>
      </c>
      <c r="Z33" s="4">
        <f t="shared" ref="Z33:AH33" si="33">P33/F33</f>
        <v>7.4615384615384617</v>
      </c>
      <c r="AA33" s="4"/>
      <c r="AB33" s="4"/>
      <c r="AC33" s="4"/>
      <c r="AD33" s="4"/>
      <c r="AE33" s="4"/>
      <c r="AF33" s="4"/>
      <c r="AG33" s="4"/>
      <c r="AH33" s="4">
        <f t="shared" si="33"/>
        <v>3.5750000000000002</v>
      </c>
      <c r="AI33" s="4"/>
      <c r="AJ33" s="4">
        <f t="shared" si="3"/>
        <v>53</v>
      </c>
      <c r="AK33" s="4">
        <f t="shared" si="4"/>
        <v>240</v>
      </c>
      <c r="AL33" s="4">
        <f t="shared" si="1"/>
        <v>4.5283018867924527</v>
      </c>
    </row>
    <row r="34" spans="1:38" ht="14.25" customHeight="1" x14ac:dyDescent="0.3">
      <c r="A34" s="2" t="s">
        <v>90</v>
      </c>
      <c r="B34" s="2" t="s">
        <v>91</v>
      </c>
      <c r="C34" s="1" t="s">
        <v>83</v>
      </c>
      <c r="D34" s="1"/>
      <c r="E34" s="1"/>
      <c r="G34" s="4">
        <v>109</v>
      </c>
      <c r="I34" s="4">
        <v>65</v>
      </c>
      <c r="J34" s="6">
        <v>86</v>
      </c>
      <c r="K34" s="5">
        <v>52</v>
      </c>
      <c r="L34" s="6">
        <v>76</v>
      </c>
      <c r="M34" s="5">
        <v>35</v>
      </c>
      <c r="N34" s="6">
        <v>81</v>
      </c>
      <c r="O34" s="5">
        <v>52</v>
      </c>
      <c r="Q34" s="12">
        <v>222</v>
      </c>
      <c r="S34" s="12">
        <v>134</v>
      </c>
      <c r="T34" s="8">
        <v>199</v>
      </c>
      <c r="U34" s="7">
        <v>227</v>
      </c>
      <c r="V34" s="8">
        <v>287</v>
      </c>
      <c r="W34" s="7">
        <v>93</v>
      </c>
      <c r="X34" s="8">
        <v>219</v>
      </c>
      <c r="Y34" s="7">
        <v>98</v>
      </c>
      <c r="Z34" s="4"/>
      <c r="AA34" s="4">
        <f t="shared" ref="AA34:AI34" si="34">Q34/G34</f>
        <v>2.0366972477064218</v>
      </c>
      <c r="AB34" s="4"/>
      <c r="AC34" s="4">
        <f t="shared" si="34"/>
        <v>2.0615384615384613</v>
      </c>
      <c r="AD34" s="4">
        <f t="shared" si="34"/>
        <v>2.3139534883720931</v>
      </c>
      <c r="AE34" s="4">
        <f t="shared" si="34"/>
        <v>4.365384615384615</v>
      </c>
      <c r="AF34" s="4">
        <f t="shared" si="34"/>
        <v>3.7763157894736841</v>
      </c>
      <c r="AG34" s="4">
        <f t="shared" si="34"/>
        <v>2.657142857142857</v>
      </c>
      <c r="AH34" s="4">
        <f t="shared" si="34"/>
        <v>2.7037037037037037</v>
      </c>
      <c r="AI34" s="4">
        <f t="shared" si="34"/>
        <v>1.8846153846153846</v>
      </c>
      <c r="AJ34" s="4">
        <f t="shared" si="3"/>
        <v>556</v>
      </c>
      <c r="AK34" s="4">
        <f t="shared" si="4"/>
        <v>1479</v>
      </c>
      <c r="AL34" s="4">
        <f t="shared" si="1"/>
        <v>2.6600719424460433</v>
      </c>
    </row>
    <row r="35" spans="1:38" ht="14.25" customHeight="1" x14ac:dyDescent="0.3">
      <c r="A35" s="2" t="s">
        <v>92</v>
      </c>
      <c r="B35" s="2" t="s">
        <v>93</v>
      </c>
      <c r="C35" s="1" t="s">
        <v>83</v>
      </c>
      <c r="D35" s="1"/>
      <c r="E35" s="1"/>
      <c r="H35" s="4">
        <v>147</v>
      </c>
      <c r="I35" s="4">
        <v>225</v>
      </c>
      <c r="K35" s="4">
        <v>146</v>
      </c>
      <c r="R35" s="4">
        <v>434</v>
      </c>
      <c r="S35" s="4">
        <v>338</v>
      </c>
      <c r="U35" s="4">
        <v>458</v>
      </c>
      <c r="Z35" s="4"/>
      <c r="AA35" s="4"/>
      <c r="AB35" s="4">
        <f t="shared" ref="AB35:AE35" si="35">R35/H35</f>
        <v>2.9523809523809526</v>
      </c>
      <c r="AC35" s="4">
        <f t="shared" si="35"/>
        <v>1.5022222222222221</v>
      </c>
      <c r="AD35" s="4"/>
      <c r="AE35" s="4">
        <f t="shared" si="35"/>
        <v>3.1369863013698631</v>
      </c>
      <c r="AF35" s="4"/>
      <c r="AG35" s="4"/>
      <c r="AH35" s="4"/>
      <c r="AI35" s="4"/>
      <c r="AJ35" s="4">
        <f t="shared" si="3"/>
        <v>518</v>
      </c>
      <c r="AK35" s="4">
        <f t="shared" si="4"/>
        <v>1230</v>
      </c>
      <c r="AL35" s="4">
        <f t="shared" si="1"/>
        <v>2.3745173745173744</v>
      </c>
    </row>
    <row r="36" spans="1:38" ht="14.25" customHeight="1" x14ac:dyDescent="0.3">
      <c r="A36" s="2" t="s">
        <v>94</v>
      </c>
      <c r="B36" s="2" t="s">
        <v>95</v>
      </c>
      <c r="C36" s="1" t="s">
        <v>83</v>
      </c>
      <c r="D36" s="1"/>
      <c r="E36" s="1"/>
      <c r="J36" s="4">
        <v>93</v>
      </c>
      <c r="L36" s="6">
        <v>95</v>
      </c>
      <c r="M36" s="5">
        <v>98</v>
      </c>
      <c r="O36" s="4">
        <v>64</v>
      </c>
      <c r="T36" s="4">
        <v>579</v>
      </c>
      <c r="V36" s="8">
        <v>243</v>
      </c>
      <c r="W36" s="7">
        <v>140</v>
      </c>
      <c r="Y36" s="4">
        <v>54</v>
      </c>
      <c r="Z36" s="4"/>
      <c r="AA36" s="4"/>
      <c r="AB36" s="4"/>
      <c r="AC36" s="4"/>
      <c r="AD36" s="4">
        <f t="shared" ref="AD36:AI36" si="36">T36/J36</f>
        <v>6.225806451612903</v>
      </c>
      <c r="AE36" s="4"/>
      <c r="AF36" s="4">
        <f t="shared" si="36"/>
        <v>2.5578947368421052</v>
      </c>
      <c r="AG36" s="4">
        <f t="shared" si="36"/>
        <v>1.4285714285714286</v>
      </c>
      <c r="AH36" s="4"/>
      <c r="AI36" s="4">
        <f t="shared" si="36"/>
        <v>0.84375</v>
      </c>
      <c r="AJ36" s="4">
        <f t="shared" si="3"/>
        <v>350</v>
      </c>
      <c r="AK36" s="4">
        <f t="shared" si="4"/>
        <v>1016</v>
      </c>
      <c r="AL36" s="4">
        <f t="shared" si="1"/>
        <v>2.902857142857143</v>
      </c>
    </row>
    <row r="37" spans="1:38" ht="14.25" customHeight="1" x14ac:dyDescent="0.3">
      <c r="A37" s="2" t="s">
        <v>96</v>
      </c>
      <c r="B37" s="2" t="s">
        <v>97</v>
      </c>
      <c r="C37" s="1" t="s">
        <v>83</v>
      </c>
      <c r="D37" s="1"/>
      <c r="E37" s="1"/>
      <c r="M37" s="4">
        <v>2</v>
      </c>
      <c r="N37" s="5">
        <v>33</v>
      </c>
      <c r="O37" s="6">
        <v>32</v>
      </c>
      <c r="W37" s="4">
        <v>4</v>
      </c>
      <c r="X37" s="7">
        <v>105</v>
      </c>
      <c r="Y37" s="8">
        <v>141</v>
      </c>
      <c r="Z37" s="4"/>
      <c r="AA37" s="4"/>
      <c r="AB37" s="4"/>
      <c r="AC37" s="4"/>
      <c r="AD37" s="4"/>
      <c r="AE37" s="4"/>
      <c r="AF37" s="4"/>
      <c r="AG37" s="4">
        <f t="shared" ref="AG37:AI37" si="37">W37/M37</f>
        <v>2</v>
      </c>
      <c r="AH37" s="4">
        <f t="shared" si="37"/>
        <v>3.1818181818181817</v>
      </c>
      <c r="AI37" s="4">
        <f t="shared" si="37"/>
        <v>4.40625</v>
      </c>
      <c r="AJ37" s="4">
        <f t="shared" si="3"/>
        <v>67</v>
      </c>
      <c r="AK37" s="4">
        <f t="shared" si="4"/>
        <v>250</v>
      </c>
      <c r="AL37" s="4">
        <f t="shared" si="1"/>
        <v>3.7313432835820897</v>
      </c>
    </row>
    <row r="38" spans="1:38" ht="14.25" customHeight="1" x14ac:dyDescent="0.3">
      <c r="A38" s="2" t="s">
        <v>98</v>
      </c>
      <c r="B38" s="2" t="s">
        <v>99</v>
      </c>
      <c r="C38" s="1" t="s">
        <v>83</v>
      </c>
      <c r="D38" s="1"/>
      <c r="E38" s="1"/>
      <c r="F38" s="4">
        <v>254</v>
      </c>
      <c r="P38" s="4">
        <v>102</v>
      </c>
      <c r="Z38" s="4">
        <f t="shared" ref="Z38" si="38">P38/F38</f>
        <v>0.40157480314960631</v>
      </c>
      <c r="AA38" s="4"/>
      <c r="AB38" s="4"/>
      <c r="AC38" s="4"/>
      <c r="AD38" s="4"/>
      <c r="AE38" s="4"/>
      <c r="AF38" s="4"/>
      <c r="AG38" s="4"/>
      <c r="AH38" s="4"/>
      <c r="AI38" s="4"/>
      <c r="AJ38" s="4">
        <f t="shared" si="3"/>
        <v>254</v>
      </c>
      <c r="AK38" s="4">
        <f t="shared" si="4"/>
        <v>102</v>
      </c>
      <c r="AL38" s="4">
        <f t="shared" si="1"/>
        <v>0.40157480314960631</v>
      </c>
    </row>
    <row r="39" spans="1:38" ht="14.25" customHeight="1" x14ac:dyDescent="0.3">
      <c r="A39" s="2" t="s">
        <v>100</v>
      </c>
      <c r="B39" s="2" t="s">
        <v>101</v>
      </c>
      <c r="C39" s="1" t="s">
        <v>83</v>
      </c>
      <c r="D39" s="1"/>
      <c r="E39" s="1"/>
      <c r="F39" s="4">
        <v>97</v>
      </c>
      <c r="K39" s="4">
        <v>107</v>
      </c>
      <c r="P39" s="4">
        <v>2399</v>
      </c>
      <c r="U39" s="4">
        <v>3345</v>
      </c>
      <c r="Z39" s="4">
        <f t="shared" ref="Z39:AE39" si="39">P39/F39</f>
        <v>24.731958762886599</v>
      </c>
      <c r="AA39" s="4"/>
      <c r="AB39" s="4"/>
      <c r="AC39" s="4"/>
      <c r="AD39" s="4"/>
      <c r="AE39" s="4">
        <f t="shared" si="39"/>
        <v>31.261682242990656</v>
      </c>
      <c r="AF39" s="4"/>
      <c r="AG39" s="4"/>
      <c r="AH39" s="4"/>
      <c r="AI39" s="4"/>
      <c r="AJ39" s="4">
        <f t="shared" si="3"/>
        <v>204</v>
      </c>
      <c r="AK39" s="4">
        <f t="shared" si="4"/>
        <v>5744</v>
      </c>
      <c r="AL39" s="4">
        <f t="shared" si="1"/>
        <v>28.156862745098039</v>
      </c>
    </row>
    <row r="40" spans="1:38" ht="14.25" customHeight="1" x14ac:dyDescent="0.3">
      <c r="A40" s="10" t="s">
        <v>102</v>
      </c>
      <c r="B40" s="2" t="s">
        <v>103</v>
      </c>
      <c r="C40" s="1" t="s">
        <v>83</v>
      </c>
      <c r="D40" s="1"/>
      <c r="E40" s="1"/>
      <c r="F40" s="13">
        <v>95</v>
      </c>
      <c r="G40" s="6">
        <v>174</v>
      </c>
      <c r="H40" s="5">
        <v>200</v>
      </c>
      <c r="J40" s="6">
        <v>267</v>
      </c>
      <c r="K40" s="5">
        <v>114</v>
      </c>
      <c r="L40" s="6">
        <v>219</v>
      </c>
      <c r="M40" s="5">
        <v>333</v>
      </c>
      <c r="N40" s="6">
        <v>194</v>
      </c>
      <c r="O40" s="5">
        <v>103</v>
      </c>
      <c r="P40" s="15">
        <v>535</v>
      </c>
      <c r="Q40" s="16">
        <v>695</v>
      </c>
      <c r="R40" s="7">
        <v>1313</v>
      </c>
      <c r="T40" s="8">
        <v>997</v>
      </c>
      <c r="U40" s="7">
        <v>443</v>
      </c>
      <c r="V40" s="8">
        <v>720</v>
      </c>
      <c r="W40" s="7">
        <v>1003</v>
      </c>
      <c r="X40" s="8">
        <v>505</v>
      </c>
      <c r="Y40" s="7">
        <v>121</v>
      </c>
      <c r="Z40" s="4">
        <f t="shared" ref="Z40:AI40" si="40">P40/F40</f>
        <v>5.6315789473684212</v>
      </c>
      <c r="AA40" s="4">
        <f t="shared" si="40"/>
        <v>3.9942528735632186</v>
      </c>
      <c r="AB40" s="4">
        <f t="shared" si="40"/>
        <v>6.5650000000000004</v>
      </c>
      <c r="AC40" s="4"/>
      <c r="AD40" s="4">
        <f t="shared" si="40"/>
        <v>3.7340823970037453</v>
      </c>
      <c r="AE40" s="4">
        <f t="shared" si="40"/>
        <v>3.8859649122807016</v>
      </c>
      <c r="AF40" s="4">
        <f t="shared" si="40"/>
        <v>3.2876712328767121</v>
      </c>
      <c r="AG40" s="4">
        <f t="shared" si="40"/>
        <v>3.0120120120120122</v>
      </c>
      <c r="AH40" s="4">
        <f t="shared" si="40"/>
        <v>2.6030927835051547</v>
      </c>
      <c r="AI40" s="4">
        <f t="shared" si="40"/>
        <v>1.174757281553398</v>
      </c>
      <c r="AJ40" s="4">
        <f t="shared" si="3"/>
        <v>1699</v>
      </c>
      <c r="AK40" s="4">
        <f t="shared" si="4"/>
        <v>6332</v>
      </c>
      <c r="AL40" s="4">
        <f t="shared" si="1"/>
        <v>3.7268981753972925</v>
      </c>
    </row>
    <row r="41" spans="1:38" ht="14.25" customHeight="1" x14ac:dyDescent="0.3">
      <c r="A41" s="2" t="s">
        <v>104</v>
      </c>
      <c r="B41" s="2" t="s">
        <v>105</v>
      </c>
      <c r="C41" s="1" t="s">
        <v>83</v>
      </c>
      <c r="D41" s="1"/>
      <c r="E41" s="1"/>
      <c r="F41" s="4">
        <v>127</v>
      </c>
      <c r="G41" s="4">
        <v>107</v>
      </c>
      <c r="I41" s="4">
        <v>83</v>
      </c>
      <c r="P41" s="4">
        <v>740</v>
      </c>
      <c r="Q41" s="4">
        <v>591</v>
      </c>
      <c r="S41" s="4">
        <v>587</v>
      </c>
      <c r="Z41" s="4">
        <f t="shared" ref="Z41:AC41" si="41">P41/F41</f>
        <v>5.8267716535433074</v>
      </c>
      <c r="AA41" s="4">
        <f t="shared" si="41"/>
        <v>5.5233644859813085</v>
      </c>
      <c r="AB41" s="4"/>
      <c r="AC41" s="4">
        <f t="shared" si="41"/>
        <v>7.072289156626506</v>
      </c>
      <c r="AD41" s="4"/>
      <c r="AE41" s="4"/>
      <c r="AF41" s="4"/>
      <c r="AG41" s="4"/>
      <c r="AH41" s="4"/>
      <c r="AI41" s="4"/>
      <c r="AJ41" s="4">
        <f t="shared" si="3"/>
        <v>317</v>
      </c>
      <c r="AK41" s="4">
        <f t="shared" si="4"/>
        <v>1918</v>
      </c>
      <c r="AL41" s="4">
        <f t="shared" si="1"/>
        <v>6.0504731861198735</v>
      </c>
    </row>
    <row r="42" spans="1:38" ht="14.25" customHeight="1" x14ac:dyDescent="0.3">
      <c r="A42" s="2" t="s">
        <v>106</v>
      </c>
      <c r="B42" s="2" t="s">
        <v>107</v>
      </c>
      <c r="C42" s="1" t="s">
        <v>83</v>
      </c>
      <c r="D42" s="1">
        <v>35</v>
      </c>
      <c r="E42" s="1"/>
      <c r="F42" s="4">
        <v>34</v>
      </c>
      <c r="H42" s="4">
        <v>40</v>
      </c>
      <c r="J42" s="4">
        <v>32</v>
      </c>
      <c r="L42" s="4">
        <v>37</v>
      </c>
      <c r="N42" s="4">
        <v>47</v>
      </c>
      <c r="P42" s="4">
        <v>323</v>
      </c>
      <c r="R42" s="4">
        <v>441</v>
      </c>
      <c r="T42" s="4">
        <v>358</v>
      </c>
      <c r="V42" s="4">
        <v>429</v>
      </c>
      <c r="X42" s="4">
        <v>382</v>
      </c>
      <c r="Z42" s="4">
        <f t="shared" ref="Z42:AH42" si="42">P42/F42</f>
        <v>9.5</v>
      </c>
      <c r="AA42" s="4"/>
      <c r="AB42" s="4">
        <f t="shared" si="42"/>
        <v>11.025</v>
      </c>
      <c r="AC42" s="4"/>
      <c r="AD42" s="4">
        <f t="shared" si="42"/>
        <v>11.1875</v>
      </c>
      <c r="AE42" s="4"/>
      <c r="AF42" s="4">
        <f t="shared" si="42"/>
        <v>11.594594594594595</v>
      </c>
      <c r="AG42" s="4"/>
      <c r="AH42" s="4">
        <f t="shared" si="42"/>
        <v>8.1276595744680851</v>
      </c>
      <c r="AI42" s="4"/>
      <c r="AJ42" s="4">
        <f t="shared" si="3"/>
        <v>190</v>
      </c>
      <c r="AK42" s="4">
        <f t="shared" si="4"/>
        <v>1933</v>
      </c>
      <c r="AL42" s="4">
        <f t="shared" si="1"/>
        <v>10.173684210526316</v>
      </c>
    </row>
    <row r="43" spans="1:38" ht="14.25" customHeight="1" x14ac:dyDescent="0.3">
      <c r="A43" s="2" t="s">
        <v>108</v>
      </c>
      <c r="B43" s="2" t="s">
        <v>109</v>
      </c>
      <c r="C43" s="1" t="s">
        <v>83</v>
      </c>
      <c r="D43" s="1"/>
      <c r="E43" s="1"/>
      <c r="F43" s="4">
        <v>25</v>
      </c>
      <c r="H43" s="5">
        <v>31</v>
      </c>
      <c r="I43" s="6">
        <v>31</v>
      </c>
      <c r="J43" s="5">
        <v>1</v>
      </c>
      <c r="P43" s="4">
        <v>90</v>
      </c>
      <c r="R43" s="7">
        <v>187</v>
      </c>
      <c r="S43" s="8">
        <v>162</v>
      </c>
      <c r="T43" s="7">
        <v>3</v>
      </c>
      <c r="Z43" s="4">
        <f t="shared" ref="Z43:AD43" si="43">P43/F43</f>
        <v>3.6</v>
      </c>
      <c r="AA43" s="4"/>
      <c r="AB43" s="4">
        <f t="shared" si="43"/>
        <v>6.032258064516129</v>
      </c>
      <c r="AC43" s="4">
        <f t="shared" si="43"/>
        <v>5.225806451612903</v>
      </c>
      <c r="AD43" s="4">
        <f t="shared" si="43"/>
        <v>3</v>
      </c>
      <c r="AE43" s="4"/>
      <c r="AF43" s="4"/>
      <c r="AG43" s="4"/>
      <c r="AH43" s="4"/>
      <c r="AI43" s="4"/>
      <c r="AJ43" s="4">
        <f t="shared" si="3"/>
        <v>88</v>
      </c>
      <c r="AK43" s="4">
        <f t="shared" si="4"/>
        <v>442</v>
      </c>
      <c r="AL43" s="4">
        <f t="shared" si="1"/>
        <v>5.0227272727272725</v>
      </c>
    </row>
    <row r="44" spans="1:38" ht="14.25" customHeight="1" x14ac:dyDescent="0.3">
      <c r="A44" s="2" t="s">
        <v>110</v>
      </c>
      <c r="B44" s="2" t="s">
        <v>111</v>
      </c>
      <c r="C44" s="1" t="s">
        <v>83</v>
      </c>
      <c r="D44" s="1"/>
      <c r="E44" s="1"/>
      <c r="I44" s="2">
        <v>43</v>
      </c>
      <c r="J44" s="4">
        <v>170</v>
      </c>
      <c r="K44" s="4">
        <v>118</v>
      </c>
      <c r="N44" s="6">
        <v>225</v>
      </c>
      <c r="O44" s="5">
        <v>103</v>
      </c>
      <c r="S44" s="2">
        <v>230</v>
      </c>
      <c r="T44" s="4">
        <v>813</v>
      </c>
      <c r="U44" s="4">
        <v>735</v>
      </c>
      <c r="X44" s="8">
        <v>323</v>
      </c>
      <c r="Y44" s="7">
        <v>312</v>
      </c>
      <c r="Z44" s="4"/>
      <c r="AA44" s="4"/>
      <c r="AB44" s="4"/>
      <c r="AC44" s="4">
        <f t="shared" ref="AC44:AI44" si="44">S44/I44</f>
        <v>5.3488372093023253</v>
      </c>
      <c r="AD44" s="4">
        <f t="shared" si="44"/>
        <v>4.7823529411764705</v>
      </c>
      <c r="AE44" s="4">
        <f t="shared" si="44"/>
        <v>6.2288135593220337</v>
      </c>
      <c r="AF44" s="4"/>
      <c r="AG44" s="4"/>
      <c r="AH44" s="4">
        <f t="shared" si="44"/>
        <v>1.4355555555555555</v>
      </c>
      <c r="AI44" s="4">
        <f t="shared" si="44"/>
        <v>3.029126213592233</v>
      </c>
      <c r="AJ44" s="4">
        <f t="shared" si="3"/>
        <v>659</v>
      </c>
      <c r="AK44" s="4">
        <f t="shared" si="4"/>
        <v>2413</v>
      </c>
      <c r="AL44" s="4">
        <f t="shared" si="1"/>
        <v>3.6616084977238241</v>
      </c>
    </row>
    <row r="45" spans="1:38" ht="14.25" customHeight="1" x14ac:dyDescent="0.3">
      <c r="A45" s="2" t="s">
        <v>112</v>
      </c>
      <c r="B45" s="2" t="s">
        <v>113</v>
      </c>
      <c r="C45" s="1" t="s">
        <v>83</v>
      </c>
      <c r="D45" s="1"/>
      <c r="E45" s="1"/>
      <c r="F45" s="4">
        <v>33</v>
      </c>
      <c r="H45" s="4">
        <v>40</v>
      </c>
      <c r="J45" s="4">
        <v>49</v>
      </c>
      <c r="P45" s="4">
        <v>429</v>
      </c>
      <c r="R45" s="4">
        <v>425</v>
      </c>
      <c r="T45" s="4">
        <v>352</v>
      </c>
      <c r="Z45" s="4">
        <f t="shared" ref="Z45:AD45" si="45">P45/F45</f>
        <v>13</v>
      </c>
      <c r="AA45" s="4"/>
      <c r="AB45" s="4">
        <f t="shared" si="45"/>
        <v>10.625</v>
      </c>
      <c r="AC45" s="4"/>
      <c r="AD45" s="4">
        <f t="shared" si="45"/>
        <v>7.1836734693877551</v>
      </c>
      <c r="AE45" s="4"/>
      <c r="AF45" s="4"/>
      <c r="AG45" s="4"/>
      <c r="AH45" s="4"/>
      <c r="AI45" s="4"/>
      <c r="AJ45" s="4">
        <f t="shared" si="3"/>
        <v>122</v>
      </c>
      <c r="AK45" s="4">
        <f t="shared" si="4"/>
        <v>1206</v>
      </c>
      <c r="AL45" s="4">
        <f t="shared" si="1"/>
        <v>9.8852459016393439</v>
      </c>
    </row>
    <row r="46" spans="1:38" ht="14.25" customHeight="1" x14ac:dyDescent="0.3">
      <c r="A46" s="10" t="s">
        <v>114</v>
      </c>
      <c r="B46" s="2" t="s">
        <v>115</v>
      </c>
      <c r="C46" s="1" t="s">
        <v>83</v>
      </c>
      <c r="D46" s="1"/>
      <c r="E46" s="1"/>
      <c r="K46" s="5"/>
      <c r="L46" s="14">
        <v>23</v>
      </c>
      <c r="N46" s="5"/>
      <c r="O46" s="6"/>
      <c r="U46" s="7"/>
      <c r="V46" s="8"/>
      <c r="X46" s="7"/>
      <c r="Y46" s="8"/>
      <c r="Z46" s="4"/>
      <c r="AA46" s="4"/>
      <c r="AB46" s="4"/>
      <c r="AC46" s="4"/>
      <c r="AD46" s="4"/>
      <c r="AE46" s="4"/>
      <c r="AF46" s="4">
        <f t="shared" ref="AF46" si="46">V46/L46</f>
        <v>0</v>
      </c>
      <c r="AG46" s="4"/>
      <c r="AH46" s="4"/>
      <c r="AI46" s="4"/>
      <c r="AJ46" s="4">
        <f t="shared" si="3"/>
        <v>23</v>
      </c>
      <c r="AK46" s="4">
        <f t="shared" si="4"/>
        <v>0</v>
      </c>
      <c r="AL46" s="4">
        <f t="shared" si="1"/>
        <v>0</v>
      </c>
    </row>
    <row r="47" spans="1:38" ht="14.25" customHeight="1" x14ac:dyDescent="0.3">
      <c r="A47" s="2" t="s">
        <v>116</v>
      </c>
      <c r="B47" s="2" t="s">
        <v>117</v>
      </c>
      <c r="C47" s="1" t="s">
        <v>83</v>
      </c>
      <c r="D47" s="1"/>
      <c r="E47" s="1"/>
      <c r="F47" s="5">
        <v>126</v>
      </c>
      <c r="G47" s="6">
        <v>102</v>
      </c>
      <c r="H47" s="5">
        <v>55</v>
      </c>
      <c r="I47" s="6">
        <v>64</v>
      </c>
      <c r="J47" s="5">
        <v>68</v>
      </c>
      <c r="K47" s="6">
        <v>50</v>
      </c>
      <c r="L47" s="5">
        <v>80</v>
      </c>
      <c r="M47" s="6">
        <v>63</v>
      </c>
      <c r="N47" s="5">
        <v>52</v>
      </c>
      <c r="O47" s="6">
        <v>51</v>
      </c>
      <c r="P47" s="7">
        <v>1237</v>
      </c>
      <c r="Q47" s="8">
        <v>855</v>
      </c>
      <c r="R47" s="7">
        <v>352</v>
      </c>
      <c r="S47" s="8">
        <v>547</v>
      </c>
      <c r="T47" s="7">
        <v>537</v>
      </c>
      <c r="U47" s="8">
        <v>433</v>
      </c>
      <c r="V47" s="7">
        <v>522</v>
      </c>
      <c r="W47" s="8">
        <v>474</v>
      </c>
      <c r="X47" s="7">
        <v>273</v>
      </c>
      <c r="Y47" s="8">
        <v>195</v>
      </c>
      <c r="Z47" s="4">
        <f t="shared" ref="Z47:AI47" si="47">P47/F47</f>
        <v>9.8174603174603181</v>
      </c>
      <c r="AA47" s="4">
        <f t="shared" si="47"/>
        <v>8.382352941176471</v>
      </c>
      <c r="AB47" s="4">
        <f t="shared" si="47"/>
        <v>6.4</v>
      </c>
      <c r="AC47" s="4">
        <f t="shared" si="47"/>
        <v>8.546875</v>
      </c>
      <c r="AD47" s="4">
        <f t="shared" si="47"/>
        <v>7.8970588235294121</v>
      </c>
      <c r="AE47" s="4">
        <f t="shared" si="47"/>
        <v>8.66</v>
      </c>
      <c r="AF47" s="4">
        <f t="shared" si="47"/>
        <v>6.5250000000000004</v>
      </c>
      <c r="AG47" s="4">
        <f t="shared" si="47"/>
        <v>7.5238095238095237</v>
      </c>
      <c r="AH47" s="4">
        <f t="shared" si="47"/>
        <v>5.25</v>
      </c>
      <c r="AI47" s="4">
        <f t="shared" si="47"/>
        <v>3.8235294117647061</v>
      </c>
      <c r="AJ47" s="4">
        <f t="shared" si="3"/>
        <v>711</v>
      </c>
      <c r="AK47" s="4">
        <f t="shared" si="4"/>
        <v>5425</v>
      </c>
      <c r="AL47" s="4">
        <f t="shared" si="1"/>
        <v>7.6300984528832627</v>
      </c>
    </row>
    <row r="48" spans="1:38" ht="14.25" customHeight="1" x14ac:dyDescent="0.3">
      <c r="A48" s="2" t="s">
        <v>118</v>
      </c>
      <c r="B48" s="2" t="s">
        <v>119</v>
      </c>
      <c r="C48" s="1" t="s">
        <v>83</v>
      </c>
      <c r="D48" s="1"/>
      <c r="E48" s="1"/>
      <c r="F48" s="4">
        <v>295</v>
      </c>
      <c r="H48" s="6">
        <v>189</v>
      </c>
      <c r="I48" s="5">
        <v>135</v>
      </c>
      <c r="J48" s="2">
        <v>126</v>
      </c>
      <c r="K48" s="6">
        <v>131</v>
      </c>
      <c r="L48" s="5">
        <v>150</v>
      </c>
      <c r="M48" s="6">
        <v>173</v>
      </c>
      <c r="N48" s="5">
        <v>179</v>
      </c>
      <c r="O48" s="6">
        <v>221</v>
      </c>
      <c r="P48" s="17">
        <v>1416</v>
      </c>
      <c r="R48" s="8">
        <v>640</v>
      </c>
      <c r="S48" s="7">
        <v>667</v>
      </c>
      <c r="T48" s="2">
        <v>695</v>
      </c>
      <c r="U48" s="8">
        <v>859</v>
      </c>
      <c r="V48" s="7">
        <v>1002</v>
      </c>
      <c r="W48" s="8">
        <v>990</v>
      </c>
      <c r="X48" s="7">
        <v>1038</v>
      </c>
      <c r="Y48" s="8">
        <v>444</v>
      </c>
      <c r="Z48" s="4">
        <f t="shared" ref="Z48:AI48" si="48">P48/F48</f>
        <v>4.8</v>
      </c>
      <c r="AA48" s="4"/>
      <c r="AB48" s="4">
        <f t="shared" si="48"/>
        <v>3.3862433862433861</v>
      </c>
      <c r="AC48" s="4">
        <f t="shared" si="48"/>
        <v>4.9407407407407407</v>
      </c>
      <c r="AD48" s="4">
        <f t="shared" si="48"/>
        <v>5.5158730158730158</v>
      </c>
      <c r="AE48" s="4">
        <f t="shared" si="48"/>
        <v>6.5572519083969469</v>
      </c>
      <c r="AF48" s="4">
        <f t="shared" si="48"/>
        <v>6.68</v>
      </c>
      <c r="AG48" s="4">
        <f t="shared" si="48"/>
        <v>5.7225433526011562</v>
      </c>
      <c r="AH48" s="4">
        <f t="shared" si="48"/>
        <v>5.7988826815642458</v>
      </c>
      <c r="AI48" s="4">
        <f t="shared" si="48"/>
        <v>2.0090497737556561</v>
      </c>
      <c r="AJ48" s="4">
        <f t="shared" si="3"/>
        <v>1599</v>
      </c>
      <c r="AK48" s="4">
        <f t="shared" si="4"/>
        <v>7751</v>
      </c>
      <c r="AL48" s="4">
        <f t="shared" si="1"/>
        <v>4.8474046278924332</v>
      </c>
    </row>
    <row r="49" spans="1:38" ht="14.25" customHeight="1" x14ac:dyDescent="0.3">
      <c r="A49" s="2" t="s">
        <v>120</v>
      </c>
      <c r="B49" s="2" t="s">
        <v>121</v>
      </c>
      <c r="C49" s="1" t="s">
        <v>83</v>
      </c>
      <c r="D49" s="1"/>
      <c r="E49" s="1"/>
      <c r="F49" s="4">
        <v>34</v>
      </c>
      <c r="K49" s="2">
        <v>25</v>
      </c>
      <c r="L49" s="4">
        <v>10</v>
      </c>
      <c r="M49" s="4">
        <v>13</v>
      </c>
      <c r="N49" s="4">
        <v>184</v>
      </c>
      <c r="P49" s="4">
        <v>62</v>
      </c>
      <c r="U49" s="2">
        <v>18</v>
      </c>
      <c r="V49" s="4">
        <v>6</v>
      </c>
      <c r="W49" s="4">
        <v>5</v>
      </c>
      <c r="X49" s="4">
        <v>827</v>
      </c>
      <c r="Z49" s="4">
        <f t="shared" ref="Z49:AH49" si="49">P49/F49</f>
        <v>1.8235294117647058</v>
      </c>
      <c r="AA49" s="4"/>
      <c r="AB49" s="4"/>
      <c r="AC49" s="4"/>
      <c r="AD49" s="4"/>
      <c r="AE49" s="4">
        <f t="shared" si="49"/>
        <v>0.72</v>
      </c>
      <c r="AF49" s="4">
        <f t="shared" si="49"/>
        <v>0.6</v>
      </c>
      <c r="AG49" s="4">
        <f t="shared" si="49"/>
        <v>0.38461538461538464</v>
      </c>
      <c r="AH49" s="4">
        <f t="shared" si="49"/>
        <v>4.4945652173913047</v>
      </c>
      <c r="AI49" s="4"/>
      <c r="AJ49" s="4">
        <f t="shared" si="3"/>
        <v>266</v>
      </c>
      <c r="AK49" s="4">
        <f t="shared" si="4"/>
        <v>918</v>
      </c>
      <c r="AL49" s="4">
        <f t="shared" si="1"/>
        <v>3.4511278195488724</v>
      </c>
    </row>
    <row r="50" spans="1:38" ht="14.25" customHeight="1" x14ac:dyDescent="0.3">
      <c r="A50" s="2" t="s">
        <v>122</v>
      </c>
      <c r="B50" s="2" t="s">
        <v>123</v>
      </c>
      <c r="C50" s="1" t="s">
        <v>83</v>
      </c>
      <c r="D50" s="1"/>
      <c r="E50" s="1"/>
      <c r="F50" s="5">
        <v>235</v>
      </c>
      <c r="G50" s="6">
        <v>176</v>
      </c>
      <c r="H50" s="5">
        <v>1</v>
      </c>
      <c r="I50" s="6">
        <v>64</v>
      </c>
      <c r="J50" s="5">
        <v>37</v>
      </c>
      <c r="K50" s="6">
        <v>117</v>
      </c>
      <c r="P50" s="7">
        <v>1880</v>
      </c>
      <c r="Q50" s="8">
        <v>1072</v>
      </c>
      <c r="R50" s="7">
        <v>1</v>
      </c>
      <c r="S50" s="8">
        <v>407</v>
      </c>
      <c r="T50" s="7">
        <v>149</v>
      </c>
      <c r="U50" s="8">
        <v>604</v>
      </c>
      <c r="Z50" s="4">
        <f t="shared" ref="Z50:AE50" si="50">P50/F50</f>
        <v>8</v>
      </c>
      <c r="AA50" s="4">
        <f t="shared" si="50"/>
        <v>6.0909090909090908</v>
      </c>
      <c r="AB50" s="4">
        <f t="shared" si="50"/>
        <v>1</v>
      </c>
      <c r="AC50" s="4">
        <f t="shared" si="50"/>
        <v>6.359375</v>
      </c>
      <c r="AD50" s="4">
        <f t="shared" si="50"/>
        <v>4.0270270270270272</v>
      </c>
      <c r="AE50" s="4">
        <f t="shared" si="50"/>
        <v>5.1623931623931627</v>
      </c>
      <c r="AF50" s="4"/>
      <c r="AG50" s="4"/>
      <c r="AH50" s="4"/>
      <c r="AI50" s="4"/>
      <c r="AJ50" s="4">
        <f t="shared" si="3"/>
        <v>630</v>
      </c>
      <c r="AK50" s="4">
        <f t="shared" si="4"/>
        <v>4113</v>
      </c>
      <c r="AL50" s="4">
        <f t="shared" si="1"/>
        <v>6.5285714285714285</v>
      </c>
    </row>
    <row r="51" spans="1:38" ht="14.25" customHeight="1" x14ac:dyDescent="0.3">
      <c r="A51" s="2" t="s">
        <v>124</v>
      </c>
      <c r="B51" s="2" t="s">
        <v>125</v>
      </c>
      <c r="C51" s="1" t="s">
        <v>83</v>
      </c>
      <c r="D51" s="1"/>
      <c r="E51" s="1"/>
      <c r="F51" s="5">
        <v>34</v>
      </c>
      <c r="G51" s="6">
        <v>129</v>
      </c>
      <c r="H51" s="5">
        <v>103</v>
      </c>
      <c r="I51" s="6">
        <v>75</v>
      </c>
      <c r="J51" s="5">
        <v>117</v>
      </c>
      <c r="K51" s="6">
        <v>125</v>
      </c>
      <c r="L51" s="5">
        <v>105</v>
      </c>
      <c r="M51" s="6">
        <v>71</v>
      </c>
      <c r="N51" s="5">
        <v>85</v>
      </c>
      <c r="P51" s="7">
        <v>121</v>
      </c>
      <c r="Q51" s="8">
        <v>766</v>
      </c>
      <c r="R51" s="7">
        <v>450</v>
      </c>
      <c r="S51" s="8">
        <v>350</v>
      </c>
      <c r="T51" s="7">
        <v>627</v>
      </c>
      <c r="U51" s="8">
        <v>651</v>
      </c>
      <c r="V51" s="7">
        <v>452</v>
      </c>
      <c r="W51" s="8">
        <v>364</v>
      </c>
      <c r="X51" s="7">
        <v>250</v>
      </c>
      <c r="Z51" s="4">
        <f t="shared" ref="Z51:AH51" si="51">P51/F51</f>
        <v>3.5588235294117645</v>
      </c>
      <c r="AA51" s="4">
        <f t="shared" si="51"/>
        <v>5.9379844961240309</v>
      </c>
      <c r="AB51" s="4">
        <f t="shared" si="51"/>
        <v>4.3689320388349513</v>
      </c>
      <c r="AC51" s="4">
        <f t="shared" si="51"/>
        <v>4.666666666666667</v>
      </c>
      <c r="AD51" s="4">
        <f t="shared" si="51"/>
        <v>5.3589743589743586</v>
      </c>
      <c r="AE51" s="4">
        <f t="shared" si="51"/>
        <v>5.2080000000000002</v>
      </c>
      <c r="AF51" s="4">
        <f t="shared" si="51"/>
        <v>4.3047619047619046</v>
      </c>
      <c r="AG51" s="4">
        <f t="shared" si="51"/>
        <v>5.126760563380282</v>
      </c>
      <c r="AH51" s="4">
        <f t="shared" si="51"/>
        <v>2.9411764705882355</v>
      </c>
      <c r="AI51" s="4"/>
      <c r="AJ51" s="4">
        <f t="shared" si="3"/>
        <v>844</v>
      </c>
      <c r="AK51" s="4">
        <f t="shared" si="4"/>
        <v>4031</v>
      </c>
      <c r="AL51" s="4">
        <f t="shared" si="1"/>
        <v>4.7760663507109005</v>
      </c>
    </row>
    <row r="52" spans="1:38" ht="14.25" customHeight="1" x14ac:dyDescent="0.3">
      <c r="A52" s="2" t="s">
        <v>126</v>
      </c>
      <c r="B52" s="2" t="s">
        <v>127</v>
      </c>
      <c r="C52" s="1" t="s">
        <v>128</v>
      </c>
      <c r="D52" s="1"/>
      <c r="E52" s="1"/>
      <c r="N52" s="5">
        <v>128</v>
      </c>
      <c r="O52" s="6">
        <v>104</v>
      </c>
      <c r="X52" s="7">
        <v>532</v>
      </c>
      <c r="Y52" s="8">
        <v>366</v>
      </c>
      <c r="Z52" s="4"/>
      <c r="AA52" s="4"/>
      <c r="AB52" s="4"/>
      <c r="AC52" s="4"/>
      <c r="AD52" s="4"/>
      <c r="AE52" s="4"/>
      <c r="AF52" s="4"/>
      <c r="AG52" s="4"/>
      <c r="AH52" s="4">
        <f t="shared" ref="AH52:AI52" si="52">X52/N52</f>
        <v>4.15625</v>
      </c>
      <c r="AI52" s="4">
        <f t="shared" si="52"/>
        <v>3.5192307692307692</v>
      </c>
      <c r="AJ52" s="4">
        <f t="shared" si="3"/>
        <v>232</v>
      </c>
      <c r="AK52" s="4">
        <f t="shared" si="4"/>
        <v>898</v>
      </c>
      <c r="AL52" s="4">
        <f t="shared" si="1"/>
        <v>3.8706896551724137</v>
      </c>
    </row>
    <row r="53" spans="1:38" ht="14.25" customHeight="1" x14ac:dyDescent="0.3">
      <c r="A53" s="2" t="s">
        <v>129</v>
      </c>
      <c r="B53" s="2" t="s">
        <v>130</v>
      </c>
      <c r="C53" s="1" t="s">
        <v>131</v>
      </c>
      <c r="D53" s="1"/>
      <c r="E53" s="1"/>
      <c r="J53" s="5">
        <v>51</v>
      </c>
      <c r="K53" s="6">
        <v>34</v>
      </c>
      <c r="N53" s="4">
        <v>32</v>
      </c>
      <c r="T53" s="7">
        <v>503</v>
      </c>
      <c r="U53" s="8">
        <v>395</v>
      </c>
      <c r="X53" s="7">
        <v>34</v>
      </c>
      <c r="Z53" s="4"/>
      <c r="AA53" s="4"/>
      <c r="AB53" s="4"/>
      <c r="AC53" s="4"/>
      <c r="AD53" s="4">
        <f t="shared" ref="AD53:AH53" si="53">T53/J53</f>
        <v>9.8627450980392162</v>
      </c>
      <c r="AE53" s="4">
        <f t="shared" si="53"/>
        <v>11.617647058823529</v>
      </c>
      <c r="AF53" s="4"/>
      <c r="AG53" s="4"/>
      <c r="AH53" s="4">
        <f t="shared" si="53"/>
        <v>1.0625</v>
      </c>
      <c r="AI53" s="4"/>
      <c r="AJ53" s="4">
        <f t="shared" si="3"/>
        <v>117</v>
      </c>
      <c r="AK53" s="4">
        <f t="shared" si="4"/>
        <v>932</v>
      </c>
      <c r="AL53" s="4">
        <f t="shared" si="1"/>
        <v>7.9658119658119659</v>
      </c>
    </row>
    <row r="54" spans="1:38" ht="14.25" customHeight="1" x14ac:dyDescent="0.3">
      <c r="A54" s="2" t="s">
        <v>132</v>
      </c>
      <c r="B54" s="2" t="s">
        <v>133</v>
      </c>
      <c r="C54" s="1" t="s">
        <v>134</v>
      </c>
      <c r="D54" s="1"/>
      <c r="E54" s="1"/>
      <c r="F54" s="4">
        <v>115</v>
      </c>
      <c r="H54" s="4">
        <v>121</v>
      </c>
      <c r="J54" s="4">
        <v>99</v>
      </c>
      <c r="L54" s="4">
        <v>107</v>
      </c>
      <c r="N54" s="4">
        <v>160</v>
      </c>
      <c r="P54" s="4">
        <v>952</v>
      </c>
      <c r="R54" s="4">
        <v>1213</v>
      </c>
      <c r="T54" s="4">
        <v>813</v>
      </c>
      <c r="V54" s="4">
        <v>1130</v>
      </c>
      <c r="X54" s="4">
        <v>840</v>
      </c>
      <c r="Z54" s="4">
        <f t="shared" ref="Z54:AH54" si="54">P54/F54</f>
        <v>8.2782608695652176</v>
      </c>
      <c r="AA54" s="4"/>
      <c r="AB54" s="4">
        <f t="shared" si="54"/>
        <v>10.024793388429751</v>
      </c>
      <c r="AC54" s="4"/>
      <c r="AD54" s="4">
        <f t="shared" si="54"/>
        <v>8.2121212121212128</v>
      </c>
      <c r="AE54" s="4"/>
      <c r="AF54" s="4">
        <f t="shared" si="54"/>
        <v>10.560747663551401</v>
      </c>
      <c r="AG54" s="4"/>
      <c r="AH54" s="4">
        <f t="shared" si="54"/>
        <v>5.25</v>
      </c>
      <c r="AI54" s="4"/>
      <c r="AJ54" s="4">
        <f t="shared" si="3"/>
        <v>602</v>
      </c>
      <c r="AK54" s="4">
        <f t="shared" si="4"/>
        <v>4948</v>
      </c>
      <c r="AL54" s="4">
        <f t="shared" si="1"/>
        <v>8.2192691029900331</v>
      </c>
    </row>
    <row r="55" spans="1:38" ht="14.25" customHeight="1" x14ac:dyDescent="0.3">
      <c r="A55" s="2" t="s">
        <v>135</v>
      </c>
      <c r="B55" s="2" t="s">
        <v>136</v>
      </c>
      <c r="C55" s="1" t="s">
        <v>137</v>
      </c>
      <c r="D55" s="1"/>
      <c r="E55" s="1"/>
      <c r="I55" s="4">
        <v>206</v>
      </c>
      <c r="K55" s="4">
        <v>42</v>
      </c>
      <c r="S55" s="4">
        <v>662</v>
      </c>
      <c r="U55" s="4">
        <v>202</v>
      </c>
      <c r="Z55" s="4"/>
      <c r="AA55" s="4"/>
      <c r="AB55" s="4"/>
      <c r="AC55" s="4">
        <f t="shared" ref="AC55:AE55" si="55">S55/I55</f>
        <v>3.2135922330097086</v>
      </c>
      <c r="AD55" s="4"/>
      <c r="AE55" s="4">
        <f t="shared" si="55"/>
        <v>4.8095238095238093</v>
      </c>
      <c r="AF55" s="4"/>
      <c r="AG55" s="4"/>
      <c r="AH55" s="4"/>
      <c r="AI55" s="4"/>
      <c r="AJ55" s="4">
        <f t="shared" si="3"/>
        <v>248</v>
      </c>
      <c r="AK55" s="4">
        <f t="shared" si="4"/>
        <v>864</v>
      </c>
      <c r="AL55" s="4">
        <f t="shared" si="1"/>
        <v>3.4838709677419355</v>
      </c>
    </row>
    <row r="56" spans="1:38" ht="14.25" customHeight="1" x14ac:dyDescent="0.3">
      <c r="A56" s="2" t="s">
        <v>138</v>
      </c>
      <c r="B56" s="2" t="s">
        <v>139</v>
      </c>
      <c r="C56" s="1" t="s">
        <v>137</v>
      </c>
      <c r="D56" s="1"/>
      <c r="E56" s="1"/>
      <c r="G56" s="4">
        <v>188</v>
      </c>
      <c r="K56" s="4">
        <v>55</v>
      </c>
      <c r="L56" s="4">
        <v>5</v>
      </c>
      <c r="M56" s="4">
        <v>291</v>
      </c>
      <c r="Q56" s="4">
        <v>958</v>
      </c>
      <c r="U56" s="4">
        <v>305</v>
      </c>
      <c r="V56" s="4">
        <v>19</v>
      </c>
      <c r="W56" s="4">
        <v>521</v>
      </c>
      <c r="Z56" s="4"/>
      <c r="AA56" s="4">
        <f t="shared" ref="AA56:AG56" si="56">Q56/G56</f>
        <v>5.0957446808510642</v>
      </c>
      <c r="AB56" s="4"/>
      <c r="AC56" s="4"/>
      <c r="AD56" s="4"/>
      <c r="AE56" s="4">
        <f t="shared" si="56"/>
        <v>5.5454545454545459</v>
      </c>
      <c r="AF56" s="4">
        <f t="shared" si="56"/>
        <v>3.8</v>
      </c>
      <c r="AG56" s="4">
        <f t="shared" si="56"/>
        <v>1.7903780068728523</v>
      </c>
      <c r="AH56" s="4"/>
      <c r="AI56" s="4"/>
      <c r="AJ56" s="4">
        <f t="shared" si="3"/>
        <v>539</v>
      </c>
      <c r="AK56" s="4">
        <f t="shared" si="4"/>
        <v>1803</v>
      </c>
      <c r="AL56" s="4">
        <f t="shared" si="1"/>
        <v>3.3450834879406308</v>
      </c>
    </row>
    <row r="57" spans="1:38" ht="14.25" customHeight="1" x14ac:dyDescent="0.3">
      <c r="A57" s="2" t="s">
        <v>140</v>
      </c>
      <c r="B57" s="2" t="s">
        <v>141</v>
      </c>
      <c r="C57" s="1" t="s">
        <v>137</v>
      </c>
      <c r="D57" s="1"/>
      <c r="E57" s="1"/>
      <c r="K57" s="5">
        <v>97</v>
      </c>
      <c r="L57" s="6">
        <v>127</v>
      </c>
      <c r="M57" s="5">
        <v>3</v>
      </c>
      <c r="N57" s="6">
        <v>201</v>
      </c>
      <c r="U57" s="7">
        <v>317</v>
      </c>
      <c r="V57" s="8">
        <v>738</v>
      </c>
      <c r="W57" s="7">
        <v>6</v>
      </c>
      <c r="X57" s="8">
        <v>232</v>
      </c>
      <c r="Z57" s="4"/>
      <c r="AA57" s="4"/>
      <c r="AB57" s="4"/>
      <c r="AC57" s="4"/>
      <c r="AD57" s="4"/>
      <c r="AE57" s="4">
        <f t="shared" ref="AE57:AH57" si="57">U57/K57</f>
        <v>3.268041237113402</v>
      </c>
      <c r="AF57" s="4">
        <f t="shared" si="57"/>
        <v>5.8110236220472444</v>
      </c>
      <c r="AG57" s="4">
        <f t="shared" si="57"/>
        <v>2</v>
      </c>
      <c r="AH57" s="4">
        <f t="shared" si="57"/>
        <v>1.1542288557213931</v>
      </c>
      <c r="AI57" s="4"/>
      <c r="AJ57" s="4">
        <f t="shared" si="3"/>
        <v>428</v>
      </c>
      <c r="AK57" s="4">
        <f t="shared" si="4"/>
        <v>1293</v>
      </c>
      <c r="AL57" s="4">
        <f t="shared" si="1"/>
        <v>3.0210280373831777</v>
      </c>
    </row>
    <row r="58" spans="1:38" ht="14.25" customHeight="1" x14ac:dyDescent="0.3">
      <c r="A58" s="2" t="s">
        <v>142</v>
      </c>
      <c r="B58" s="2" t="s">
        <v>143</v>
      </c>
      <c r="C58" s="1" t="s">
        <v>144</v>
      </c>
      <c r="D58" s="1"/>
      <c r="E58" s="1"/>
      <c r="F58" s="5">
        <v>86</v>
      </c>
      <c r="G58" s="6">
        <v>59</v>
      </c>
      <c r="H58" s="5">
        <v>56</v>
      </c>
      <c r="I58" s="6">
        <v>61</v>
      </c>
      <c r="J58" s="5">
        <v>75</v>
      </c>
      <c r="K58" s="6">
        <v>54</v>
      </c>
      <c r="L58" s="5">
        <v>68</v>
      </c>
      <c r="M58" s="6">
        <v>58</v>
      </c>
      <c r="N58" s="5">
        <v>71</v>
      </c>
      <c r="O58" s="6">
        <v>76</v>
      </c>
      <c r="P58" s="7">
        <v>368</v>
      </c>
      <c r="Q58" s="8">
        <v>257</v>
      </c>
      <c r="R58" s="7">
        <v>361</v>
      </c>
      <c r="S58" s="8">
        <v>481</v>
      </c>
      <c r="T58" s="7">
        <v>492</v>
      </c>
      <c r="U58" s="8">
        <v>370</v>
      </c>
      <c r="V58" s="7">
        <v>435</v>
      </c>
      <c r="W58" s="8">
        <v>275</v>
      </c>
      <c r="X58" s="7">
        <v>229</v>
      </c>
      <c r="Y58" s="8">
        <v>228</v>
      </c>
      <c r="Z58" s="4">
        <f t="shared" ref="Z58:AI58" si="58">P58/F58</f>
        <v>4.2790697674418601</v>
      </c>
      <c r="AA58" s="4">
        <f t="shared" si="58"/>
        <v>4.3559322033898304</v>
      </c>
      <c r="AB58" s="4">
        <f t="shared" si="58"/>
        <v>6.4464285714285712</v>
      </c>
      <c r="AC58" s="4">
        <f t="shared" si="58"/>
        <v>7.8852459016393439</v>
      </c>
      <c r="AD58" s="4">
        <f t="shared" si="58"/>
        <v>6.56</v>
      </c>
      <c r="AE58" s="4">
        <f t="shared" si="58"/>
        <v>6.8518518518518521</v>
      </c>
      <c r="AF58" s="4">
        <f t="shared" si="58"/>
        <v>6.3970588235294121</v>
      </c>
      <c r="AG58" s="4">
        <f t="shared" si="58"/>
        <v>4.7413793103448274</v>
      </c>
      <c r="AH58" s="4">
        <f t="shared" si="58"/>
        <v>3.2253521126760565</v>
      </c>
      <c r="AI58" s="4">
        <f t="shared" si="58"/>
        <v>3</v>
      </c>
      <c r="AJ58" s="4">
        <f t="shared" si="3"/>
        <v>664</v>
      </c>
      <c r="AK58" s="4">
        <f t="shared" si="4"/>
        <v>3496</v>
      </c>
      <c r="AL58" s="4">
        <f t="shared" si="1"/>
        <v>5.2650602409638552</v>
      </c>
    </row>
    <row r="59" spans="1:38" ht="14.25" customHeight="1" x14ac:dyDescent="0.3">
      <c r="A59" s="2" t="s">
        <v>145</v>
      </c>
      <c r="B59" s="2" t="s">
        <v>146</v>
      </c>
      <c r="C59" s="1" t="s">
        <v>144</v>
      </c>
      <c r="D59" s="1"/>
      <c r="E59" s="1"/>
      <c r="F59" s="5">
        <v>117</v>
      </c>
      <c r="G59" s="6">
        <v>76</v>
      </c>
      <c r="H59" s="5">
        <v>87</v>
      </c>
      <c r="I59" s="6">
        <v>62</v>
      </c>
      <c r="J59" s="5">
        <v>99</v>
      </c>
      <c r="K59" s="6">
        <v>92</v>
      </c>
      <c r="M59" s="5">
        <v>101</v>
      </c>
      <c r="N59" s="6">
        <v>64</v>
      </c>
      <c r="O59" s="5">
        <v>43</v>
      </c>
      <c r="P59" s="7">
        <v>514</v>
      </c>
      <c r="Q59" s="8">
        <v>336</v>
      </c>
      <c r="R59" s="7">
        <v>400</v>
      </c>
      <c r="S59" s="8">
        <v>344</v>
      </c>
      <c r="T59" s="7">
        <v>329</v>
      </c>
      <c r="U59" s="8">
        <v>436</v>
      </c>
      <c r="W59" s="7">
        <v>330</v>
      </c>
      <c r="X59" s="8">
        <v>101</v>
      </c>
      <c r="Y59" s="7">
        <v>93</v>
      </c>
      <c r="Z59" s="4">
        <f t="shared" ref="Z59:AI59" si="59">P59/F59</f>
        <v>4.3931623931623935</v>
      </c>
      <c r="AA59" s="4">
        <f t="shared" si="59"/>
        <v>4.4210526315789478</v>
      </c>
      <c r="AB59" s="4">
        <f t="shared" si="59"/>
        <v>4.5977011494252871</v>
      </c>
      <c r="AC59" s="4">
        <f t="shared" si="59"/>
        <v>5.5483870967741939</v>
      </c>
      <c r="AD59" s="4">
        <f t="shared" si="59"/>
        <v>3.3232323232323231</v>
      </c>
      <c r="AE59" s="4">
        <f t="shared" si="59"/>
        <v>4.7391304347826084</v>
      </c>
      <c r="AF59" s="4"/>
      <c r="AG59" s="4">
        <f t="shared" si="59"/>
        <v>3.2673267326732671</v>
      </c>
      <c r="AH59" s="4">
        <f t="shared" si="59"/>
        <v>1.578125</v>
      </c>
      <c r="AI59" s="4">
        <f t="shared" si="59"/>
        <v>2.1627906976744184</v>
      </c>
      <c r="AJ59" s="4">
        <f t="shared" si="3"/>
        <v>741</v>
      </c>
      <c r="AK59" s="4">
        <f t="shared" si="4"/>
        <v>2883</v>
      </c>
      <c r="AL59" s="4">
        <f t="shared" si="1"/>
        <v>3.8906882591093117</v>
      </c>
    </row>
    <row r="60" spans="1:38" ht="14.25" customHeight="1" x14ac:dyDescent="0.3">
      <c r="A60" s="2" t="s">
        <v>147</v>
      </c>
      <c r="B60" s="2" t="s">
        <v>148</v>
      </c>
      <c r="C60" s="1" t="s">
        <v>149</v>
      </c>
      <c r="D60" s="1"/>
      <c r="E60" s="1"/>
      <c r="F60" s="5">
        <v>91</v>
      </c>
      <c r="G60" s="6">
        <v>103</v>
      </c>
      <c r="H60" s="5">
        <v>74</v>
      </c>
      <c r="I60" s="6">
        <v>56</v>
      </c>
      <c r="J60" s="5">
        <v>56</v>
      </c>
      <c r="K60" s="6">
        <v>46</v>
      </c>
      <c r="L60" s="5">
        <v>63</v>
      </c>
      <c r="M60" s="6">
        <v>58</v>
      </c>
      <c r="N60" s="5">
        <v>43</v>
      </c>
      <c r="O60" s="6">
        <v>30</v>
      </c>
      <c r="P60" s="7">
        <v>355</v>
      </c>
      <c r="Q60" s="8">
        <v>407</v>
      </c>
      <c r="R60" s="7">
        <v>320</v>
      </c>
      <c r="S60" s="8">
        <v>202</v>
      </c>
      <c r="T60" s="7">
        <v>157</v>
      </c>
      <c r="U60" s="8">
        <v>117</v>
      </c>
      <c r="V60" s="7">
        <v>572</v>
      </c>
      <c r="W60" s="8">
        <v>324</v>
      </c>
      <c r="X60" s="7">
        <v>81</v>
      </c>
      <c r="Y60" s="8">
        <v>56</v>
      </c>
      <c r="Z60" s="4">
        <f t="shared" ref="Z60:AI60" si="60">P60/F60</f>
        <v>3.901098901098901</v>
      </c>
      <c r="AA60" s="4">
        <f t="shared" si="60"/>
        <v>3.9514563106796117</v>
      </c>
      <c r="AB60" s="4">
        <f t="shared" si="60"/>
        <v>4.3243243243243246</v>
      </c>
      <c r="AC60" s="4">
        <f t="shared" si="60"/>
        <v>3.6071428571428572</v>
      </c>
      <c r="AD60" s="4">
        <f t="shared" si="60"/>
        <v>2.8035714285714284</v>
      </c>
      <c r="AE60" s="4">
        <f t="shared" si="60"/>
        <v>2.5434782608695654</v>
      </c>
      <c r="AF60" s="4">
        <f t="shared" si="60"/>
        <v>9.0793650793650791</v>
      </c>
      <c r="AG60" s="4">
        <f t="shared" si="60"/>
        <v>5.5862068965517242</v>
      </c>
      <c r="AH60" s="4">
        <f t="shared" si="60"/>
        <v>1.8837209302325582</v>
      </c>
      <c r="AI60" s="4">
        <f t="shared" si="60"/>
        <v>1.8666666666666667</v>
      </c>
      <c r="AJ60" s="4">
        <f t="shared" si="3"/>
        <v>620</v>
      </c>
      <c r="AK60" s="4">
        <f t="shared" si="4"/>
        <v>2591</v>
      </c>
      <c r="AL60" s="4">
        <f t="shared" si="1"/>
        <v>4.1790322580645158</v>
      </c>
    </row>
    <row r="61" spans="1:38" ht="14.25" customHeight="1" x14ac:dyDescent="0.3">
      <c r="A61" s="2" t="s">
        <v>150</v>
      </c>
      <c r="B61" s="2" t="s">
        <v>151</v>
      </c>
      <c r="C61" s="1" t="s">
        <v>152</v>
      </c>
      <c r="D61" s="1"/>
      <c r="E61" s="1"/>
      <c r="F61" s="5">
        <v>60</v>
      </c>
      <c r="G61" s="6">
        <v>92</v>
      </c>
      <c r="H61" s="5">
        <v>52</v>
      </c>
      <c r="I61" s="6">
        <v>70</v>
      </c>
      <c r="K61" s="5">
        <v>62</v>
      </c>
      <c r="L61" s="6">
        <v>88</v>
      </c>
      <c r="M61" s="5">
        <v>38</v>
      </c>
      <c r="N61" s="6">
        <v>67</v>
      </c>
      <c r="O61" s="5">
        <v>55</v>
      </c>
      <c r="P61" s="7">
        <v>247</v>
      </c>
      <c r="Q61" s="8">
        <v>407</v>
      </c>
      <c r="R61" s="7">
        <v>282</v>
      </c>
      <c r="S61" s="8">
        <v>427</v>
      </c>
      <c r="U61" s="7">
        <v>366</v>
      </c>
      <c r="V61" s="8">
        <v>574</v>
      </c>
      <c r="W61" s="7">
        <v>250</v>
      </c>
      <c r="X61" s="8">
        <v>166</v>
      </c>
      <c r="Y61" s="7">
        <v>197</v>
      </c>
      <c r="Z61" s="4">
        <f t="shared" ref="Z61:AI61" si="61">P61/F61</f>
        <v>4.1166666666666663</v>
      </c>
      <c r="AA61" s="4">
        <f t="shared" si="61"/>
        <v>4.4239130434782608</v>
      </c>
      <c r="AB61" s="4">
        <f t="shared" si="61"/>
        <v>5.4230769230769234</v>
      </c>
      <c r="AC61" s="4">
        <f t="shared" si="61"/>
        <v>6.1</v>
      </c>
      <c r="AD61" s="4"/>
      <c r="AE61" s="4">
        <f t="shared" si="61"/>
        <v>5.903225806451613</v>
      </c>
      <c r="AF61" s="4">
        <f t="shared" si="61"/>
        <v>6.5227272727272725</v>
      </c>
      <c r="AG61" s="4">
        <f t="shared" si="61"/>
        <v>6.5789473684210522</v>
      </c>
      <c r="AH61" s="4">
        <f t="shared" si="61"/>
        <v>2.4776119402985075</v>
      </c>
      <c r="AI61" s="4">
        <f t="shared" si="61"/>
        <v>3.581818181818182</v>
      </c>
      <c r="AJ61" s="4">
        <f t="shared" si="3"/>
        <v>584</v>
      </c>
      <c r="AK61" s="4">
        <f t="shared" si="4"/>
        <v>2916</v>
      </c>
      <c r="AL61" s="4">
        <f t="shared" si="1"/>
        <v>4.993150684931507</v>
      </c>
    </row>
    <row r="62" spans="1:38" ht="14.25" customHeight="1" x14ac:dyDescent="0.3">
      <c r="A62" s="2" t="s">
        <v>153</v>
      </c>
      <c r="B62" s="2" t="s">
        <v>154</v>
      </c>
      <c r="C62" s="1" t="s">
        <v>155</v>
      </c>
      <c r="D62" s="1">
        <v>58</v>
      </c>
      <c r="E62" s="1"/>
      <c r="F62" s="5">
        <v>130</v>
      </c>
      <c r="G62" s="6">
        <v>103</v>
      </c>
      <c r="H62" s="5">
        <v>114</v>
      </c>
      <c r="J62" s="6">
        <v>98</v>
      </c>
      <c r="K62" s="5">
        <v>122</v>
      </c>
      <c r="L62" s="6">
        <v>138</v>
      </c>
      <c r="M62" s="5">
        <v>99</v>
      </c>
      <c r="N62" s="6">
        <v>91</v>
      </c>
      <c r="O62" s="5">
        <v>114</v>
      </c>
      <c r="P62" s="7">
        <v>776</v>
      </c>
      <c r="Q62" s="8">
        <v>759</v>
      </c>
      <c r="R62" s="7">
        <v>631</v>
      </c>
      <c r="T62" s="8">
        <v>583</v>
      </c>
      <c r="U62" s="7">
        <v>608</v>
      </c>
      <c r="V62" s="8">
        <v>434</v>
      </c>
      <c r="W62" s="7">
        <v>342</v>
      </c>
      <c r="X62" s="8">
        <v>284</v>
      </c>
      <c r="Y62" s="7">
        <v>232</v>
      </c>
      <c r="Z62" s="4">
        <f t="shared" ref="Z62:AI62" si="62">P62/F62</f>
        <v>5.9692307692307693</v>
      </c>
      <c r="AA62" s="4">
        <f t="shared" si="62"/>
        <v>7.3689320388349513</v>
      </c>
      <c r="AB62" s="4">
        <f t="shared" si="62"/>
        <v>5.5350877192982457</v>
      </c>
      <c r="AC62" s="4"/>
      <c r="AD62" s="4">
        <f t="shared" si="62"/>
        <v>5.9489795918367347</v>
      </c>
      <c r="AE62" s="4">
        <f t="shared" si="62"/>
        <v>4.9836065573770494</v>
      </c>
      <c r="AF62" s="4">
        <f t="shared" si="62"/>
        <v>3.1449275362318843</v>
      </c>
      <c r="AG62" s="4">
        <f t="shared" si="62"/>
        <v>3.4545454545454546</v>
      </c>
      <c r="AH62" s="4">
        <f t="shared" si="62"/>
        <v>3.1208791208791209</v>
      </c>
      <c r="AI62" s="4">
        <f t="shared" si="62"/>
        <v>2.0350877192982457</v>
      </c>
      <c r="AJ62" s="4">
        <f t="shared" ref="AJ62:AJ83" si="63">SUM(F62:O62)</f>
        <v>1009</v>
      </c>
      <c r="AK62" s="4">
        <f t="shared" ref="AK62:AK83" si="64">SUM(P62:Y62)</f>
        <v>4649</v>
      </c>
      <c r="AL62" s="4">
        <f t="shared" si="1"/>
        <v>4.607532210109019</v>
      </c>
    </row>
    <row r="63" spans="1:38" ht="14.25" customHeight="1" x14ac:dyDescent="0.3">
      <c r="A63" s="2" t="s">
        <v>156</v>
      </c>
      <c r="B63" s="2" t="s">
        <v>157</v>
      </c>
      <c r="C63" s="1" t="s">
        <v>155</v>
      </c>
      <c r="D63" s="1"/>
      <c r="E63" s="1"/>
      <c r="L63" s="5">
        <v>78</v>
      </c>
      <c r="M63" s="6">
        <v>77</v>
      </c>
      <c r="N63" s="5">
        <v>56</v>
      </c>
      <c r="O63" s="6">
        <v>68</v>
      </c>
      <c r="V63" s="7">
        <v>619</v>
      </c>
      <c r="W63" s="8">
        <v>932</v>
      </c>
      <c r="X63" s="7">
        <v>338</v>
      </c>
      <c r="Y63" s="8">
        <v>405</v>
      </c>
      <c r="Z63" s="4"/>
      <c r="AA63" s="4"/>
      <c r="AB63" s="4"/>
      <c r="AC63" s="4"/>
      <c r="AD63" s="4"/>
      <c r="AE63" s="4"/>
      <c r="AF63" s="4">
        <f t="shared" ref="AF63:AI63" si="65">V63/L63</f>
        <v>7.9358974358974361</v>
      </c>
      <c r="AG63" s="4">
        <f t="shared" si="65"/>
        <v>12.103896103896103</v>
      </c>
      <c r="AH63" s="4">
        <f t="shared" si="65"/>
        <v>6.0357142857142856</v>
      </c>
      <c r="AI63" s="4">
        <f t="shared" si="65"/>
        <v>5.9558823529411766</v>
      </c>
      <c r="AJ63" s="4">
        <f t="shared" si="63"/>
        <v>279</v>
      </c>
      <c r="AK63" s="4">
        <f t="shared" si="64"/>
        <v>2294</v>
      </c>
      <c r="AL63" s="4">
        <f t="shared" si="1"/>
        <v>8.2222222222222214</v>
      </c>
    </row>
    <row r="64" spans="1:38" ht="14.25" customHeight="1" x14ac:dyDescent="0.3">
      <c r="A64" s="2" t="s">
        <v>158</v>
      </c>
      <c r="B64" s="2" t="s">
        <v>159</v>
      </c>
      <c r="C64" s="1" t="s">
        <v>155</v>
      </c>
      <c r="D64" s="1"/>
      <c r="E64" s="1"/>
      <c r="G64" s="4">
        <v>34</v>
      </c>
      <c r="I64" s="4">
        <v>42</v>
      </c>
      <c r="K64" s="4">
        <v>27</v>
      </c>
      <c r="M64" s="4">
        <v>36</v>
      </c>
      <c r="Q64" s="4">
        <v>110</v>
      </c>
      <c r="S64" s="4">
        <v>83</v>
      </c>
      <c r="U64" s="4">
        <v>42</v>
      </c>
      <c r="W64" s="4">
        <v>79</v>
      </c>
      <c r="Z64" s="4"/>
      <c r="AA64" s="4">
        <f t="shared" ref="AA64:AG64" si="66">Q64/G64</f>
        <v>3.2352941176470589</v>
      </c>
      <c r="AB64" s="4"/>
      <c r="AC64" s="4">
        <f t="shared" si="66"/>
        <v>1.9761904761904763</v>
      </c>
      <c r="AD64" s="4"/>
      <c r="AE64" s="4">
        <f t="shared" si="66"/>
        <v>1.5555555555555556</v>
      </c>
      <c r="AF64" s="4"/>
      <c r="AG64" s="4">
        <f t="shared" si="66"/>
        <v>2.1944444444444446</v>
      </c>
      <c r="AH64" s="4"/>
      <c r="AI64" s="4"/>
      <c r="AJ64" s="4">
        <f t="shared" si="63"/>
        <v>139</v>
      </c>
      <c r="AK64" s="4">
        <f t="shared" si="64"/>
        <v>314</v>
      </c>
      <c r="AL64" s="4">
        <f t="shared" si="1"/>
        <v>2.2589928057553958</v>
      </c>
    </row>
    <row r="65" spans="1:38" ht="14.25" customHeight="1" x14ac:dyDescent="0.3">
      <c r="A65" s="2" t="s">
        <v>160</v>
      </c>
      <c r="B65" s="2" t="s">
        <v>161</v>
      </c>
      <c r="C65" s="1" t="s">
        <v>162</v>
      </c>
      <c r="D65" s="1"/>
      <c r="E65" s="1"/>
      <c r="N65" s="4">
        <v>16</v>
      </c>
      <c r="X65" s="4">
        <v>35</v>
      </c>
      <c r="Z65" s="4"/>
      <c r="AA65" s="4"/>
      <c r="AB65" s="4"/>
      <c r="AC65" s="4"/>
      <c r="AD65" s="4"/>
      <c r="AE65" s="4"/>
      <c r="AF65" s="4"/>
      <c r="AG65" s="4"/>
      <c r="AH65" s="4">
        <f t="shared" ref="AH65" si="67">X65/N65</f>
        <v>2.1875</v>
      </c>
      <c r="AI65" s="4"/>
      <c r="AJ65" s="4">
        <f t="shared" si="63"/>
        <v>16</v>
      </c>
      <c r="AK65" s="4">
        <f t="shared" si="64"/>
        <v>35</v>
      </c>
      <c r="AL65" s="4">
        <f t="shared" si="1"/>
        <v>2.1875</v>
      </c>
    </row>
    <row r="66" spans="1:38" ht="14.25" customHeight="1" x14ac:dyDescent="0.3">
      <c r="A66" s="2" t="s">
        <v>163</v>
      </c>
      <c r="B66" s="2" t="s">
        <v>164</v>
      </c>
      <c r="C66" s="1" t="s">
        <v>165</v>
      </c>
      <c r="D66" s="1"/>
      <c r="E66" s="1"/>
      <c r="F66" s="5">
        <v>77</v>
      </c>
      <c r="G66" s="6">
        <v>118</v>
      </c>
      <c r="H66" s="5">
        <v>152</v>
      </c>
      <c r="I66" s="6">
        <v>165</v>
      </c>
      <c r="J66" s="5">
        <v>211</v>
      </c>
      <c r="K66" s="6">
        <v>224</v>
      </c>
      <c r="L66" s="5">
        <v>186</v>
      </c>
      <c r="M66" s="6">
        <v>167</v>
      </c>
      <c r="N66" s="5">
        <v>113</v>
      </c>
      <c r="P66" s="7">
        <v>304</v>
      </c>
      <c r="Q66" s="8">
        <v>594</v>
      </c>
      <c r="R66" s="7">
        <v>831</v>
      </c>
      <c r="S66" s="8">
        <v>1014</v>
      </c>
      <c r="T66" s="7">
        <v>998</v>
      </c>
      <c r="U66" s="8">
        <v>1136</v>
      </c>
      <c r="V66" s="7">
        <v>753</v>
      </c>
      <c r="W66" s="8">
        <v>453</v>
      </c>
      <c r="X66" s="7">
        <v>291</v>
      </c>
      <c r="Z66" s="4">
        <f t="shared" ref="Z66:AH66" si="68">P66/F66</f>
        <v>3.948051948051948</v>
      </c>
      <c r="AA66" s="4">
        <f t="shared" si="68"/>
        <v>5.0338983050847457</v>
      </c>
      <c r="AB66" s="4">
        <f t="shared" si="68"/>
        <v>5.4671052631578947</v>
      </c>
      <c r="AC66" s="4">
        <f t="shared" si="68"/>
        <v>6.1454545454545455</v>
      </c>
      <c r="AD66" s="4">
        <f t="shared" si="68"/>
        <v>4.729857819905213</v>
      </c>
      <c r="AE66" s="4">
        <f t="shared" si="68"/>
        <v>5.0714285714285712</v>
      </c>
      <c r="AF66" s="4">
        <f t="shared" si="68"/>
        <v>4.0483870967741939</v>
      </c>
      <c r="AG66" s="4">
        <f t="shared" si="68"/>
        <v>2.7125748502994012</v>
      </c>
      <c r="AH66" s="4">
        <f t="shared" si="68"/>
        <v>2.5752212389380529</v>
      </c>
      <c r="AI66" s="4"/>
      <c r="AJ66" s="4">
        <f t="shared" si="63"/>
        <v>1413</v>
      </c>
      <c r="AK66" s="4">
        <f t="shared" si="64"/>
        <v>6374</v>
      </c>
      <c r="AL66" s="4">
        <f t="shared" si="1"/>
        <v>4.5109695682944091</v>
      </c>
    </row>
    <row r="67" spans="1:38" ht="14.25" customHeight="1" x14ac:dyDescent="0.3">
      <c r="A67" s="2" t="s">
        <v>166</v>
      </c>
      <c r="B67" s="2" t="s">
        <v>167</v>
      </c>
      <c r="C67" s="1" t="s">
        <v>168</v>
      </c>
      <c r="D67" s="1">
        <v>3</v>
      </c>
      <c r="E67" s="1" t="s">
        <v>169</v>
      </c>
      <c r="I67" s="4">
        <v>315</v>
      </c>
      <c r="K67" s="4">
        <v>314</v>
      </c>
      <c r="S67" s="4">
        <v>15067</v>
      </c>
      <c r="U67" s="4">
        <v>16795</v>
      </c>
      <c r="Z67" s="4"/>
      <c r="AA67" s="4"/>
      <c r="AB67" s="4"/>
      <c r="AC67" s="4">
        <f t="shared" ref="AC67:AE67" si="69">S67/I67</f>
        <v>47.831746031746029</v>
      </c>
      <c r="AD67" s="4"/>
      <c r="AE67" s="4">
        <f t="shared" si="69"/>
        <v>53.487261146496813</v>
      </c>
      <c r="AF67" s="4"/>
      <c r="AG67" s="4"/>
      <c r="AH67" s="4"/>
      <c r="AI67" s="4"/>
      <c r="AJ67" s="4">
        <f t="shared" si="63"/>
        <v>629</v>
      </c>
      <c r="AK67" s="4">
        <f t="shared" si="64"/>
        <v>31862</v>
      </c>
      <c r="AL67" s="4">
        <f t="shared" si="1"/>
        <v>50.655007949125597</v>
      </c>
    </row>
    <row r="68" spans="1:38" ht="14.25" customHeight="1" x14ac:dyDescent="0.3">
      <c r="A68" s="10"/>
      <c r="B68" s="2" t="s">
        <v>170</v>
      </c>
      <c r="C68" s="1" t="s">
        <v>168</v>
      </c>
      <c r="D68" s="1">
        <v>15</v>
      </c>
      <c r="E68" s="1"/>
      <c r="I68" s="4">
        <v>43</v>
      </c>
      <c r="S68" s="4">
        <v>100</v>
      </c>
      <c r="Z68" s="4"/>
      <c r="AA68" s="4"/>
      <c r="AB68" s="4"/>
      <c r="AC68" s="4">
        <f t="shared" ref="AC68" si="70">S68/I68</f>
        <v>2.3255813953488373</v>
      </c>
      <c r="AD68" s="4"/>
      <c r="AE68" s="4"/>
      <c r="AF68" s="4"/>
      <c r="AG68" s="4"/>
      <c r="AH68" s="4"/>
      <c r="AI68" s="4"/>
      <c r="AJ68" s="4">
        <f t="shared" si="63"/>
        <v>43</v>
      </c>
      <c r="AK68" s="4">
        <f t="shared" si="64"/>
        <v>100</v>
      </c>
      <c r="AL68" s="4">
        <f t="shared" si="1"/>
        <v>2.3255813953488373</v>
      </c>
    </row>
    <row r="69" spans="1:38" ht="14.25" customHeight="1" x14ac:dyDescent="0.3">
      <c r="A69" s="2" t="s">
        <v>171</v>
      </c>
      <c r="B69" s="2" t="s">
        <v>172</v>
      </c>
      <c r="C69" s="1" t="s">
        <v>168</v>
      </c>
      <c r="D69" s="1">
        <v>19</v>
      </c>
      <c r="E69" s="1"/>
      <c r="K69" s="5">
        <v>549</v>
      </c>
      <c r="L69" s="6">
        <v>1431</v>
      </c>
      <c r="M69" s="5">
        <v>11</v>
      </c>
      <c r="N69" s="6">
        <v>707</v>
      </c>
      <c r="U69" s="7">
        <v>4102</v>
      </c>
      <c r="V69" s="8">
        <v>10044</v>
      </c>
      <c r="W69" s="7">
        <v>42</v>
      </c>
      <c r="X69" s="8">
        <v>3063</v>
      </c>
      <c r="Z69" s="4"/>
      <c r="AA69" s="4"/>
      <c r="AB69" s="4"/>
      <c r="AC69" s="4"/>
      <c r="AD69" s="4"/>
      <c r="AE69" s="4">
        <f t="shared" ref="AE69:AH69" si="71">U69/K69</f>
        <v>7.4717668488160287</v>
      </c>
      <c r="AF69" s="4">
        <f t="shared" si="71"/>
        <v>7.0188679245283021</v>
      </c>
      <c r="AG69" s="4">
        <f t="shared" si="71"/>
        <v>3.8181818181818183</v>
      </c>
      <c r="AH69" s="4">
        <f t="shared" si="71"/>
        <v>4.3323903818953324</v>
      </c>
      <c r="AI69" s="4"/>
      <c r="AJ69" s="4">
        <f t="shared" si="63"/>
        <v>2698</v>
      </c>
      <c r="AK69" s="4">
        <f t="shared" si="64"/>
        <v>17251</v>
      </c>
      <c r="AL69" s="4">
        <f t="shared" si="1"/>
        <v>6.3939955522609342</v>
      </c>
    </row>
    <row r="70" spans="1:38" ht="14.25" customHeight="1" x14ac:dyDescent="0.3">
      <c r="A70" s="2" t="s">
        <v>173</v>
      </c>
      <c r="B70" s="2" t="s">
        <v>174</v>
      </c>
      <c r="C70" s="1" t="s">
        <v>168</v>
      </c>
      <c r="D70" s="1">
        <v>40</v>
      </c>
      <c r="E70" s="1"/>
      <c r="F70" s="1"/>
      <c r="K70" s="4">
        <v>1213</v>
      </c>
      <c r="U70" s="4">
        <v>9994</v>
      </c>
      <c r="Z70" s="4"/>
      <c r="AA70" s="4"/>
      <c r="AB70" s="4"/>
      <c r="AC70" s="4"/>
      <c r="AD70" s="4"/>
      <c r="AE70" s="4">
        <f t="shared" ref="AE70" si="72">U70/K70</f>
        <v>8.2390766694146738</v>
      </c>
      <c r="AF70" s="4"/>
      <c r="AG70" s="4"/>
      <c r="AH70" s="4"/>
      <c r="AI70" s="4"/>
      <c r="AJ70" s="4">
        <f t="shared" si="63"/>
        <v>1213</v>
      </c>
      <c r="AK70" s="4">
        <f t="shared" si="64"/>
        <v>9994</v>
      </c>
      <c r="AL70" s="4">
        <f t="shared" si="1"/>
        <v>8.2390766694146738</v>
      </c>
    </row>
    <row r="71" spans="1:38" ht="14.25" customHeight="1" x14ac:dyDescent="0.3">
      <c r="A71" s="2" t="s">
        <v>175</v>
      </c>
      <c r="B71" s="2" t="s">
        <v>176</v>
      </c>
      <c r="C71" s="1" t="s">
        <v>168</v>
      </c>
      <c r="D71" s="1">
        <v>43</v>
      </c>
      <c r="E71" s="1"/>
      <c r="I71" s="4">
        <v>5</v>
      </c>
      <c r="K71" s="4">
        <v>5</v>
      </c>
      <c r="S71" s="4">
        <v>7</v>
      </c>
      <c r="U71" s="4">
        <v>1</v>
      </c>
      <c r="Z71" s="4"/>
      <c r="AA71" s="4"/>
      <c r="AB71" s="4"/>
      <c r="AC71" s="4">
        <f t="shared" ref="AC71:AE71" si="73">S71/I71</f>
        <v>1.4</v>
      </c>
      <c r="AD71" s="4"/>
      <c r="AE71" s="4">
        <f t="shared" si="73"/>
        <v>0.2</v>
      </c>
      <c r="AF71" s="4"/>
      <c r="AG71" s="4"/>
      <c r="AH71" s="4"/>
      <c r="AI71" s="4"/>
      <c r="AJ71" s="4">
        <f t="shared" si="63"/>
        <v>10</v>
      </c>
      <c r="AK71" s="4">
        <f t="shared" si="64"/>
        <v>8</v>
      </c>
      <c r="AL71" s="4">
        <f t="shared" si="1"/>
        <v>0.8</v>
      </c>
    </row>
    <row r="72" spans="1:38" ht="14.25" customHeight="1" x14ac:dyDescent="0.3">
      <c r="A72" s="2" t="s">
        <v>177</v>
      </c>
      <c r="B72" s="2" t="s">
        <v>178</v>
      </c>
      <c r="C72" s="1" t="s">
        <v>168</v>
      </c>
      <c r="D72" s="1">
        <v>44</v>
      </c>
      <c r="E72" s="1"/>
      <c r="N72" s="4">
        <v>277</v>
      </c>
      <c r="X72" s="4">
        <v>1264</v>
      </c>
      <c r="Z72" s="4"/>
      <c r="AA72" s="4"/>
      <c r="AB72" s="4"/>
      <c r="AC72" s="4"/>
      <c r="AD72" s="4"/>
      <c r="AE72" s="4"/>
      <c r="AF72" s="4"/>
      <c r="AG72" s="4"/>
      <c r="AH72" s="4">
        <f t="shared" ref="AH72" si="74">X72/N72</f>
        <v>4.5631768953068592</v>
      </c>
      <c r="AI72" s="4"/>
      <c r="AJ72" s="4">
        <f t="shared" si="63"/>
        <v>277</v>
      </c>
      <c r="AK72" s="4">
        <f t="shared" si="64"/>
        <v>1264</v>
      </c>
      <c r="AL72" s="4">
        <f t="shared" si="1"/>
        <v>4.5631768953068592</v>
      </c>
    </row>
    <row r="73" spans="1:38" ht="14.25" customHeight="1" x14ac:dyDescent="0.3">
      <c r="A73" s="2" t="s">
        <v>179</v>
      </c>
      <c r="B73" s="2" t="s">
        <v>180</v>
      </c>
      <c r="C73" s="1" t="s">
        <v>168</v>
      </c>
      <c r="D73" s="1">
        <v>46</v>
      </c>
      <c r="E73" s="1"/>
      <c r="H73" s="4">
        <v>15</v>
      </c>
      <c r="I73" s="4">
        <v>30</v>
      </c>
      <c r="R73" s="4">
        <v>104</v>
      </c>
      <c r="S73" s="4">
        <v>149</v>
      </c>
      <c r="Z73" s="4"/>
      <c r="AA73" s="4"/>
      <c r="AB73" s="4"/>
      <c r="AC73" s="4">
        <f t="shared" ref="AC73" si="75">S73/I73</f>
        <v>4.9666666666666668</v>
      </c>
      <c r="AD73" s="4"/>
      <c r="AE73" s="4"/>
      <c r="AF73" s="4"/>
      <c r="AG73" s="4"/>
      <c r="AH73" s="4"/>
      <c r="AI73" s="4"/>
      <c r="AJ73" s="4">
        <f t="shared" si="63"/>
        <v>45</v>
      </c>
      <c r="AK73" s="4">
        <f t="shared" si="64"/>
        <v>253</v>
      </c>
      <c r="AL73" s="4">
        <f t="shared" si="1"/>
        <v>5.6222222222222218</v>
      </c>
    </row>
    <row r="74" spans="1:38" ht="14.25" customHeight="1" x14ac:dyDescent="0.3">
      <c r="B74" s="2" t="s">
        <v>181</v>
      </c>
      <c r="C74" s="1" t="s">
        <v>168</v>
      </c>
      <c r="D74" s="1">
        <v>66</v>
      </c>
      <c r="E74" s="1"/>
      <c r="M74" s="5">
        <v>45</v>
      </c>
      <c r="N74" s="6">
        <v>35</v>
      </c>
      <c r="O74" s="5">
        <v>25</v>
      </c>
      <c r="W74" s="7">
        <v>248</v>
      </c>
      <c r="X74" s="8">
        <v>118</v>
      </c>
      <c r="Y74" s="7">
        <v>93</v>
      </c>
      <c r="Z74" s="4"/>
      <c r="AA74" s="4"/>
      <c r="AB74" s="4"/>
      <c r="AC74" s="4"/>
      <c r="AD74" s="4"/>
      <c r="AE74" s="4"/>
      <c r="AF74" s="4"/>
      <c r="AG74" s="4">
        <f t="shared" ref="AG74:AI74" si="76">W74/M74</f>
        <v>5.5111111111111111</v>
      </c>
      <c r="AH74" s="4">
        <f t="shared" si="76"/>
        <v>3.3714285714285714</v>
      </c>
      <c r="AI74" s="4">
        <f t="shared" si="76"/>
        <v>3.72</v>
      </c>
      <c r="AJ74" s="4">
        <f t="shared" si="63"/>
        <v>105</v>
      </c>
      <c r="AK74" s="4">
        <f t="shared" si="64"/>
        <v>459</v>
      </c>
      <c r="AL74" s="4">
        <f t="shared" si="1"/>
        <v>4.371428571428571</v>
      </c>
    </row>
    <row r="75" spans="1:38" ht="14.25" customHeight="1" x14ac:dyDescent="0.3">
      <c r="A75" s="2" t="s">
        <v>182</v>
      </c>
      <c r="B75" s="2" t="s">
        <v>183</v>
      </c>
      <c r="C75" s="1" t="s">
        <v>168</v>
      </c>
      <c r="D75" s="1">
        <v>72</v>
      </c>
      <c r="E75" s="1"/>
      <c r="I75" s="4">
        <v>316</v>
      </c>
      <c r="S75" s="4">
        <v>2523</v>
      </c>
      <c r="Z75" s="4"/>
      <c r="AA75" s="4"/>
      <c r="AB75" s="4"/>
      <c r="AC75" s="4">
        <f t="shared" ref="AC75" si="77">S75/I75</f>
        <v>7.9841772151898738</v>
      </c>
      <c r="AD75" s="4"/>
      <c r="AE75" s="4"/>
      <c r="AF75" s="4"/>
      <c r="AG75" s="4"/>
      <c r="AH75" s="4"/>
      <c r="AI75" s="4"/>
      <c r="AJ75" s="4">
        <f t="shared" si="63"/>
        <v>316</v>
      </c>
      <c r="AK75" s="4">
        <f t="shared" si="64"/>
        <v>2523</v>
      </c>
      <c r="AL75" s="4">
        <f t="shared" si="1"/>
        <v>7.9841772151898738</v>
      </c>
    </row>
    <row r="76" spans="1:38" ht="14.25" customHeight="1" x14ac:dyDescent="0.3">
      <c r="A76" s="2" t="s">
        <v>184</v>
      </c>
      <c r="B76" s="2" t="s">
        <v>32</v>
      </c>
      <c r="C76" s="1" t="s">
        <v>168</v>
      </c>
      <c r="D76" s="1">
        <v>79</v>
      </c>
      <c r="E76" s="1"/>
      <c r="O76" s="4">
        <v>6</v>
      </c>
      <c r="Y76" s="4">
        <v>6</v>
      </c>
      <c r="Z76" s="4"/>
      <c r="AA76" s="4"/>
      <c r="AB76" s="4"/>
      <c r="AC76" s="4"/>
      <c r="AD76" s="4"/>
      <c r="AE76" s="4"/>
      <c r="AF76" s="4"/>
      <c r="AG76" s="4"/>
      <c r="AH76" s="4"/>
      <c r="AI76" s="4">
        <f t="shared" ref="AI76" si="78">Y76/O76</f>
        <v>1</v>
      </c>
      <c r="AJ76" s="4">
        <f t="shared" si="63"/>
        <v>6</v>
      </c>
      <c r="AK76" s="4">
        <f t="shared" si="64"/>
        <v>6</v>
      </c>
      <c r="AL76" s="4">
        <f t="shared" si="1"/>
        <v>1</v>
      </c>
    </row>
    <row r="77" spans="1:38" ht="14.25" customHeight="1" x14ac:dyDescent="0.3">
      <c r="A77" s="2" t="s">
        <v>185</v>
      </c>
      <c r="B77" s="2" t="s">
        <v>186</v>
      </c>
      <c r="C77" s="1" t="s">
        <v>168</v>
      </c>
      <c r="D77" s="1">
        <v>89</v>
      </c>
      <c r="E77" s="1"/>
      <c r="F77" s="5">
        <v>76</v>
      </c>
      <c r="G77" s="6">
        <v>73</v>
      </c>
      <c r="H77" s="5">
        <v>56</v>
      </c>
      <c r="I77" s="6"/>
      <c r="P77" s="4">
        <v>512</v>
      </c>
      <c r="Q77" s="7">
        <v>422</v>
      </c>
      <c r="R77" s="8">
        <v>349</v>
      </c>
      <c r="S77" s="8"/>
      <c r="Y77" s="4">
        <v>234</v>
      </c>
      <c r="Z77" s="4">
        <f t="shared" ref="Z77:AB77" si="79">P77/F77</f>
        <v>6.7368421052631575</v>
      </c>
      <c r="AA77" s="4">
        <f t="shared" si="79"/>
        <v>5.7808219178082192</v>
      </c>
      <c r="AB77" s="4">
        <f t="shared" si="79"/>
        <v>6.2321428571428568</v>
      </c>
      <c r="AC77" s="4"/>
      <c r="AD77" s="4"/>
      <c r="AE77" s="4"/>
      <c r="AF77" s="4"/>
      <c r="AG77" s="4"/>
      <c r="AH77" s="4"/>
      <c r="AI77" s="4"/>
      <c r="AJ77" s="4">
        <f t="shared" si="63"/>
        <v>205</v>
      </c>
      <c r="AK77" s="4">
        <f t="shared" si="64"/>
        <v>1517</v>
      </c>
      <c r="AL77" s="4">
        <f t="shared" si="1"/>
        <v>7.4</v>
      </c>
    </row>
    <row r="78" spans="1:38" ht="14.25" customHeight="1" x14ac:dyDescent="0.3">
      <c r="A78" s="2" t="s">
        <v>187</v>
      </c>
      <c r="B78" s="2" t="s">
        <v>188</v>
      </c>
      <c r="C78" s="1" t="s">
        <v>168</v>
      </c>
      <c r="D78" s="1" t="s">
        <v>168</v>
      </c>
      <c r="E78" s="1" t="s">
        <v>189</v>
      </c>
      <c r="F78" s="4">
        <v>23</v>
      </c>
      <c r="G78" s="4">
        <v>36</v>
      </c>
      <c r="H78" s="4">
        <v>32</v>
      </c>
      <c r="I78" s="4">
        <v>25</v>
      </c>
      <c r="J78" s="4">
        <v>28</v>
      </c>
      <c r="K78" s="4">
        <v>29</v>
      </c>
      <c r="L78" s="4">
        <v>41</v>
      </c>
      <c r="M78" s="4">
        <v>57</v>
      </c>
      <c r="N78" s="4">
        <v>78</v>
      </c>
      <c r="O78" s="4">
        <v>53</v>
      </c>
      <c r="P78" s="4">
        <v>459</v>
      </c>
      <c r="Q78" s="4">
        <v>466</v>
      </c>
      <c r="R78" s="4">
        <v>310</v>
      </c>
      <c r="S78" s="4">
        <v>210</v>
      </c>
      <c r="T78" s="4">
        <v>265</v>
      </c>
      <c r="U78" s="4">
        <v>233</v>
      </c>
      <c r="V78" s="4">
        <v>452</v>
      </c>
      <c r="W78" s="4">
        <v>656</v>
      </c>
      <c r="X78" s="4">
        <v>418</v>
      </c>
      <c r="Y78" s="4">
        <v>180</v>
      </c>
      <c r="Z78" s="4">
        <f t="shared" ref="Z78:AI78" si="80">P78/F78</f>
        <v>19.956521739130434</v>
      </c>
      <c r="AA78" s="4">
        <f t="shared" si="80"/>
        <v>12.944444444444445</v>
      </c>
      <c r="AB78" s="4">
        <f t="shared" si="80"/>
        <v>9.6875</v>
      </c>
      <c r="AC78" s="4">
        <f t="shared" si="80"/>
        <v>8.4</v>
      </c>
      <c r="AD78" s="4">
        <f t="shared" si="80"/>
        <v>9.4642857142857135</v>
      </c>
      <c r="AE78" s="4">
        <f t="shared" si="80"/>
        <v>8.0344827586206904</v>
      </c>
      <c r="AF78" s="4">
        <f t="shared" si="80"/>
        <v>11.024390243902438</v>
      </c>
      <c r="AG78" s="4">
        <f t="shared" si="80"/>
        <v>11.508771929824562</v>
      </c>
      <c r="AH78" s="4">
        <f t="shared" si="80"/>
        <v>5.3589743589743586</v>
      </c>
      <c r="AI78" s="4">
        <f t="shared" si="80"/>
        <v>3.3962264150943398</v>
      </c>
      <c r="AJ78" s="4">
        <f t="shared" si="63"/>
        <v>402</v>
      </c>
      <c r="AK78" s="4">
        <f t="shared" si="64"/>
        <v>3649</v>
      </c>
      <c r="AL78" s="4">
        <f t="shared" si="1"/>
        <v>9.0771144278606961</v>
      </c>
    </row>
    <row r="79" spans="1:38" ht="14.25" customHeight="1" x14ac:dyDescent="0.3">
      <c r="A79" s="2" t="s">
        <v>190</v>
      </c>
      <c r="B79" s="2" t="s">
        <v>191</v>
      </c>
      <c r="C79" s="1" t="s">
        <v>168</v>
      </c>
      <c r="D79" s="1" t="s">
        <v>168</v>
      </c>
      <c r="E79" s="1" t="s">
        <v>192</v>
      </c>
      <c r="F79" s="4">
        <v>29</v>
      </c>
      <c r="H79" s="6">
        <v>42</v>
      </c>
      <c r="I79" s="5">
        <v>48</v>
      </c>
      <c r="J79" s="6">
        <v>38</v>
      </c>
      <c r="K79" s="5">
        <v>53</v>
      </c>
      <c r="L79" s="6">
        <v>84</v>
      </c>
      <c r="M79" s="5">
        <v>97</v>
      </c>
      <c r="O79" s="12">
        <v>16</v>
      </c>
      <c r="P79" s="4">
        <v>1014</v>
      </c>
      <c r="R79" s="8">
        <v>1853</v>
      </c>
      <c r="S79" s="7">
        <v>1824</v>
      </c>
      <c r="T79" s="8">
        <v>890</v>
      </c>
      <c r="U79" s="7">
        <v>3457</v>
      </c>
      <c r="V79" s="8">
        <v>2740</v>
      </c>
      <c r="W79" s="7">
        <v>2050</v>
      </c>
      <c r="Y79" s="12">
        <v>156</v>
      </c>
      <c r="Z79" s="4">
        <f t="shared" ref="Z79:AI79" si="81">P79/F79</f>
        <v>34.96551724137931</v>
      </c>
      <c r="AA79" s="4"/>
      <c r="AB79" s="4">
        <f t="shared" si="81"/>
        <v>44.11904761904762</v>
      </c>
      <c r="AC79" s="4">
        <f t="shared" si="81"/>
        <v>38</v>
      </c>
      <c r="AD79" s="4">
        <f t="shared" si="81"/>
        <v>23.421052631578949</v>
      </c>
      <c r="AE79" s="4">
        <f t="shared" si="81"/>
        <v>65.226415094339629</v>
      </c>
      <c r="AF79" s="4">
        <f t="shared" si="81"/>
        <v>32.61904761904762</v>
      </c>
      <c r="AG79" s="4">
        <f t="shared" si="81"/>
        <v>21.134020618556701</v>
      </c>
      <c r="AH79" s="4"/>
      <c r="AI79" s="4">
        <f t="shared" si="81"/>
        <v>9.75</v>
      </c>
      <c r="AJ79" s="4">
        <f t="shared" si="63"/>
        <v>407</v>
      </c>
      <c r="AK79" s="4">
        <f t="shared" si="64"/>
        <v>13984</v>
      </c>
      <c r="AL79" s="4">
        <f t="shared" si="1"/>
        <v>34.35872235872236</v>
      </c>
    </row>
    <row r="80" spans="1:38" ht="14.25" customHeight="1" x14ac:dyDescent="0.3">
      <c r="A80" s="2" t="s">
        <v>193</v>
      </c>
      <c r="B80" s="2" t="s">
        <v>194</v>
      </c>
      <c r="C80" s="1" t="s">
        <v>168</v>
      </c>
      <c r="D80" s="1" t="s">
        <v>168</v>
      </c>
      <c r="E80" s="1" t="s">
        <v>195</v>
      </c>
      <c r="F80" s="4">
        <v>149</v>
      </c>
      <c r="J80" s="4">
        <v>1</v>
      </c>
      <c r="L80" s="4">
        <v>142</v>
      </c>
      <c r="O80" s="4">
        <v>145</v>
      </c>
      <c r="P80" s="4">
        <v>5239</v>
      </c>
      <c r="T80" s="4">
        <v>21</v>
      </c>
      <c r="V80" s="4">
        <v>4592</v>
      </c>
      <c r="Y80" s="4">
        <v>1292</v>
      </c>
      <c r="Z80" s="4">
        <f t="shared" ref="Z80:AI80" si="82">P80/F80</f>
        <v>35.161073825503358</v>
      </c>
      <c r="AA80" s="4"/>
      <c r="AB80" s="4"/>
      <c r="AC80" s="4"/>
      <c r="AD80" s="4">
        <f t="shared" si="82"/>
        <v>21</v>
      </c>
      <c r="AE80" s="4"/>
      <c r="AF80" s="4">
        <f t="shared" si="82"/>
        <v>32.338028169014088</v>
      </c>
      <c r="AG80" s="4"/>
      <c r="AH80" s="4"/>
      <c r="AI80" s="4">
        <f t="shared" si="82"/>
        <v>8.9103448275862061</v>
      </c>
      <c r="AJ80" s="4">
        <f t="shared" si="63"/>
        <v>437</v>
      </c>
      <c r="AK80" s="4">
        <f t="shared" si="64"/>
        <v>11144</v>
      </c>
      <c r="AL80" s="4">
        <f t="shared" si="1"/>
        <v>25.501144164759726</v>
      </c>
    </row>
    <row r="81" spans="1:38" ht="14.25" customHeight="1" x14ac:dyDescent="0.3">
      <c r="A81" s="2" t="s">
        <v>196</v>
      </c>
      <c r="B81" s="2" t="s">
        <v>197</v>
      </c>
      <c r="C81" s="1" t="s">
        <v>168</v>
      </c>
      <c r="D81" s="1" t="s">
        <v>168</v>
      </c>
      <c r="E81" s="1" t="s">
        <v>198</v>
      </c>
      <c r="O81" s="4">
        <v>8</v>
      </c>
      <c r="Y81" s="4">
        <v>10</v>
      </c>
      <c r="Z81" s="4"/>
      <c r="AA81" s="4"/>
      <c r="AB81" s="4"/>
      <c r="AC81" s="4"/>
      <c r="AD81" s="4"/>
      <c r="AE81" s="4"/>
      <c r="AF81" s="4"/>
      <c r="AG81" s="4"/>
      <c r="AH81" s="4"/>
      <c r="AI81" s="4">
        <f t="shared" ref="AI81" si="83">Y81/O81</f>
        <v>1.25</v>
      </c>
      <c r="AJ81" s="4">
        <f t="shared" si="63"/>
        <v>8</v>
      </c>
      <c r="AK81" s="4">
        <f t="shared" si="64"/>
        <v>10</v>
      </c>
      <c r="AL81" s="4">
        <f t="shared" si="1"/>
        <v>1.25</v>
      </c>
    </row>
    <row r="82" spans="1:38" ht="14.25" customHeight="1" x14ac:dyDescent="0.3">
      <c r="A82" s="2" t="s">
        <v>199</v>
      </c>
      <c r="B82" s="2" t="s">
        <v>200</v>
      </c>
      <c r="C82" s="1" t="s">
        <v>168</v>
      </c>
      <c r="D82" s="1" t="s">
        <v>168</v>
      </c>
      <c r="E82" s="1" t="s">
        <v>201</v>
      </c>
      <c r="I82" s="4">
        <v>11</v>
      </c>
      <c r="S82" s="4">
        <v>98</v>
      </c>
      <c r="Z82" s="4"/>
      <c r="AA82" s="4"/>
      <c r="AB82" s="4"/>
      <c r="AC82" s="4">
        <f t="shared" ref="AC82" si="84">S82/I82</f>
        <v>8.9090909090909083</v>
      </c>
      <c r="AD82" s="4"/>
      <c r="AE82" s="4"/>
      <c r="AF82" s="4"/>
      <c r="AG82" s="4"/>
      <c r="AH82" s="4"/>
      <c r="AI82" s="4"/>
      <c r="AJ82" s="4">
        <f t="shared" si="63"/>
        <v>11</v>
      </c>
      <c r="AK82" s="4">
        <f t="shared" si="64"/>
        <v>98</v>
      </c>
      <c r="AL82" s="4">
        <f t="shared" si="1"/>
        <v>8.9090909090909083</v>
      </c>
    </row>
    <row r="83" spans="1:38" ht="14.25" customHeight="1" x14ac:dyDescent="0.3">
      <c r="A83" s="2" t="s">
        <v>202</v>
      </c>
      <c r="B83" s="2" t="s">
        <v>203</v>
      </c>
      <c r="C83" s="1" t="s">
        <v>168</v>
      </c>
      <c r="D83" s="1" t="s">
        <v>168</v>
      </c>
      <c r="E83" s="1" t="s">
        <v>204</v>
      </c>
      <c r="K83" s="4">
        <v>49</v>
      </c>
      <c r="U83" s="4">
        <v>1287</v>
      </c>
      <c r="Z83" s="4"/>
      <c r="AA83" s="4"/>
      <c r="AB83" s="4"/>
      <c r="AC83" s="4"/>
      <c r="AD83" s="4"/>
      <c r="AE83" s="4">
        <f t="shared" ref="AE83" si="85">U83/K83</f>
        <v>26.26530612244898</v>
      </c>
      <c r="AF83" s="4"/>
      <c r="AG83" s="4"/>
      <c r="AH83" s="4"/>
      <c r="AI83" s="4"/>
      <c r="AJ83" s="4">
        <f t="shared" si="63"/>
        <v>49</v>
      </c>
      <c r="AK83" s="4">
        <f t="shared" si="64"/>
        <v>1287</v>
      </c>
      <c r="AL83" s="4">
        <f t="shared" si="1"/>
        <v>26.26530612244898</v>
      </c>
    </row>
    <row r="84" spans="1:38" ht="14.25" customHeight="1" x14ac:dyDescent="0.3">
      <c r="C84" s="1"/>
      <c r="D84" s="1"/>
      <c r="E84" s="1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38" ht="14.25" customHeight="1" x14ac:dyDescent="0.3">
      <c r="C85" s="1"/>
      <c r="D85" s="1"/>
      <c r="E85" s="1"/>
      <c r="G85" s="23"/>
      <c r="H85" s="23"/>
      <c r="I85" s="23"/>
      <c r="J85" s="23"/>
      <c r="K85" s="23"/>
      <c r="L85" s="23"/>
      <c r="M85" s="23"/>
      <c r="N85" s="23"/>
      <c r="O85" s="23"/>
    </row>
    <row r="86" spans="1:38" ht="14.25" customHeight="1" x14ac:dyDescent="0.3">
      <c r="C86" s="1"/>
      <c r="D86" s="1"/>
      <c r="E86" s="1"/>
    </row>
    <row r="87" spans="1:38" ht="14.25" customHeight="1" x14ac:dyDescent="0.3">
      <c r="C87" s="1"/>
      <c r="D87" s="1"/>
      <c r="E87" s="1"/>
    </row>
    <row r="88" spans="1:38" ht="14.25" customHeight="1" x14ac:dyDescent="0.3">
      <c r="C88" s="1"/>
      <c r="D88" s="1"/>
      <c r="E88" s="1"/>
    </row>
    <row r="89" spans="1:38" ht="14.25" customHeight="1" x14ac:dyDescent="0.3">
      <c r="C89" s="1"/>
      <c r="D89" s="1"/>
      <c r="E89" s="1"/>
    </row>
    <row r="90" spans="1:38" ht="14.25" customHeight="1" x14ac:dyDescent="0.3">
      <c r="C90" s="1"/>
      <c r="D90" s="1"/>
      <c r="E90" s="1"/>
    </row>
    <row r="91" spans="1:38" ht="14.25" customHeight="1" x14ac:dyDescent="0.3">
      <c r="D91" s="1"/>
      <c r="E91" s="1"/>
    </row>
    <row r="92" spans="1:38" ht="14.25" customHeight="1" x14ac:dyDescent="0.3">
      <c r="D92" s="1"/>
      <c r="E92" s="1"/>
    </row>
    <row r="93" spans="1:38" ht="14.25" customHeight="1" x14ac:dyDescent="0.3">
      <c r="D93" s="1"/>
      <c r="E93" s="1"/>
    </row>
    <row r="94" spans="1:38" ht="14.25" customHeight="1" x14ac:dyDescent="0.3">
      <c r="D94" s="1"/>
      <c r="E94" s="1"/>
    </row>
    <row r="95" spans="1:38" ht="14.25" customHeight="1" x14ac:dyDescent="0.3">
      <c r="D95" s="1"/>
      <c r="E95" s="1"/>
    </row>
    <row r="96" spans="1:38" ht="14.25" customHeight="1" x14ac:dyDescent="0.3">
      <c r="D96" s="1"/>
      <c r="E96" s="1"/>
    </row>
    <row r="97" spans="4:5" ht="14.25" customHeight="1" x14ac:dyDescent="0.3">
      <c r="D97" s="1"/>
      <c r="E97" s="1"/>
    </row>
    <row r="98" spans="4:5" ht="14.25" customHeight="1" x14ac:dyDescent="0.3">
      <c r="D98" s="1"/>
      <c r="E98" s="1"/>
    </row>
    <row r="99" spans="4:5" ht="14.25" customHeight="1" x14ac:dyDescent="0.3">
      <c r="D99" s="1"/>
      <c r="E99" s="1"/>
    </row>
    <row r="100" spans="4:5" ht="14.25" customHeight="1" x14ac:dyDescent="0.3">
      <c r="D100" s="1"/>
      <c r="E100" s="1"/>
    </row>
    <row r="101" spans="4:5" ht="14.25" customHeight="1" x14ac:dyDescent="0.3">
      <c r="D101" s="1"/>
      <c r="E101" s="1"/>
    </row>
    <row r="102" spans="4:5" ht="14.25" customHeight="1" x14ac:dyDescent="0.3">
      <c r="D102" s="1"/>
      <c r="E102" s="1"/>
    </row>
    <row r="103" spans="4:5" ht="14.25" customHeight="1" x14ac:dyDescent="0.3">
      <c r="D103" s="1"/>
      <c r="E103" s="1"/>
    </row>
    <row r="104" spans="4:5" ht="14.25" customHeight="1" x14ac:dyDescent="0.3">
      <c r="D104" s="1"/>
      <c r="E104" s="1"/>
    </row>
    <row r="105" spans="4:5" ht="14.25" customHeight="1" x14ac:dyDescent="0.3">
      <c r="D105" s="1"/>
      <c r="E105" s="1"/>
    </row>
    <row r="106" spans="4:5" ht="14.25" customHeight="1" x14ac:dyDescent="0.3">
      <c r="D106" s="1"/>
      <c r="E106" s="1"/>
    </row>
    <row r="107" spans="4:5" ht="14.25" customHeight="1" x14ac:dyDescent="0.3">
      <c r="D107" s="1"/>
      <c r="E107" s="1"/>
    </row>
    <row r="108" spans="4:5" ht="14.25" customHeight="1" x14ac:dyDescent="0.3">
      <c r="D108" s="1"/>
      <c r="E108" s="1"/>
    </row>
    <row r="109" spans="4:5" ht="14.25" customHeight="1" x14ac:dyDescent="0.3">
      <c r="D109" s="1"/>
      <c r="E109" s="1"/>
    </row>
    <row r="110" spans="4:5" ht="14.25" customHeight="1" x14ac:dyDescent="0.3">
      <c r="D110" s="1"/>
      <c r="E110" s="1"/>
    </row>
    <row r="111" spans="4:5" ht="14.25" customHeight="1" x14ac:dyDescent="0.3">
      <c r="D111" s="1"/>
      <c r="E111" s="1"/>
    </row>
    <row r="112" spans="4:5" ht="14.25" customHeight="1" x14ac:dyDescent="0.3">
      <c r="D112" s="1"/>
      <c r="E112" s="1"/>
    </row>
    <row r="113" spans="4:5" ht="14.25" customHeight="1" x14ac:dyDescent="0.3">
      <c r="D113" s="1"/>
      <c r="E113" s="1"/>
    </row>
    <row r="114" spans="4:5" ht="14.25" customHeight="1" x14ac:dyDescent="0.3">
      <c r="D114" s="1"/>
      <c r="E114" s="1"/>
    </row>
    <row r="115" spans="4:5" ht="14.25" customHeight="1" x14ac:dyDescent="0.3">
      <c r="D115" s="1"/>
      <c r="E115" s="1"/>
    </row>
    <row r="116" spans="4:5" ht="14.25" customHeight="1" x14ac:dyDescent="0.3">
      <c r="D116" s="1"/>
      <c r="E116" s="1"/>
    </row>
    <row r="117" spans="4:5" ht="14.25" customHeight="1" x14ac:dyDescent="0.3">
      <c r="D117" s="1"/>
      <c r="E117" s="1"/>
    </row>
    <row r="118" spans="4:5" ht="14.25" customHeight="1" x14ac:dyDescent="0.3">
      <c r="D118" s="1"/>
      <c r="E118" s="1"/>
    </row>
    <row r="119" spans="4:5" ht="14.25" customHeight="1" x14ac:dyDescent="0.3">
      <c r="D119" s="1"/>
      <c r="E119" s="1"/>
    </row>
    <row r="120" spans="4:5" ht="14.25" customHeight="1" x14ac:dyDescent="0.3">
      <c r="D120" s="1"/>
      <c r="E120" s="1"/>
    </row>
    <row r="121" spans="4:5" ht="14.25" customHeight="1" x14ac:dyDescent="0.3">
      <c r="D121" s="1"/>
      <c r="E121" s="1"/>
    </row>
    <row r="122" spans="4:5" ht="14.25" customHeight="1" x14ac:dyDescent="0.3">
      <c r="D122" s="1"/>
      <c r="E122" s="1"/>
    </row>
    <row r="123" spans="4:5" ht="14.25" customHeight="1" x14ac:dyDescent="0.3">
      <c r="D123" s="1"/>
      <c r="E123" s="1"/>
    </row>
    <row r="124" spans="4:5" ht="14.25" customHeight="1" x14ac:dyDescent="0.3">
      <c r="D124" s="1"/>
      <c r="E124" s="1"/>
    </row>
    <row r="125" spans="4:5" ht="14.25" customHeight="1" x14ac:dyDescent="0.3">
      <c r="D125" s="1"/>
      <c r="E125" s="1"/>
    </row>
    <row r="126" spans="4:5" ht="14.25" customHeight="1" x14ac:dyDescent="0.3">
      <c r="D126" s="1"/>
      <c r="E126" s="1"/>
    </row>
    <row r="127" spans="4:5" ht="14.25" customHeight="1" x14ac:dyDescent="0.3">
      <c r="D127" s="1"/>
      <c r="E127" s="1"/>
    </row>
    <row r="128" spans="4:5" ht="14.25" customHeight="1" x14ac:dyDescent="0.3">
      <c r="D128" s="1"/>
      <c r="E128" s="1"/>
    </row>
    <row r="129" spans="4:5" ht="14.25" customHeight="1" x14ac:dyDescent="0.3">
      <c r="D129" s="1"/>
      <c r="E129" s="1"/>
    </row>
    <row r="130" spans="4:5" ht="14.25" customHeight="1" x14ac:dyDescent="0.3">
      <c r="D130" s="1"/>
      <c r="E130" s="1"/>
    </row>
    <row r="131" spans="4:5" ht="14.25" customHeight="1" x14ac:dyDescent="0.3">
      <c r="D131" s="1"/>
      <c r="E131" s="1"/>
    </row>
    <row r="132" spans="4:5" ht="14.25" customHeight="1" x14ac:dyDescent="0.3">
      <c r="D132" s="1"/>
      <c r="E132" s="1"/>
    </row>
    <row r="133" spans="4:5" ht="14.25" customHeight="1" x14ac:dyDescent="0.3">
      <c r="D133" s="1"/>
      <c r="E133" s="1"/>
    </row>
    <row r="134" spans="4:5" ht="14.25" customHeight="1" x14ac:dyDescent="0.3">
      <c r="D134" s="1"/>
      <c r="E134" s="1"/>
    </row>
    <row r="135" spans="4:5" ht="14.25" customHeight="1" x14ac:dyDescent="0.3">
      <c r="D135" s="1"/>
      <c r="E135" s="1"/>
    </row>
    <row r="136" spans="4:5" ht="14.25" customHeight="1" x14ac:dyDescent="0.3">
      <c r="D136" s="1"/>
      <c r="E136" s="1"/>
    </row>
    <row r="137" spans="4:5" ht="14.25" customHeight="1" x14ac:dyDescent="0.3">
      <c r="D137" s="1"/>
      <c r="E137" s="1"/>
    </row>
    <row r="138" spans="4:5" ht="14.25" customHeight="1" x14ac:dyDescent="0.3">
      <c r="D138" s="1"/>
      <c r="E138" s="1"/>
    </row>
    <row r="139" spans="4:5" ht="14.25" customHeight="1" x14ac:dyDescent="0.3">
      <c r="D139" s="1"/>
      <c r="E139" s="1"/>
    </row>
    <row r="140" spans="4:5" ht="14.25" customHeight="1" x14ac:dyDescent="0.3">
      <c r="D140" s="1"/>
      <c r="E140" s="1"/>
    </row>
    <row r="141" spans="4:5" ht="14.25" customHeight="1" x14ac:dyDescent="0.3">
      <c r="D141" s="1"/>
      <c r="E141" s="1"/>
    </row>
    <row r="142" spans="4:5" ht="14.25" customHeight="1" x14ac:dyDescent="0.3">
      <c r="D142" s="1"/>
      <c r="E142" s="1"/>
    </row>
    <row r="143" spans="4:5" ht="14.25" customHeight="1" x14ac:dyDescent="0.3">
      <c r="D143" s="1"/>
      <c r="E143" s="1"/>
    </row>
    <row r="144" spans="4:5" ht="14.25" customHeight="1" x14ac:dyDescent="0.3">
      <c r="D144" s="1"/>
      <c r="E144" s="1"/>
    </row>
    <row r="145" spans="4:5" ht="14.25" customHeight="1" x14ac:dyDescent="0.3">
      <c r="D145" s="1"/>
      <c r="E145" s="1"/>
    </row>
    <row r="146" spans="4:5" ht="14.25" customHeight="1" x14ac:dyDescent="0.3">
      <c r="D146" s="1"/>
      <c r="E146" s="1"/>
    </row>
    <row r="147" spans="4:5" ht="14.25" customHeight="1" x14ac:dyDescent="0.3">
      <c r="D147" s="1"/>
      <c r="E147" s="1"/>
    </row>
    <row r="148" spans="4:5" ht="14.25" customHeight="1" x14ac:dyDescent="0.3">
      <c r="D148" s="1"/>
      <c r="E148" s="1"/>
    </row>
    <row r="149" spans="4:5" ht="14.25" customHeight="1" x14ac:dyDescent="0.3">
      <c r="D149" s="1"/>
      <c r="E149" s="1"/>
    </row>
    <row r="150" spans="4:5" ht="14.25" customHeight="1" x14ac:dyDescent="0.3">
      <c r="D150" s="1"/>
      <c r="E150" s="1"/>
    </row>
    <row r="151" spans="4:5" ht="14.25" customHeight="1" x14ac:dyDescent="0.3">
      <c r="D151" s="1"/>
      <c r="E151" s="1"/>
    </row>
    <row r="152" spans="4:5" ht="14.25" customHeight="1" x14ac:dyDescent="0.3">
      <c r="D152" s="1"/>
      <c r="E152" s="1"/>
    </row>
    <row r="153" spans="4:5" ht="14.25" customHeight="1" x14ac:dyDescent="0.3">
      <c r="D153" s="1"/>
      <c r="E153" s="1"/>
    </row>
    <row r="154" spans="4:5" ht="14.25" customHeight="1" x14ac:dyDescent="0.3">
      <c r="D154" s="1"/>
      <c r="E154" s="1"/>
    </row>
    <row r="155" spans="4:5" ht="14.25" customHeight="1" x14ac:dyDescent="0.3">
      <c r="D155" s="1"/>
      <c r="E155" s="1"/>
    </row>
    <row r="156" spans="4:5" ht="14.25" customHeight="1" x14ac:dyDescent="0.3">
      <c r="D156" s="1"/>
      <c r="E156" s="1"/>
    </row>
    <row r="157" spans="4:5" ht="14.25" customHeight="1" x14ac:dyDescent="0.3">
      <c r="D157" s="1"/>
      <c r="E157" s="1"/>
    </row>
    <row r="158" spans="4:5" ht="14.25" customHeight="1" x14ac:dyDescent="0.3">
      <c r="D158" s="1"/>
      <c r="E158" s="1"/>
    </row>
    <row r="159" spans="4:5" ht="14.25" customHeight="1" x14ac:dyDescent="0.3">
      <c r="D159" s="1"/>
      <c r="E159" s="1"/>
    </row>
    <row r="160" spans="4:5" ht="14.25" customHeight="1" x14ac:dyDescent="0.3">
      <c r="D160" s="1"/>
      <c r="E160" s="1"/>
    </row>
    <row r="161" spans="4:5" ht="14.25" customHeight="1" x14ac:dyDescent="0.3">
      <c r="D161" s="1"/>
      <c r="E161" s="1"/>
    </row>
    <row r="162" spans="4:5" ht="14.25" customHeight="1" x14ac:dyDescent="0.3">
      <c r="D162" s="1"/>
      <c r="E162" s="1"/>
    </row>
    <row r="163" spans="4:5" ht="14.25" customHeight="1" x14ac:dyDescent="0.3">
      <c r="D163" s="1"/>
      <c r="E163" s="1"/>
    </row>
    <row r="164" spans="4:5" ht="14.25" customHeight="1" x14ac:dyDescent="0.3">
      <c r="D164" s="1"/>
      <c r="E164" s="1"/>
    </row>
    <row r="165" spans="4:5" ht="14.25" customHeight="1" x14ac:dyDescent="0.3">
      <c r="D165" s="1"/>
      <c r="E165" s="1"/>
    </row>
    <row r="166" spans="4:5" ht="14.25" customHeight="1" x14ac:dyDescent="0.3">
      <c r="D166" s="1"/>
      <c r="E166" s="1"/>
    </row>
    <row r="167" spans="4:5" ht="14.25" customHeight="1" x14ac:dyDescent="0.3">
      <c r="D167" s="1"/>
      <c r="E167" s="1"/>
    </row>
    <row r="168" spans="4:5" ht="14.25" customHeight="1" x14ac:dyDescent="0.3">
      <c r="D168" s="1"/>
      <c r="E168" s="1"/>
    </row>
    <row r="169" spans="4:5" ht="14.25" customHeight="1" x14ac:dyDescent="0.3">
      <c r="D169" s="1"/>
      <c r="E169" s="1"/>
    </row>
    <row r="170" spans="4:5" ht="14.25" customHeight="1" x14ac:dyDescent="0.3">
      <c r="D170" s="1"/>
      <c r="E170" s="1"/>
    </row>
    <row r="171" spans="4:5" ht="14.25" customHeight="1" x14ac:dyDescent="0.3">
      <c r="D171" s="1"/>
      <c r="E171" s="1"/>
    </row>
    <row r="172" spans="4:5" ht="14.25" customHeight="1" x14ac:dyDescent="0.3">
      <c r="D172" s="1"/>
      <c r="E172" s="1"/>
    </row>
    <row r="173" spans="4:5" ht="14.25" customHeight="1" x14ac:dyDescent="0.3">
      <c r="D173" s="1"/>
      <c r="E173" s="1"/>
    </row>
    <row r="174" spans="4:5" ht="14.25" customHeight="1" x14ac:dyDescent="0.3">
      <c r="D174" s="1"/>
      <c r="E174" s="1"/>
    </row>
    <row r="175" spans="4:5" ht="14.25" customHeight="1" x14ac:dyDescent="0.3">
      <c r="D175" s="1"/>
      <c r="E175" s="1"/>
    </row>
    <row r="176" spans="4:5" ht="14.25" customHeight="1" x14ac:dyDescent="0.3">
      <c r="D176" s="1"/>
      <c r="E176" s="1"/>
    </row>
    <row r="177" spans="4:5" ht="14.25" customHeight="1" x14ac:dyDescent="0.3">
      <c r="D177" s="1"/>
      <c r="E177" s="1"/>
    </row>
    <row r="178" spans="4:5" ht="14.25" customHeight="1" x14ac:dyDescent="0.3">
      <c r="D178" s="1"/>
      <c r="E178" s="1"/>
    </row>
    <row r="179" spans="4:5" ht="14.25" customHeight="1" x14ac:dyDescent="0.3">
      <c r="D179" s="1"/>
      <c r="E179" s="1"/>
    </row>
    <row r="180" spans="4:5" ht="14.25" customHeight="1" x14ac:dyDescent="0.3">
      <c r="D180" s="1"/>
      <c r="E180" s="1"/>
    </row>
    <row r="181" spans="4:5" ht="14.25" customHeight="1" x14ac:dyDescent="0.3">
      <c r="D181" s="1"/>
      <c r="E181" s="1"/>
    </row>
    <row r="182" spans="4:5" ht="14.25" customHeight="1" x14ac:dyDescent="0.3">
      <c r="D182" s="1"/>
      <c r="E182" s="1"/>
    </row>
    <row r="183" spans="4:5" ht="14.25" customHeight="1" x14ac:dyDescent="0.3">
      <c r="D183" s="1"/>
      <c r="E183" s="1"/>
    </row>
    <row r="184" spans="4:5" ht="14.25" customHeight="1" x14ac:dyDescent="0.3">
      <c r="D184" s="1"/>
      <c r="E184" s="1"/>
    </row>
    <row r="185" spans="4:5" ht="14.25" customHeight="1" x14ac:dyDescent="0.3">
      <c r="D185" s="1"/>
      <c r="E185" s="1"/>
    </row>
    <row r="186" spans="4:5" ht="14.25" customHeight="1" x14ac:dyDescent="0.3">
      <c r="D186" s="1"/>
      <c r="E186" s="1"/>
    </row>
    <row r="187" spans="4:5" ht="14.25" customHeight="1" x14ac:dyDescent="0.3">
      <c r="D187" s="1"/>
      <c r="E187" s="1"/>
    </row>
    <row r="188" spans="4:5" ht="14.25" customHeight="1" x14ac:dyDescent="0.3">
      <c r="D188" s="1"/>
      <c r="E188" s="1"/>
    </row>
    <row r="189" spans="4:5" ht="14.25" customHeight="1" x14ac:dyDescent="0.3">
      <c r="D189" s="1"/>
      <c r="E189" s="1"/>
    </row>
    <row r="190" spans="4:5" ht="14.25" customHeight="1" x14ac:dyDescent="0.3">
      <c r="D190" s="1"/>
      <c r="E190" s="1"/>
    </row>
    <row r="191" spans="4:5" ht="14.25" customHeight="1" x14ac:dyDescent="0.3">
      <c r="D191" s="1"/>
      <c r="E191" s="1"/>
    </row>
    <row r="192" spans="4:5" ht="14.25" customHeight="1" x14ac:dyDescent="0.3">
      <c r="D192" s="1"/>
      <c r="E192" s="1"/>
    </row>
    <row r="193" spans="4:5" ht="14.25" customHeight="1" x14ac:dyDescent="0.3">
      <c r="D193" s="1"/>
      <c r="E193" s="1"/>
    </row>
    <row r="194" spans="4:5" ht="14.25" customHeight="1" x14ac:dyDescent="0.3">
      <c r="D194" s="1"/>
      <c r="E194" s="1"/>
    </row>
    <row r="195" spans="4:5" ht="14.25" customHeight="1" x14ac:dyDescent="0.3">
      <c r="D195" s="1"/>
      <c r="E195" s="1"/>
    </row>
    <row r="196" spans="4:5" ht="14.25" customHeight="1" x14ac:dyDescent="0.3">
      <c r="D196" s="1"/>
      <c r="E196" s="1"/>
    </row>
    <row r="197" spans="4:5" ht="14.25" customHeight="1" x14ac:dyDescent="0.3">
      <c r="D197" s="1"/>
      <c r="E197" s="1"/>
    </row>
    <row r="198" spans="4:5" ht="14.25" customHeight="1" x14ac:dyDescent="0.3">
      <c r="D198" s="1"/>
      <c r="E198" s="1"/>
    </row>
    <row r="199" spans="4:5" ht="14.25" customHeight="1" x14ac:dyDescent="0.3">
      <c r="D199" s="1"/>
      <c r="E199" s="1"/>
    </row>
    <row r="200" spans="4:5" ht="14.25" customHeight="1" x14ac:dyDescent="0.3">
      <c r="D200" s="1"/>
      <c r="E200" s="1"/>
    </row>
    <row r="201" spans="4:5" ht="14.25" customHeight="1" x14ac:dyDescent="0.3">
      <c r="D201" s="1"/>
      <c r="E201" s="1"/>
    </row>
    <row r="202" spans="4:5" ht="14.25" customHeight="1" x14ac:dyDescent="0.3">
      <c r="D202" s="1"/>
      <c r="E202" s="1"/>
    </row>
    <row r="203" spans="4:5" ht="14.25" customHeight="1" x14ac:dyDescent="0.3">
      <c r="D203" s="1"/>
      <c r="E203" s="1"/>
    </row>
    <row r="204" spans="4:5" ht="14.25" customHeight="1" x14ac:dyDescent="0.3">
      <c r="D204" s="1"/>
      <c r="E204" s="1"/>
    </row>
    <row r="205" spans="4:5" ht="14.25" customHeight="1" x14ac:dyDescent="0.3">
      <c r="D205" s="1"/>
      <c r="E205" s="1"/>
    </row>
    <row r="206" spans="4:5" ht="14.25" customHeight="1" x14ac:dyDescent="0.3">
      <c r="D206" s="1"/>
      <c r="E206" s="1"/>
    </row>
    <row r="207" spans="4:5" ht="14.25" customHeight="1" x14ac:dyDescent="0.3">
      <c r="D207" s="1"/>
      <c r="E207" s="1"/>
    </row>
    <row r="208" spans="4:5" ht="14.25" customHeight="1" x14ac:dyDescent="0.3">
      <c r="D208" s="1"/>
      <c r="E208" s="1"/>
    </row>
    <row r="209" spans="4:5" ht="14.25" customHeight="1" x14ac:dyDescent="0.3">
      <c r="D209" s="1"/>
      <c r="E209" s="1"/>
    </row>
    <row r="210" spans="4:5" ht="14.25" customHeight="1" x14ac:dyDescent="0.3">
      <c r="D210" s="1"/>
      <c r="E210" s="1"/>
    </row>
    <row r="211" spans="4:5" ht="14.25" customHeight="1" x14ac:dyDescent="0.3">
      <c r="D211" s="1"/>
      <c r="E211" s="1"/>
    </row>
    <row r="212" spans="4:5" ht="14.25" customHeight="1" x14ac:dyDescent="0.3">
      <c r="D212" s="1"/>
      <c r="E212" s="1"/>
    </row>
    <row r="213" spans="4:5" ht="14.25" customHeight="1" x14ac:dyDescent="0.3">
      <c r="D213" s="1"/>
      <c r="E213" s="1"/>
    </row>
    <row r="214" spans="4:5" ht="14.25" customHeight="1" x14ac:dyDescent="0.3">
      <c r="D214" s="1"/>
      <c r="E214" s="1"/>
    </row>
    <row r="215" spans="4:5" ht="14.25" customHeight="1" x14ac:dyDescent="0.3">
      <c r="D215" s="1"/>
      <c r="E215" s="1"/>
    </row>
    <row r="216" spans="4:5" ht="14.25" customHeight="1" x14ac:dyDescent="0.3">
      <c r="D216" s="1"/>
      <c r="E216" s="1"/>
    </row>
    <row r="217" spans="4:5" ht="14.25" customHeight="1" x14ac:dyDescent="0.3">
      <c r="D217" s="1"/>
      <c r="E217" s="1"/>
    </row>
    <row r="218" spans="4:5" ht="14.25" customHeight="1" x14ac:dyDescent="0.3">
      <c r="D218" s="1"/>
      <c r="E218" s="1"/>
    </row>
    <row r="219" spans="4:5" ht="14.25" customHeight="1" x14ac:dyDescent="0.3">
      <c r="D219" s="1"/>
      <c r="E219" s="1"/>
    </row>
    <row r="220" spans="4:5" ht="14.25" customHeight="1" x14ac:dyDescent="0.3">
      <c r="D220" s="1"/>
      <c r="E220" s="1"/>
    </row>
    <row r="221" spans="4:5" ht="14.25" customHeight="1" x14ac:dyDescent="0.3">
      <c r="D221" s="1"/>
      <c r="E221" s="1"/>
    </row>
    <row r="222" spans="4:5" ht="14.25" customHeight="1" x14ac:dyDescent="0.3">
      <c r="D222" s="1"/>
      <c r="E222" s="1"/>
    </row>
    <row r="223" spans="4:5" ht="14.25" customHeight="1" x14ac:dyDescent="0.3">
      <c r="D223" s="1"/>
      <c r="E223" s="1"/>
    </row>
    <row r="224" spans="4:5" ht="14.25" customHeight="1" x14ac:dyDescent="0.3">
      <c r="D224" s="1"/>
      <c r="E224" s="1"/>
    </row>
    <row r="225" spans="4:5" ht="14.25" customHeight="1" x14ac:dyDescent="0.3">
      <c r="D225" s="1"/>
      <c r="E225" s="1"/>
    </row>
    <row r="226" spans="4:5" ht="14.25" customHeight="1" x14ac:dyDescent="0.3">
      <c r="D226" s="1"/>
      <c r="E226" s="1"/>
    </row>
    <row r="227" spans="4:5" ht="14.25" customHeight="1" x14ac:dyDescent="0.3">
      <c r="D227" s="1"/>
      <c r="E227" s="1"/>
    </row>
    <row r="228" spans="4:5" ht="14.25" customHeight="1" x14ac:dyDescent="0.3">
      <c r="D228" s="1"/>
      <c r="E228" s="1"/>
    </row>
    <row r="229" spans="4:5" ht="14.25" customHeight="1" x14ac:dyDescent="0.3">
      <c r="D229" s="1"/>
      <c r="E229" s="1"/>
    </row>
    <row r="230" spans="4:5" ht="14.25" customHeight="1" x14ac:dyDescent="0.3">
      <c r="D230" s="1"/>
      <c r="E230" s="1"/>
    </row>
    <row r="231" spans="4:5" ht="14.25" customHeight="1" x14ac:dyDescent="0.3">
      <c r="D231" s="1"/>
      <c r="E231" s="1"/>
    </row>
    <row r="232" spans="4:5" ht="14.25" customHeight="1" x14ac:dyDescent="0.3">
      <c r="D232" s="1"/>
      <c r="E232" s="1"/>
    </row>
    <row r="233" spans="4:5" ht="14.25" customHeight="1" x14ac:dyDescent="0.3">
      <c r="D233" s="1"/>
      <c r="E233" s="1"/>
    </row>
    <row r="234" spans="4:5" ht="14.25" customHeight="1" x14ac:dyDescent="0.3">
      <c r="D234" s="1"/>
      <c r="E234" s="1"/>
    </row>
    <row r="235" spans="4:5" ht="14.25" customHeight="1" x14ac:dyDescent="0.3">
      <c r="D235" s="1"/>
      <c r="E235" s="1"/>
    </row>
    <row r="236" spans="4:5" ht="14.25" customHeight="1" x14ac:dyDescent="0.3">
      <c r="D236" s="1"/>
      <c r="E236" s="1"/>
    </row>
    <row r="237" spans="4:5" ht="14.25" customHeight="1" x14ac:dyDescent="0.3">
      <c r="D237" s="1"/>
      <c r="E237" s="1"/>
    </row>
    <row r="238" spans="4:5" ht="14.25" customHeight="1" x14ac:dyDescent="0.3">
      <c r="D238" s="1"/>
      <c r="E238" s="1"/>
    </row>
    <row r="239" spans="4:5" ht="14.25" customHeight="1" x14ac:dyDescent="0.3">
      <c r="D239" s="1"/>
      <c r="E239" s="1"/>
    </row>
    <row r="240" spans="4:5" ht="14.25" customHeight="1" x14ac:dyDescent="0.3">
      <c r="D240" s="1"/>
      <c r="E240" s="1"/>
    </row>
    <row r="241" spans="4:5" ht="14.25" customHeight="1" x14ac:dyDescent="0.3">
      <c r="D241" s="1"/>
      <c r="E241" s="1"/>
    </row>
    <row r="242" spans="4:5" ht="14.25" customHeight="1" x14ac:dyDescent="0.3">
      <c r="D242" s="1"/>
      <c r="E242" s="1"/>
    </row>
    <row r="243" spans="4:5" ht="14.25" customHeight="1" x14ac:dyDescent="0.3">
      <c r="D243" s="1"/>
      <c r="E243" s="1"/>
    </row>
    <row r="244" spans="4:5" ht="14.25" customHeight="1" x14ac:dyDescent="0.3">
      <c r="D244" s="1"/>
      <c r="E244" s="1"/>
    </row>
    <row r="245" spans="4:5" ht="14.25" customHeight="1" x14ac:dyDescent="0.3">
      <c r="D245" s="1"/>
      <c r="E245" s="1"/>
    </row>
    <row r="246" spans="4:5" ht="14.25" customHeight="1" x14ac:dyDescent="0.3">
      <c r="D246" s="1"/>
      <c r="E246" s="1"/>
    </row>
    <row r="247" spans="4:5" ht="14.25" customHeight="1" x14ac:dyDescent="0.3">
      <c r="D247" s="1"/>
      <c r="E247" s="1"/>
    </row>
    <row r="248" spans="4:5" ht="14.25" customHeight="1" x14ac:dyDescent="0.3">
      <c r="D248" s="1"/>
      <c r="E248" s="1"/>
    </row>
    <row r="249" spans="4:5" ht="14.25" customHeight="1" x14ac:dyDescent="0.3">
      <c r="D249" s="1"/>
      <c r="E249" s="1"/>
    </row>
    <row r="250" spans="4:5" ht="14.25" customHeight="1" x14ac:dyDescent="0.3">
      <c r="D250" s="1"/>
      <c r="E250" s="1"/>
    </row>
    <row r="251" spans="4:5" ht="14.25" customHeight="1" x14ac:dyDescent="0.3">
      <c r="D251" s="1"/>
      <c r="E251" s="1"/>
    </row>
    <row r="252" spans="4:5" ht="14.25" customHeight="1" x14ac:dyDescent="0.3">
      <c r="D252" s="1"/>
      <c r="E252" s="1"/>
    </row>
    <row r="253" spans="4:5" ht="14.25" customHeight="1" x14ac:dyDescent="0.3">
      <c r="D253" s="1"/>
      <c r="E253" s="1"/>
    </row>
    <row r="254" spans="4:5" ht="14.25" customHeight="1" x14ac:dyDescent="0.3">
      <c r="D254" s="1"/>
      <c r="E254" s="1"/>
    </row>
    <row r="255" spans="4:5" ht="14.25" customHeight="1" x14ac:dyDescent="0.3">
      <c r="D255" s="1"/>
      <c r="E255" s="1"/>
    </row>
    <row r="256" spans="4:5" ht="14.25" customHeight="1" x14ac:dyDescent="0.3">
      <c r="D256" s="1"/>
      <c r="E256" s="1"/>
    </row>
    <row r="257" spans="4:5" ht="14.25" customHeight="1" x14ac:dyDescent="0.3">
      <c r="D257" s="1"/>
      <c r="E257" s="1"/>
    </row>
    <row r="258" spans="4:5" ht="14.25" customHeight="1" x14ac:dyDescent="0.3">
      <c r="D258" s="1"/>
      <c r="E258" s="1"/>
    </row>
    <row r="259" spans="4:5" ht="14.25" customHeight="1" x14ac:dyDescent="0.3">
      <c r="D259" s="1"/>
      <c r="E259" s="1"/>
    </row>
    <row r="260" spans="4:5" ht="14.25" customHeight="1" x14ac:dyDescent="0.3">
      <c r="D260" s="1"/>
      <c r="E260" s="1"/>
    </row>
    <row r="261" spans="4:5" ht="14.25" customHeight="1" x14ac:dyDescent="0.3">
      <c r="D261" s="1"/>
      <c r="E261" s="1"/>
    </row>
    <row r="262" spans="4:5" ht="14.25" customHeight="1" x14ac:dyDescent="0.3">
      <c r="D262" s="1"/>
      <c r="E262" s="1"/>
    </row>
    <row r="263" spans="4:5" ht="14.25" customHeight="1" x14ac:dyDescent="0.3">
      <c r="D263" s="1"/>
      <c r="E263" s="1"/>
    </row>
    <row r="264" spans="4:5" ht="14.25" customHeight="1" x14ac:dyDescent="0.3">
      <c r="D264" s="1"/>
      <c r="E264" s="1"/>
    </row>
    <row r="265" spans="4:5" ht="14.25" customHeight="1" x14ac:dyDescent="0.3">
      <c r="D265" s="1"/>
      <c r="E265" s="1"/>
    </row>
    <row r="266" spans="4:5" ht="14.25" customHeight="1" x14ac:dyDescent="0.3">
      <c r="D266" s="1"/>
      <c r="E266" s="1"/>
    </row>
    <row r="267" spans="4:5" ht="14.25" customHeight="1" x14ac:dyDescent="0.3">
      <c r="D267" s="1"/>
      <c r="E267" s="1"/>
    </row>
    <row r="268" spans="4:5" ht="14.25" customHeight="1" x14ac:dyDescent="0.3">
      <c r="D268" s="1"/>
      <c r="E268" s="1"/>
    </row>
    <row r="269" spans="4:5" ht="14.25" customHeight="1" x14ac:dyDescent="0.3">
      <c r="D269" s="1"/>
      <c r="E269" s="1"/>
    </row>
    <row r="270" spans="4:5" ht="14.25" customHeight="1" x14ac:dyDescent="0.3">
      <c r="D270" s="1"/>
      <c r="E270" s="1"/>
    </row>
    <row r="271" spans="4:5" ht="14.25" customHeight="1" x14ac:dyDescent="0.3">
      <c r="D271" s="1"/>
      <c r="E271" s="1"/>
    </row>
    <row r="272" spans="4:5" ht="14.25" customHeight="1" x14ac:dyDescent="0.3">
      <c r="D272" s="1"/>
      <c r="E272" s="1"/>
    </row>
    <row r="273" spans="4:5" ht="14.25" customHeight="1" x14ac:dyDescent="0.3">
      <c r="D273" s="1"/>
      <c r="E273" s="1"/>
    </row>
    <row r="274" spans="4:5" ht="14.25" customHeight="1" x14ac:dyDescent="0.3">
      <c r="D274" s="1"/>
      <c r="E274" s="1"/>
    </row>
    <row r="275" spans="4:5" ht="14.25" customHeight="1" x14ac:dyDescent="0.3">
      <c r="D275" s="1"/>
      <c r="E275" s="1"/>
    </row>
    <row r="276" spans="4:5" ht="14.25" customHeight="1" x14ac:dyDescent="0.3">
      <c r="D276" s="1"/>
      <c r="E276" s="1"/>
    </row>
    <row r="277" spans="4:5" ht="14.25" customHeight="1" x14ac:dyDescent="0.3">
      <c r="D277" s="1"/>
      <c r="E277" s="1"/>
    </row>
    <row r="278" spans="4:5" ht="14.25" customHeight="1" x14ac:dyDescent="0.3">
      <c r="D278" s="1"/>
      <c r="E278" s="1"/>
    </row>
    <row r="279" spans="4:5" ht="14.25" customHeight="1" x14ac:dyDescent="0.3">
      <c r="D279" s="1"/>
      <c r="E279" s="1"/>
    </row>
    <row r="280" spans="4:5" ht="14.25" customHeight="1" x14ac:dyDescent="0.3">
      <c r="D280" s="1"/>
      <c r="E280" s="1"/>
    </row>
    <row r="281" spans="4:5" ht="14.25" customHeight="1" x14ac:dyDescent="0.3">
      <c r="D281" s="1"/>
      <c r="E281" s="1"/>
    </row>
    <row r="282" spans="4:5" ht="14.25" customHeight="1" x14ac:dyDescent="0.3">
      <c r="D282" s="1"/>
      <c r="E282" s="1"/>
    </row>
    <row r="283" spans="4:5" ht="14.25" customHeight="1" x14ac:dyDescent="0.3">
      <c r="D283" s="1"/>
      <c r="E283" s="1"/>
    </row>
    <row r="284" spans="4:5" ht="15.75" customHeight="1" x14ac:dyDescent="0.3"/>
    <row r="285" spans="4:5" ht="15.75" customHeight="1" x14ac:dyDescent="0.3"/>
    <row r="286" spans="4:5" ht="15.75" customHeight="1" x14ac:dyDescent="0.3"/>
    <row r="287" spans="4:5" ht="15.75" customHeight="1" x14ac:dyDescent="0.3"/>
    <row r="288" spans="4:5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</sheetData>
  <mergeCells count="6">
    <mergeCell ref="AL1:AL2"/>
    <mergeCell ref="F1:O1"/>
    <mergeCell ref="P1:Y1"/>
    <mergeCell ref="Z1:AI1"/>
    <mergeCell ref="AJ1:AJ2"/>
    <mergeCell ref="AK1:AK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X993"/>
  <sheetViews>
    <sheetView workbookViewId="0">
      <pane xSplit="8" ySplit="10" topLeftCell="R78" activePane="bottomRight" state="frozen"/>
      <selection pane="topRight" activeCell="I1" sqref="I1"/>
      <selection pane="bottomLeft" activeCell="A11" sqref="A11"/>
      <selection pane="bottomRight" activeCell="G84" sqref="G84:Z88"/>
    </sheetView>
  </sheetViews>
  <sheetFormatPr defaultColWidth="14.44140625" defaultRowHeight="15" customHeight="1" x14ac:dyDescent="0.3"/>
  <cols>
    <col min="1" max="2" width="14.44140625" customWidth="1"/>
    <col min="3" max="50" width="9.6640625" customWidth="1"/>
  </cols>
  <sheetData>
    <row r="1" spans="1:50" ht="15" customHeight="1" x14ac:dyDescent="0.3">
      <c r="C1" s="1"/>
      <c r="D1" s="1"/>
      <c r="E1" s="1"/>
      <c r="F1" s="1"/>
      <c r="G1" s="24" t="s">
        <v>205</v>
      </c>
      <c r="H1" s="25"/>
      <c r="I1" s="25"/>
      <c r="J1" s="25"/>
      <c r="K1" s="25"/>
      <c r="L1" s="25"/>
      <c r="M1" s="25"/>
      <c r="N1" s="25"/>
      <c r="O1" s="25"/>
      <c r="P1" s="25"/>
      <c r="Q1" s="24" t="s">
        <v>206</v>
      </c>
      <c r="R1" s="25"/>
      <c r="S1" s="25"/>
      <c r="T1" s="25"/>
      <c r="U1" s="25"/>
      <c r="V1" s="25"/>
      <c r="W1" s="25"/>
      <c r="X1" s="25"/>
      <c r="Y1" s="25"/>
      <c r="Z1" s="25"/>
      <c r="AA1" s="26" t="s">
        <v>207</v>
      </c>
      <c r="AB1" s="25"/>
      <c r="AC1" s="25"/>
      <c r="AD1" s="25"/>
      <c r="AE1" s="25"/>
      <c r="AF1" s="25"/>
      <c r="AG1" s="25"/>
      <c r="AH1" s="25"/>
      <c r="AI1" s="25"/>
      <c r="AJ1" s="25"/>
      <c r="AK1" s="24" t="s">
        <v>208</v>
      </c>
      <c r="AL1" s="25"/>
      <c r="AM1" s="25"/>
      <c r="AN1" s="25"/>
      <c r="AO1" s="25"/>
      <c r="AP1" s="25"/>
      <c r="AQ1" s="25"/>
      <c r="AR1" s="25"/>
      <c r="AS1" s="25"/>
      <c r="AT1" s="25"/>
      <c r="AU1" s="27" t="s">
        <v>209</v>
      </c>
      <c r="AV1" s="27" t="s">
        <v>210</v>
      </c>
      <c r="AW1" s="27" t="s">
        <v>211</v>
      </c>
      <c r="AX1" s="27" t="s">
        <v>5</v>
      </c>
    </row>
    <row r="2" spans="1:50" ht="15" customHeight="1" x14ac:dyDescent="0.3">
      <c r="A2" s="2" t="s">
        <v>6</v>
      </c>
      <c r="B2" s="2" t="s">
        <v>7</v>
      </c>
      <c r="C2" s="1" t="s">
        <v>8</v>
      </c>
      <c r="D2" s="1" t="s">
        <v>9</v>
      </c>
      <c r="E2" s="1" t="s">
        <v>10</v>
      </c>
      <c r="F2" s="1"/>
      <c r="G2" s="2">
        <v>2011</v>
      </c>
      <c r="H2" s="2">
        <v>2012</v>
      </c>
      <c r="I2" s="2">
        <v>2013</v>
      </c>
      <c r="J2" s="2">
        <v>2014</v>
      </c>
      <c r="K2" s="2">
        <v>2015</v>
      </c>
      <c r="L2" s="2">
        <v>2016</v>
      </c>
      <c r="M2" s="2">
        <v>2017</v>
      </c>
      <c r="N2" s="2">
        <v>2018</v>
      </c>
      <c r="O2" s="2">
        <v>2019</v>
      </c>
      <c r="P2" s="2">
        <v>2020</v>
      </c>
      <c r="Q2" s="2">
        <v>2011</v>
      </c>
      <c r="R2" s="2">
        <v>2012</v>
      </c>
      <c r="S2" s="2">
        <v>2013</v>
      </c>
      <c r="T2" s="2">
        <v>2014</v>
      </c>
      <c r="U2" s="2">
        <v>2015</v>
      </c>
      <c r="V2" s="2">
        <v>2016</v>
      </c>
      <c r="W2" s="2">
        <v>2017</v>
      </c>
      <c r="X2" s="2">
        <v>2018</v>
      </c>
      <c r="Y2" s="2">
        <v>2019</v>
      </c>
      <c r="Z2" s="2">
        <v>2020</v>
      </c>
      <c r="AA2" s="2">
        <v>2011</v>
      </c>
      <c r="AB2" s="2">
        <v>2012</v>
      </c>
      <c r="AC2" s="2">
        <v>2013</v>
      </c>
      <c r="AD2" s="2">
        <v>2014</v>
      </c>
      <c r="AE2" s="2">
        <v>2015</v>
      </c>
      <c r="AF2" s="2">
        <v>2016</v>
      </c>
      <c r="AG2" s="2">
        <v>2017</v>
      </c>
      <c r="AH2" s="2">
        <v>2018</v>
      </c>
      <c r="AI2" s="2">
        <v>2019</v>
      </c>
      <c r="AJ2" s="2">
        <v>2020</v>
      </c>
      <c r="AK2" s="2">
        <v>2011</v>
      </c>
      <c r="AL2" s="2">
        <v>2012</v>
      </c>
      <c r="AM2" s="2">
        <v>2013</v>
      </c>
      <c r="AN2" s="2">
        <v>2014</v>
      </c>
      <c r="AO2" s="2">
        <v>2015</v>
      </c>
      <c r="AP2" s="2">
        <v>2016</v>
      </c>
      <c r="AQ2" s="2">
        <v>2017</v>
      </c>
      <c r="AR2" s="2">
        <v>2018</v>
      </c>
      <c r="AS2" s="2">
        <v>2019</v>
      </c>
      <c r="AT2" s="2">
        <v>2020</v>
      </c>
      <c r="AU2" s="28"/>
      <c r="AV2" s="28"/>
      <c r="AW2" s="28"/>
      <c r="AX2" s="28"/>
    </row>
    <row r="3" spans="1:50" ht="15" customHeight="1" x14ac:dyDescent="0.3">
      <c r="A3" s="2" t="s">
        <v>11</v>
      </c>
      <c r="B3" s="2" t="s">
        <v>12</v>
      </c>
      <c r="C3" s="1" t="s">
        <v>13</v>
      </c>
      <c r="D3" s="1">
        <v>1</v>
      </c>
      <c r="E3" s="1" t="s">
        <v>14</v>
      </c>
      <c r="F3" s="1">
        <v>10</v>
      </c>
      <c r="G3" s="4">
        <v>83</v>
      </c>
      <c r="H3" s="4">
        <v>97</v>
      </c>
      <c r="I3" s="1">
        <v>42</v>
      </c>
      <c r="J3" s="1">
        <v>103</v>
      </c>
      <c r="K3" s="4">
        <v>140</v>
      </c>
      <c r="L3" s="4">
        <v>181</v>
      </c>
      <c r="M3" s="4">
        <v>235</v>
      </c>
      <c r="N3" s="4">
        <v>396</v>
      </c>
      <c r="O3" s="4">
        <v>513</v>
      </c>
      <c r="P3" s="4">
        <v>669</v>
      </c>
      <c r="Q3" s="4">
        <v>1395</v>
      </c>
      <c r="R3" s="4">
        <v>2074</v>
      </c>
      <c r="S3" s="4">
        <v>1278</v>
      </c>
      <c r="T3" s="4">
        <v>6616</v>
      </c>
      <c r="U3" s="4">
        <v>7364</v>
      </c>
      <c r="V3" s="4">
        <v>11306</v>
      </c>
      <c r="W3" s="4">
        <v>13388</v>
      </c>
      <c r="X3" s="4">
        <v>18327</v>
      </c>
      <c r="Y3" s="4">
        <v>23220</v>
      </c>
      <c r="Z3" s="4">
        <v>24445</v>
      </c>
      <c r="AA3" s="4">
        <f t="shared" ref="AA3:AJ3" si="0">Q3/G3</f>
        <v>16.807228915662652</v>
      </c>
      <c r="AB3" s="4">
        <f t="shared" si="0"/>
        <v>21.381443298969071</v>
      </c>
      <c r="AC3" s="4">
        <f t="shared" si="0"/>
        <v>30.428571428571427</v>
      </c>
      <c r="AD3" s="4">
        <f t="shared" si="0"/>
        <v>64.233009708737868</v>
      </c>
      <c r="AE3" s="4">
        <f t="shared" si="0"/>
        <v>52.6</v>
      </c>
      <c r="AF3" s="4">
        <f t="shared" si="0"/>
        <v>62.464088397790057</v>
      </c>
      <c r="AG3" s="4">
        <f t="shared" si="0"/>
        <v>56.970212765957449</v>
      </c>
      <c r="AH3" s="4">
        <f t="shared" si="0"/>
        <v>46.280303030303031</v>
      </c>
      <c r="AI3" s="4">
        <f t="shared" si="0"/>
        <v>45.263157894736842</v>
      </c>
      <c r="AJ3" s="4">
        <f t="shared" si="0"/>
        <v>36.539611360239164</v>
      </c>
      <c r="AK3" s="4">
        <f>AA3/ALL!Z3</f>
        <v>1.2856684285989428</v>
      </c>
      <c r="AL3" s="4">
        <f>AB3/ALL!AA3</f>
        <v>1.5704367767305152</v>
      </c>
      <c r="AM3" s="4">
        <f>AC3/ALL!AB3</f>
        <v>1.2990412609175785</v>
      </c>
      <c r="AN3" s="4">
        <f>AD3/ALL!AC3</f>
        <v>2.2634443561225517</v>
      </c>
      <c r="AO3" s="4">
        <f>AE3/ALL!AD3</f>
        <v>1.7539405333201405</v>
      </c>
      <c r="AP3" s="4">
        <f>AF3/ALL!AE3</f>
        <v>1.3980028379551015</v>
      </c>
      <c r="AQ3" s="4">
        <f>AG3/ALL!AF3</f>
        <v>1.1919793442479933</v>
      </c>
      <c r="AR3" s="4">
        <f>AH3/ALL!AG3</f>
        <v>1.0180538577923246</v>
      </c>
      <c r="AS3" s="4">
        <f>AI3/ALL!AH3</f>
        <v>1.259590098377706</v>
      </c>
      <c r="AT3" s="4">
        <f>AJ3/ALL!AI3</f>
        <v>1.4298542831003787</v>
      </c>
      <c r="AU3" s="4">
        <f t="shared" ref="AU3:AU83" si="1">SUM(G3:P3)</f>
        <v>2459</v>
      </c>
      <c r="AV3" s="4">
        <f t="shared" ref="AV3:AV10" si="2">SUM(AK3:AT3)/F3</f>
        <v>1.4470011777163232</v>
      </c>
      <c r="AW3" s="4">
        <f t="shared" ref="AW3:AW83" si="3">SUM(Q3:Z3)</f>
        <v>109413</v>
      </c>
      <c r="AX3" s="4">
        <f t="shared" ref="AX3:AX83" si="4">AW3/AU3</f>
        <v>44.494916632777553</v>
      </c>
    </row>
    <row r="4" spans="1:50" ht="15" customHeight="1" x14ac:dyDescent="0.3">
      <c r="A4" s="2" t="s">
        <v>15</v>
      </c>
      <c r="B4" s="2" t="s">
        <v>16</v>
      </c>
      <c r="C4" s="1" t="s">
        <v>13</v>
      </c>
      <c r="D4" s="1">
        <v>6</v>
      </c>
      <c r="E4" s="1" t="s">
        <v>17</v>
      </c>
      <c r="F4" s="1">
        <v>10</v>
      </c>
      <c r="G4" s="5">
        <v>3</v>
      </c>
      <c r="H4" s="5">
        <v>2</v>
      </c>
      <c r="I4" s="5">
        <v>7</v>
      </c>
      <c r="J4" s="6">
        <v>13</v>
      </c>
      <c r="K4" s="5">
        <v>17</v>
      </c>
      <c r="L4" s="6">
        <v>24</v>
      </c>
      <c r="M4" s="5">
        <v>22</v>
      </c>
      <c r="N4" s="6">
        <v>24</v>
      </c>
      <c r="O4" s="5">
        <v>49</v>
      </c>
      <c r="P4" s="6">
        <v>36</v>
      </c>
      <c r="Q4" s="7">
        <v>6</v>
      </c>
      <c r="R4" s="8">
        <v>14</v>
      </c>
      <c r="S4" s="7">
        <v>178</v>
      </c>
      <c r="T4" s="8">
        <v>62</v>
      </c>
      <c r="U4" s="7">
        <v>132</v>
      </c>
      <c r="V4" s="8">
        <v>151</v>
      </c>
      <c r="W4" s="7">
        <v>241</v>
      </c>
      <c r="X4" s="8">
        <v>180</v>
      </c>
      <c r="Y4" s="7">
        <v>428</v>
      </c>
      <c r="Z4" s="8">
        <v>158</v>
      </c>
      <c r="AA4" s="4">
        <f t="shared" ref="AA4:AA58" si="5">Q4/G4</f>
        <v>2</v>
      </c>
      <c r="AB4" s="4">
        <f t="shared" ref="AB4:AB61" si="6">R4/H4</f>
        <v>7</v>
      </c>
      <c r="AC4" s="4">
        <f t="shared" ref="AC4:AC61" si="7">S4/I4</f>
        <v>25.428571428571427</v>
      </c>
      <c r="AD4" s="4">
        <f t="shared" ref="AD4:AD58" si="8">T4/J4</f>
        <v>4.7692307692307692</v>
      </c>
      <c r="AE4" s="4">
        <f t="shared" ref="AE4:AE54" si="9">U4/K4</f>
        <v>7.7647058823529411</v>
      </c>
      <c r="AF4" s="4">
        <f t="shared" ref="AF4:AF57" si="10">V4/L4</f>
        <v>6.291666666666667</v>
      </c>
      <c r="AG4" s="4">
        <f t="shared" ref="AG4:AG58" si="11">W4/M4</f>
        <v>10.954545454545455</v>
      </c>
      <c r="AH4" s="4">
        <f t="shared" ref="AH4:AH58" si="12">X4/N4</f>
        <v>7.5</v>
      </c>
      <c r="AI4" s="4">
        <f t="shared" ref="AI4:AI57" si="13">Y4/O4</f>
        <v>8.7346938775510203</v>
      </c>
      <c r="AJ4" s="4">
        <f t="shared" ref="AJ4:AJ48" si="14">Z4/P4</f>
        <v>4.3888888888888893</v>
      </c>
      <c r="AK4" s="4">
        <f>AA4/ALL!Z4</f>
        <v>0.15230683713173984</v>
      </c>
      <c r="AL4" s="4">
        <f>AB4/ALL!AA4</f>
        <v>0.40759493670886077</v>
      </c>
      <c r="AM4" s="4">
        <f>AC4/ALL!AB4</f>
        <v>2.1451955246969097</v>
      </c>
      <c r="AN4" s="4">
        <f>AD4/ALL!AC4</f>
        <v>0.41881862024147481</v>
      </c>
      <c r="AO4" s="4">
        <f>AE4/ALL!AD4</f>
        <v>0.8051789173208278</v>
      </c>
      <c r="AP4" s="4">
        <f>AF4/ALL!AE4</f>
        <v>0.63399050748448338</v>
      </c>
      <c r="AQ4" s="4">
        <f>AG4/ALL!AF4</f>
        <v>1.1680855030137327</v>
      </c>
      <c r="AR4" s="4">
        <f>AH4/ALL!AG4</f>
        <v>0.72078907435508344</v>
      </c>
      <c r="AS4" s="4">
        <f>AI4/ALL!AH4</f>
        <v>1.2766766780463443</v>
      </c>
      <c r="AT4" s="4">
        <f>AJ4/ALL!AI4</f>
        <v>0.92851637764932571</v>
      </c>
      <c r="AU4" s="4">
        <f t="shared" si="1"/>
        <v>197</v>
      </c>
      <c r="AV4" s="4">
        <f>SUM(AK4:AT4)/F4</f>
        <v>0.86571529766487831</v>
      </c>
      <c r="AW4" s="4">
        <f t="shared" si="3"/>
        <v>1550</v>
      </c>
      <c r="AX4" s="4">
        <f t="shared" si="4"/>
        <v>7.8680203045685282</v>
      </c>
    </row>
    <row r="5" spans="1:50" ht="15" customHeight="1" x14ac:dyDescent="0.3">
      <c r="A5" s="2" t="s">
        <v>18</v>
      </c>
      <c r="B5" s="2" t="s">
        <v>19</v>
      </c>
      <c r="C5" s="1" t="s">
        <v>13</v>
      </c>
      <c r="D5" s="1"/>
      <c r="E5" s="1" t="s">
        <v>20</v>
      </c>
      <c r="F5" s="1">
        <v>3</v>
      </c>
      <c r="G5" s="5"/>
      <c r="H5" s="6"/>
      <c r="K5" s="5">
        <v>67</v>
      </c>
      <c r="L5" s="6">
        <v>10</v>
      </c>
      <c r="M5" s="5">
        <v>57</v>
      </c>
      <c r="N5" s="6"/>
      <c r="Q5" s="7"/>
      <c r="R5" s="8"/>
      <c r="U5" s="7">
        <v>5303</v>
      </c>
      <c r="V5" s="8">
        <v>2381</v>
      </c>
      <c r="W5" s="7">
        <v>7179</v>
      </c>
      <c r="X5" s="8"/>
      <c r="AA5" s="4"/>
      <c r="AB5" s="4"/>
      <c r="AC5" s="4"/>
      <c r="AD5" s="4"/>
      <c r="AE5" s="4">
        <f t="shared" si="9"/>
        <v>79.149253731343279</v>
      </c>
      <c r="AF5" s="4">
        <f t="shared" si="10"/>
        <v>238.1</v>
      </c>
      <c r="AG5" s="4">
        <f t="shared" si="11"/>
        <v>125.94736842105263</v>
      </c>
      <c r="AH5" s="4"/>
      <c r="AI5" s="4"/>
      <c r="AJ5" s="4"/>
      <c r="AK5" s="4">
        <f>AA5/ALL!Z5</f>
        <v>0</v>
      </c>
      <c r="AL5" s="4">
        <f>AB5/ALL!AA5</f>
        <v>0</v>
      </c>
      <c r="AO5" s="4">
        <f>AE5/ALL!AD5</f>
        <v>1.2343333715300655</v>
      </c>
      <c r="AP5" s="4">
        <f>AF5/ALL!AE5</f>
        <v>6.2726673984632271</v>
      </c>
      <c r="AQ5" s="4">
        <f>AG5/ALL!AF5</f>
        <v>1.6992004833192105</v>
      </c>
      <c r="AR5" s="4">
        <f>AH5/ALL!AG5</f>
        <v>0</v>
      </c>
      <c r="AU5" s="4">
        <f t="shared" si="1"/>
        <v>134</v>
      </c>
      <c r="AV5" s="4">
        <f t="shared" si="2"/>
        <v>3.0687337511041677</v>
      </c>
      <c r="AW5" s="4">
        <f t="shared" si="3"/>
        <v>14863</v>
      </c>
      <c r="AX5" s="4">
        <f t="shared" si="4"/>
        <v>110.91791044776119</v>
      </c>
    </row>
    <row r="6" spans="1:50" ht="15" customHeight="1" x14ac:dyDescent="0.3">
      <c r="A6" s="2" t="s">
        <v>21</v>
      </c>
      <c r="B6" s="2" t="s">
        <v>22</v>
      </c>
      <c r="C6" s="1" t="s">
        <v>13</v>
      </c>
      <c r="D6" s="1">
        <v>23</v>
      </c>
      <c r="E6" s="1" t="s">
        <v>23</v>
      </c>
      <c r="F6" s="1">
        <v>4</v>
      </c>
      <c r="J6" s="5">
        <v>1</v>
      </c>
      <c r="K6" s="6">
        <v>1</v>
      </c>
      <c r="O6" s="5">
        <v>1</v>
      </c>
      <c r="P6" s="6">
        <v>1</v>
      </c>
      <c r="T6" s="7">
        <v>12</v>
      </c>
      <c r="U6" s="8">
        <v>10</v>
      </c>
      <c r="Y6" s="7">
        <v>9</v>
      </c>
      <c r="Z6" s="8">
        <v>0</v>
      </c>
      <c r="AA6" s="4"/>
      <c r="AB6" s="4"/>
      <c r="AC6" s="4"/>
      <c r="AD6" s="4">
        <f t="shared" si="8"/>
        <v>12</v>
      </c>
      <c r="AE6" s="4">
        <f t="shared" si="9"/>
        <v>10</v>
      </c>
      <c r="AF6" s="4"/>
      <c r="AG6" s="4"/>
      <c r="AH6" s="4"/>
      <c r="AI6" s="4">
        <f t="shared" si="13"/>
        <v>9</v>
      </c>
      <c r="AJ6" s="4">
        <f t="shared" si="14"/>
        <v>0</v>
      </c>
      <c r="AM6" s="4">
        <f>AC6/ALL!AB6</f>
        <v>0</v>
      </c>
      <c r="AN6" s="4">
        <f>AD6/ALL!AC6</f>
        <v>0.69579831932773106</v>
      </c>
      <c r="AO6" s="4">
        <f>AE6/ALL!AD6</f>
        <v>0.48730964467005078</v>
      </c>
      <c r="AP6" s="4">
        <f>AF6/ALL!AE6</f>
        <v>0</v>
      </c>
      <c r="AQ6" s="4">
        <f>AG6/ALL!AF6</f>
        <v>0</v>
      </c>
      <c r="AR6" s="4">
        <f>AH6/ALL!AG6</f>
        <v>0</v>
      </c>
      <c r="AS6" s="4">
        <f>AI6/ALL!AH6</f>
        <v>1.0934579439252337</v>
      </c>
      <c r="AT6" s="4">
        <f>AJ6/ALL!AI6</f>
        <v>0</v>
      </c>
      <c r="AU6" s="4">
        <f t="shared" si="1"/>
        <v>4</v>
      </c>
      <c r="AV6" s="4">
        <f t="shared" si="2"/>
        <v>0.5691414769807539</v>
      </c>
      <c r="AW6" s="4">
        <f t="shared" si="3"/>
        <v>31</v>
      </c>
      <c r="AX6" s="4">
        <f t="shared" si="4"/>
        <v>7.75</v>
      </c>
    </row>
    <row r="7" spans="1:50" ht="15" customHeight="1" x14ac:dyDescent="0.3">
      <c r="A7" s="2" t="s">
        <v>24</v>
      </c>
      <c r="B7" s="2" t="s">
        <v>25</v>
      </c>
      <c r="C7" s="1" t="s">
        <v>13</v>
      </c>
      <c r="D7" s="1">
        <v>2</v>
      </c>
      <c r="E7" s="1" t="s">
        <v>26</v>
      </c>
      <c r="F7" s="1">
        <v>8</v>
      </c>
      <c r="G7" s="5">
        <v>48</v>
      </c>
      <c r="I7" s="6">
        <v>100</v>
      </c>
      <c r="K7" s="5">
        <v>152</v>
      </c>
      <c r="L7" s="6">
        <v>179</v>
      </c>
      <c r="M7" s="5">
        <v>264</v>
      </c>
      <c r="N7" s="6">
        <v>364</v>
      </c>
      <c r="O7" s="5">
        <v>391</v>
      </c>
      <c r="P7" s="6">
        <v>355</v>
      </c>
      <c r="Q7" s="7">
        <v>2287</v>
      </c>
      <c r="S7" s="8">
        <v>3390</v>
      </c>
      <c r="U7" s="7">
        <v>6549</v>
      </c>
      <c r="V7" s="8">
        <v>8261</v>
      </c>
      <c r="W7" s="7">
        <v>12278</v>
      </c>
      <c r="X7" s="8">
        <v>14456</v>
      </c>
      <c r="Y7" s="7">
        <v>10449</v>
      </c>
      <c r="Z7" s="8">
        <v>5797</v>
      </c>
      <c r="AA7" s="4">
        <f t="shared" si="5"/>
        <v>47.645833333333336</v>
      </c>
      <c r="AB7" s="4"/>
      <c r="AC7" s="4">
        <f t="shared" si="7"/>
        <v>33.9</v>
      </c>
      <c r="AD7" s="4"/>
      <c r="AE7" s="4">
        <f t="shared" si="9"/>
        <v>43.085526315789473</v>
      </c>
      <c r="AF7" s="4">
        <f t="shared" si="10"/>
        <v>46.150837988826815</v>
      </c>
      <c r="AG7" s="4">
        <f t="shared" si="11"/>
        <v>46.507575757575758</v>
      </c>
      <c r="AH7" s="4">
        <f t="shared" si="12"/>
        <v>39.714285714285715</v>
      </c>
      <c r="AI7" s="4">
        <f t="shared" si="13"/>
        <v>26.723785166240408</v>
      </c>
      <c r="AJ7" s="4">
        <f t="shared" si="14"/>
        <v>16.329577464788731</v>
      </c>
      <c r="AK7" s="4">
        <f>AA7/ALL!Z7</f>
        <v>1.3204514527752225</v>
      </c>
      <c r="AM7" s="4">
        <f>AC7/ALL!AB7</f>
        <v>1.2734590616375345</v>
      </c>
      <c r="AO7" s="4">
        <f>AE7/ALL!AD7</f>
        <v>1.5043311049573578</v>
      </c>
      <c r="AP7" s="4">
        <f>AF7/ALL!AE7</f>
        <v>1.8591705155152387</v>
      </c>
      <c r="AQ7" s="4">
        <f>AG7/ALL!AF7</f>
        <v>1.8407873842827218</v>
      </c>
      <c r="AR7" s="4">
        <f>AH7/ALL!AG7</f>
        <v>1.5748923634715613</v>
      </c>
      <c r="AS7" s="4">
        <f>AI7/ALL!AH7</f>
        <v>1.5416030698495453</v>
      </c>
      <c r="AT7" s="4">
        <f>AJ7/ALL!AI7</f>
        <v>1.4592707635660043</v>
      </c>
      <c r="AU7" s="4">
        <f t="shared" si="1"/>
        <v>1853</v>
      </c>
      <c r="AV7" s="4">
        <f t="shared" si="2"/>
        <v>1.5467457145068981</v>
      </c>
      <c r="AW7" s="4">
        <f t="shared" si="3"/>
        <v>63467</v>
      </c>
      <c r="AX7" s="4">
        <f t="shared" si="4"/>
        <v>34.250944414463035</v>
      </c>
    </row>
    <row r="8" spans="1:50" ht="15" customHeight="1" x14ac:dyDescent="0.3">
      <c r="A8" s="2" t="s">
        <v>27</v>
      </c>
      <c r="B8" s="2" t="s">
        <v>28</v>
      </c>
      <c r="C8" s="1" t="s">
        <v>29</v>
      </c>
      <c r="D8" s="1">
        <v>7</v>
      </c>
      <c r="E8" s="1" t="s">
        <v>30</v>
      </c>
      <c r="F8" s="1">
        <v>9</v>
      </c>
      <c r="H8" s="4">
        <v>2</v>
      </c>
      <c r="I8" s="1">
        <v>2</v>
      </c>
      <c r="J8" s="1">
        <v>4</v>
      </c>
      <c r="K8" s="12">
        <v>4</v>
      </c>
      <c r="L8" s="2">
        <v>9</v>
      </c>
      <c r="M8" s="5">
        <v>6</v>
      </c>
      <c r="N8" s="6">
        <v>3</v>
      </c>
      <c r="O8" s="5">
        <v>16</v>
      </c>
      <c r="P8" s="6">
        <v>18</v>
      </c>
      <c r="R8" s="4">
        <v>18</v>
      </c>
      <c r="S8" s="2">
        <v>115</v>
      </c>
      <c r="T8" s="2">
        <v>28</v>
      </c>
      <c r="U8" s="12">
        <v>43</v>
      </c>
      <c r="V8" s="2">
        <v>29</v>
      </c>
      <c r="W8" s="7">
        <v>37</v>
      </c>
      <c r="X8" s="8">
        <v>28</v>
      </c>
      <c r="Y8" s="7">
        <v>137</v>
      </c>
      <c r="Z8" s="8">
        <v>47</v>
      </c>
      <c r="AA8" s="4"/>
      <c r="AB8" s="4">
        <f t="shared" si="6"/>
        <v>9</v>
      </c>
      <c r="AC8" s="4">
        <f t="shared" si="7"/>
        <v>57.5</v>
      </c>
      <c r="AD8" s="4">
        <f t="shared" si="8"/>
        <v>7</v>
      </c>
      <c r="AE8" s="4">
        <f t="shared" si="9"/>
        <v>10.75</v>
      </c>
      <c r="AF8" s="4">
        <f t="shared" si="10"/>
        <v>3.2222222222222223</v>
      </c>
      <c r="AG8" s="4">
        <f t="shared" si="11"/>
        <v>6.166666666666667</v>
      </c>
      <c r="AH8" s="4">
        <f t="shared" si="12"/>
        <v>9.3333333333333339</v>
      </c>
      <c r="AI8" s="4">
        <f t="shared" si="13"/>
        <v>8.5625</v>
      </c>
      <c r="AJ8" s="4">
        <f t="shared" si="14"/>
        <v>2.6111111111111112</v>
      </c>
      <c r="AK8" s="4"/>
      <c r="AL8" s="4">
        <f>AB8/ALL!AA8</f>
        <v>0.4801362088535755</v>
      </c>
      <c r="AM8" s="4">
        <f>AC8/ALL!AB8</f>
        <v>2.5270921131848283</v>
      </c>
      <c r="AN8" s="4">
        <f>AD8/ALL!AC8</f>
        <v>0.42424242424242425</v>
      </c>
      <c r="AO8" s="4">
        <f>AE8/ALL!AD8</f>
        <v>0.77796052631578949</v>
      </c>
      <c r="AP8" s="4">
        <f>AF8/ALL!AE8</f>
        <v>0.36616161616161613</v>
      </c>
      <c r="AQ8" s="4">
        <f>AG8/ALL!AF8</f>
        <v>0.5850599781897492</v>
      </c>
      <c r="AR8" s="4">
        <f>AH8/ALL!AG8</f>
        <v>0.62102793772659426</v>
      </c>
      <c r="AS8" s="4">
        <f>AI8/ALL!AH8</f>
        <v>1.2435559866962305</v>
      </c>
      <c r="AT8" s="4">
        <f>AJ8/ALL!AI8</f>
        <v>0.90907807426231824</v>
      </c>
      <c r="AU8" s="4">
        <f t="shared" si="1"/>
        <v>64</v>
      </c>
      <c r="AV8" s="4">
        <f t="shared" si="2"/>
        <v>0.88159054062590281</v>
      </c>
      <c r="AW8" s="4">
        <f t="shared" si="3"/>
        <v>482</v>
      </c>
      <c r="AX8" s="4">
        <f t="shared" si="4"/>
        <v>7.53125</v>
      </c>
    </row>
    <row r="9" spans="1:50" ht="15" customHeight="1" x14ac:dyDescent="0.3">
      <c r="A9" s="2" t="s">
        <v>31</v>
      </c>
      <c r="B9" s="2" t="s">
        <v>32</v>
      </c>
      <c r="C9" s="1" t="s">
        <v>29</v>
      </c>
      <c r="D9" s="1">
        <v>12</v>
      </c>
      <c r="E9" s="1" t="s">
        <v>33</v>
      </c>
      <c r="F9" s="1">
        <v>3</v>
      </c>
      <c r="K9" s="4">
        <v>2</v>
      </c>
      <c r="L9" s="2"/>
      <c r="M9" s="4">
        <v>5</v>
      </c>
      <c r="N9" s="2"/>
      <c r="O9" s="12">
        <v>3</v>
      </c>
      <c r="P9" s="2"/>
      <c r="T9" s="2"/>
      <c r="U9" s="4">
        <v>10</v>
      </c>
      <c r="V9" s="2"/>
      <c r="W9" s="4">
        <v>14</v>
      </c>
      <c r="X9" s="2"/>
      <c r="Y9" s="12">
        <v>5</v>
      </c>
      <c r="Z9" s="2">
        <v>397</v>
      </c>
      <c r="AA9" s="4"/>
      <c r="AB9" s="4"/>
      <c r="AC9" s="4"/>
      <c r="AD9" s="4"/>
      <c r="AE9" s="4">
        <f t="shared" si="9"/>
        <v>5</v>
      </c>
      <c r="AF9" s="4"/>
      <c r="AG9" s="4">
        <f t="shared" si="11"/>
        <v>2.8</v>
      </c>
      <c r="AH9" s="4"/>
      <c r="AI9" s="4">
        <f t="shared" si="13"/>
        <v>1.6666666666666667</v>
      </c>
      <c r="AJ9" s="4"/>
      <c r="AM9" s="4">
        <f>AC9/ALL!AB9</f>
        <v>0</v>
      </c>
      <c r="AN9" s="4">
        <f>AD9/ALL!AC9</f>
        <v>0</v>
      </c>
      <c r="AO9" s="4">
        <f>AE9/ALL!AD9</f>
        <v>1.6194968553459119</v>
      </c>
      <c r="AQ9" s="4">
        <f>AG9/ALL!AF9</f>
        <v>0.64688832054560952</v>
      </c>
      <c r="AR9" s="4">
        <f>AH9/ALL!AG9</f>
        <v>0</v>
      </c>
      <c r="AS9" s="4">
        <f>AI9/ALL!AH9</f>
        <v>0.78910614525139666</v>
      </c>
      <c r="AT9" s="4">
        <f>AJ9/ALL!AI9</f>
        <v>0</v>
      </c>
      <c r="AU9" s="4">
        <f t="shared" si="1"/>
        <v>10</v>
      </c>
      <c r="AV9" s="4">
        <f t="shared" si="2"/>
        <v>1.0184971070476394</v>
      </c>
      <c r="AW9" s="4">
        <f t="shared" si="3"/>
        <v>426</v>
      </c>
      <c r="AX9" s="4">
        <f t="shared" si="4"/>
        <v>42.6</v>
      </c>
    </row>
    <row r="10" spans="1:50" ht="15" customHeight="1" x14ac:dyDescent="0.3">
      <c r="A10" s="2" t="s">
        <v>34</v>
      </c>
      <c r="B10" s="2" t="s">
        <v>35</v>
      </c>
      <c r="C10" s="1" t="s">
        <v>29</v>
      </c>
      <c r="D10" s="1">
        <v>13</v>
      </c>
      <c r="E10" s="1" t="s">
        <v>36</v>
      </c>
      <c r="F10" s="1">
        <v>3</v>
      </c>
      <c r="K10" s="12">
        <v>7</v>
      </c>
      <c r="O10" s="6">
        <v>17</v>
      </c>
      <c r="P10" s="5">
        <v>7</v>
      </c>
      <c r="U10" s="12">
        <v>34</v>
      </c>
      <c r="Y10" s="8">
        <v>51</v>
      </c>
      <c r="Z10" s="7">
        <v>84</v>
      </c>
      <c r="AA10" s="4"/>
      <c r="AB10" s="4"/>
      <c r="AC10" s="4"/>
      <c r="AD10" s="4"/>
      <c r="AE10" s="4">
        <f t="shared" si="9"/>
        <v>4.8571428571428568</v>
      </c>
      <c r="AF10" s="4"/>
      <c r="AG10" s="4"/>
      <c r="AH10" s="4"/>
      <c r="AI10" s="4">
        <f t="shared" si="13"/>
        <v>3</v>
      </c>
      <c r="AJ10" s="4">
        <f t="shared" si="14"/>
        <v>12</v>
      </c>
      <c r="AO10" s="4">
        <f>AE10/ALL!AD10</f>
        <v>0.94510907811400413</v>
      </c>
      <c r="AS10" s="4">
        <f>AI10/ALL!AH10</f>
        <v>0.86529318541996825</v>
      </c>
      <c r="AT10" s="4">
        <f>AJ10/ALL!AI10</f>
        <v>1.5050505050505052</v>
      </c>
      <c r="AU10" s="4">
        <f t="shared" si="1"/>
        <v>31</v>
      </c>
      <c r="AV10" s="4">
        <f t="shared" si="2"/>
        <v>1.1051509228614924</v>
      </c>
      <c r="AW10" s="4">
        <f t="shared" si="3"/>
        <v>169</v>
      </c>
      <c r="AX10" s="4">
        <f t="shared" si="4"/>
        <v>5.4516129032258061</v>
      </c>
    </row>
    <row r="11" spans="1:50" ht="15" customHeight="1" x14ac:dyDescent="0.3">
      <c r="A11" s="2" t="s">
        <v>37</v>
      </c>
      <c r="B11" s="2" t="s">
        <v>38</v>
      </c>
      <c r="C11" s="1" t="s">
        <v>29</v>
      </c>
      <c r="D11" s="1"/>
      <c r="E11" s="1"/>
      <c r="F11" s="1">
        <v>0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M11" s="4">
        <f>AC11/ALL!AB11</f>
        <v>0</v>
      </c>
      <c r="AU11" s="4">
        <f t="shared" si="1"/>
        <v>0</v>
      </c>
      <c r="AW11" s="4">
        <f t="shared" si="3"/>
        <v>0</v>
      </c>
      <c r="AX11" s="4"/>
    </row>
    <row r="12" spans="1:50" ht="15" customHeight="1" x14ac:dyDescent="0.3">
      <c r="A12" s="2" t="s">
        <v>39</v>
      </c>
      <c r="B12" s="2" t="s">
        <v>40</v>
      </c>
      <c r="C12" s="1" t="s">
        <v>29</v>
      </c>
      <c r="D12" s="1"/>
      <c r="E12" s="1" t="s">
        <v>41</v>
      </c>
      <c r="F12" s="1">
        <v>9</v>
      </c>
      <c r="G12" s="4">
        <v>3</v>
      </c>
      <c r="H12" s="4">
        <v>3</v>
      </c>
      <c r="I12" s="1">
        <v>1</v>
      </c>
      <c r="J12" s="1">
        <v>4</v>
      </c>
      <c r="K12" s="12">
        <v>4</v>
      </c>
      <c r="L12" s="4">
        <v>4</v>
      </c>
      <c r="M12" s="4">
        <v>6</v>
      </c>
      <c r="N12" s="4">
        <v>13</v>
      </c>
      <c r="P12" s="4">
        <v>30</v>
      </c>
      <c r="Q12" s="4">
        <v>38</v>
      </c>
      <c r="R12" s="4">
        <v>8</v>
      </c>
      <c r="S12" s="4">
        <v>2</v>
      </c>
      <c r="T12" s="4">
        <v>29</v>
      </c>
      <c r="U12" s="12">
        <v>50</v>
      </c>
      <c r="V12" s="4">
        <v>54</v>
      </c>
      <c r="W12" s="4">
        <v>105</v>
      </c>
      <c r="X12" s="4">
        <v>199</v>
      </c>
      <c r="Z12" s="4">
        <v>303</v>
      </c>
      <c r="AA12" s="4">
        <f t="shared" si="5"/>
        <v>12.666666666666666</v>
      </c>
      <c r="AB12" s="4">
        <f t="shared" si="6"/>
        <v>2.6666666666666665</v>
      </c>
      <c r="AC12" s="4">
        <f t="shared" si="7"/>
        <v>2</v>
      </c>
      <c r="AD12" s="4">
        <f t="shared" si="8"/>
        <v>7.25</v>
      </c>
      <c r="AE12" s="4">
        <f t="shared" si="9"/>
        <v>12.5</v>
      </c>
      <c r="AF12" s="4">
        <f t="shared" si="10"/>
        <v>13.5</v>
      </c>
      <c r="AG12" s="4">
        <f t="shared" si="11"/>
        <v>17.5</v>
      </c>
      <c r="AH12" s="4">
        <f t="shared" si="12"/>
        <v>15.307692307692308</v>
      </c>
      <c r="AI12" s="4"/>
      <c r="AJ12" s="4">
        <f t="shared" si="14"/>
        <v>10.1</v>
      </c>
      <c r="AP12" s="4">
        <f>AF12/ALL!AE12</f>
        <v>0.49493927125506071</v>
      </c>
      <c r="AQ12" s="4">
        <f>AG12/ALL!AF12</f>
        <v>0.35652173913043478</v>
      </c>
      <c r="AR12" s="4">
        <f>AH12/ALL!AG12</f>
        <v>0.81232309617791476</v>
      </c>
      <c r="AT12" s="4">
        <f>AJ12/ALL!AI12</f>
        <v>0.91967862133209133</v>
      </c>
      <c r="AU12" s="4">
        <f t="shared" si="1"/>
        <v>68</v>
      </c>
      <c r="AV12" s="4">
        <f t="shared" ref="AV12:AV15" si="15">SUM(AK12:AT12)/F12</f>
        <v>0.28705141421061131</v>
      </c>
      <c r="AW12" s="4">
        <f t="shared" si="3"/>
        <v>788</v>
      </c>
      <c r="AX12" s="4">
        <f t="shared" si="4"/>
        <v>11.588235294117647</v>
      </c>
    </row>
    <row r="13" spans="1:50" ht="15" customHeight="1" x14ac:dyDescent="0.3">
      <c r="A13" s="21" t="s">
        <v>42</v>
      </c>
      <c r="B13" s="2" t="s">
        <v>43</v>
      </c>
      <c r="C13" s="1" t="s">
        <v>29</v>
      </c>
      <c r="D13" s="1"/>
      <c r="E13" s="1"/>
      <c r="F13" s="1">
        <v>10</v>
      </c>
      <c r="G13" s="4">
        <v>2</v>
      </c>
      <c r="H13" s="4">
        <v>1</v>
      </c>
      <c r="I13" s="1">
        <v>8</v>
      </c>
      <c r="J13" s="5">
        <v>3</v>
      </c>
      <c r="K13" s="6">
        <v>7</v>
      </c>
      <c r="L13" s="5">
        <v>3</v>
      </c>
      <c r="M13" s="6">
        <v>7</v>
      </c>
      <c r="N13" s="5">
        <v>5</v>
      </c>
      <c r="O13" s="6">
        <v>2</v>
      </c>
      <c r="P13" s="17">
        <v>8</v>
      </c>
      <c r="Q13" s="11">
        <v>10</v>
      </c>
      <c r="R13" s="17">
        <v>0</v>
      </c>
      <c r="S13" s="11">
        <v>0</v>
      </c>
      <c r="T13" s="7">
        <v>1</v>
      </c>
      <c r="U13" s="8">
        <v>29</v>
      </c>
      <c r="V13" s="7">
        <v>0</v>
      </c>
      <c r="W13" s="8">
        <v>5</v>
      </c>
      <c r="X13" s="7">
        <v>18</v>
      </c>
      <c r="Y13" s="8">
        <v>3</v>
      </c>
      <c r="Z13" s="12">
        <v>1</v>
      </c>
      <c r="AA13" s="4">
        <f t="shared" si="5"/>
        <v>5</v>
      </c>
      <c r="AB13" s="4">
        <f t="shared" si="6"/>
        <v>0</v>
      </c>
      <c r="AC13" s="4">
        <f t="shared" si="7"/>
        <v>0</v>
      </c>
      <c r="AD13" s="4">
        <f t="shared" si="8"/>
        <v>0.33333333333333331</v>
      </c>
      <c r="AE13" s="4">
        <f t="shared" si="9"/>
        <v>4.1428571428571432</v>
      </c>
      <c r="AF13" s="4">
        <f t="shared" si="10"/>
        <v>0</v>
      </c>
      <c r="AG13" s="4">
        <f t="shared" si="11"/>
        <v>0.7142857142857143</v>
      </c>
      <c r="AH13" s="4">
        <f t="shared" si="12"/>
        <v>3.6</v>
      </c>
      <c r="AI13" s="4">
        <f t="shared" si="13"/>
        <v>1.5</v>
      </c>
      <c r="AJ13" s="4">
        <f t="shared" si="14"/>
        <v>0.125</v>
      </c>
      <c r="AK13" s="4">
        <f>AA13/ALL!Z13</f>
        <v>0.88028169014084512</v>
      </c>
      <c r="AL13" s="4">
        <f>AB13/ALL!AA13</f>
        <v>0</v>
      </c>
      <c r="AM13" s="4">
        <f>AC13/ALL!AB13</f>
        <v>0</v>
      </c>
      <c r="AN13" s="4">
        <f>AD13/ALL!AC13</f>
        <v>8.0535924617196705E-2</v>
      </c>
      <c r="AO13" s="4">
        <f>AE13/ALL!AD13</f>
        <v>1.1168903359008975</v>
      </c>
      <c r="AP13" s="4">
        <f>AF13/ALL!AE13</f>
        <v>0</v>
      </c>
      <c r="AQ13" s="4">
        <f>AG13/ALL!AF13</f>
        <v>0.29054116773415017</v>
      </c>
      <c r="AR13" s="4">
        <f>AH13/ALL!AG13</f>
        <v>1.5948529411764707</v>
      </c>
      <c r="AS13" s="4">
        <f>AI13/ALL!AH13</f>
        <v>0.79175588865096358</v>
      </c>
      <c r="AT13" s="4">
        <f>AJ13/ALL!AI13</f>
        <v>8.357041251778094E-2</v>
      </c>
      <c r="AU13" s="4">
        <f t="shared" si="1"/>
        <v>46</v>
      </c>
      <c r="AV13" s="4">
        <f t="shared" si="15"/>
        <v>0.48384283607383044</v>
      </c>
      <c r="AW13" s="4">
        <f t="shared" si="3"/>
        <v>67</v>
      </c>
      <c r="AX13" s="4">
        <f t="shared" si="4"/>
        <v>1.4565217391304348</v>
      </c>
    </row>
    <row r="14" spans="1:50" ht="15" customHeight="1" x14ac:dyDescent="0.3">
      <c r="A14" s="2" t="s">
        <v>44</v>
      </c>
      <c r="B14" s="2" t="s">
        <v>45</v>
      </c>
      <c r="C14" s="1" t="s">
        <v>29</v>
      </c>
      <c r="D14" s="1"/>
      <c r="E14" s="1" t="s">
        <v>46</v>
      </c>
      <c r="F14" s="1">
        <v>2</v>
      </c>
      <c r="L14" s="4">
        <v>4</v>
      </c>
      <c r="N14" s="4">
        <v>2</v>
      </c>
      <c r="V14" s="4">
        <v>21</v>
      </c>
      <c r="X14" s="4">
        <v>63</v>
      </c>
      <c r="AA14" s="4"/>
      <c r="AB14" s="4"/>
      <c r="AC14" s="4"/>
      <c r="AD14" s="4"/>
      <c r="AE14" s="4"/>
      <c r="AF14" s="4">
        <f t="shared" si="10"/>
        <v>5.25</v>
      </c>
      <c r="AG14" s="4"/>
      <c r="AH14" s="4">
        <f t="shared" si="12"/>
        <v>31.5</v>
      </c>
      <c r="AI14" s="4"/>
      <c r="AJ14" s="4"/>
      <c r="AP14" s="4">
        <f>AF14/ALL!AE14</f>
        <v>0.23895210373114581</v>
      </c>
      <c r="AR14" s="4">
        <f>AH14/ALL!AG14</f>
        <v>1.7937732836615219</v>
      </c>
      <c r="AU14" s="4">
        <f t="shared" si="1"/>
        <v>6</v>
      </c>
      <c r="AV14" s="4">
        <f t="shared" si="15"/>
        <v>1.0163626936963339</v>
      </c>
      <c r="AW14" s="4">
        <f t="shared" si="3"/>
        <v>84</v>
      </c>
      <c r="AX14" s="4">
        <f t="shared" si="4"/>
        <v>14</v>
      </c>
    </row>
    <row r="15" spans="1:50" ht="15" customHeight="1" x14ac:dyDescent="0.3">
      <c r="A15" s="2" t="s">
        <v>47</v>
      </c>
      <c r="B15" s="2" t="s">
        <v>48</v>
      </c>
      <c r="C15" s="1" t="s">
        <v>49</v>
      </c>
      <c r="D15" s="1"/>
      <c r="E15" s="1"/>
      <c r="F15" s="1">
        <v>7</v>
      </c>
      <c r="H15" s="5">
        <v>1</v>
      </c>
      <c r="I15" s="6">
        <v>2</v>
      </c>
      <c r="J15" s="5">
        <v>2</v>
      </c>
      <c r="K15" s="6">
        <v>2</v>
      </c>
      <c r="L15" s="5">
        <v>3</v>
      </c>
      <c r="M15" s="6">
        <v>2</v>
      </c>
      <c r="N15" s="5">
        <v>1</v>
      </c>
      <c r="R15" s="7">
        <v>0</v>
      </c>
      <c r="S15" s="8">
        <v>1</v>
      </c>
      <c r="T15" s="7">
        <v>10</v>
      </c>
      <c r="U15" s="8">
        <v>0</v>
      </c>
      <c r="V15" s="7">
        <v>4</v>
      </c>
      <c r="W15" s="8">
        <v>0</v>
      </c>
      <c r="X15" s="7">
        <v>1</v>
      </c>
      <c r="AA15" s="4"/>
      <c r="AB15" s="4">
        <f t="shared" si="6"/>
        <v>0</v>
      </c>
      <c r="AC15" s="4">
        <f t="shared" si="7"/>
        <v>0.5</v>
      </c>
      <c r="AD15" s="4">
        <f t="shared" si="8"/>
        <v>5</v>
      </c>
      <c r="AE15" s="4">
        <f t="shared" si="9"/>
        <v>0</v>
      </c>
      <c r="AF15" s="4">
        <f t="shared" si="10"/>
        <v>1.3333333333333333</v>
      </c>
      <c r="AG15" s="4">
        <f t="shared" si="11"/>
        <v>0</v>
      </c>
      <c r="AH15" s="4">
        <f t="shared" si="12"/>
        <v>1</v>
      </c>
      <c r="AI15" s="4"/>
      <c r="AJ15" s="4"/>
      <c r="AL15" s="4">
        <f>AB15/ALL!AA15</f>
        <v>0</v>
      </c>
      <c r="AM15" s="4">
        <f>AC15/ALL!AB15</f>
        <v>6.8019093078758947E-2</v>
      </c>
      <c r="AN15" s="4">
        <f>AD15/ALL!AC15</f>
        <v>0.56451612903225801</v>
      </c>
      <c r="AO15" s="4">
        <f>AE15/ALL!AD15</f>
        <v>0</v>
      </c>
      <c r="AP15" s="4">
        <f>AF15/ALL!AE15</f>
        <v>0.35978835978835977</v>
      </c>
      <c r="AQ15" s="4">
        <f>AG15/ALL!AF15</f>
        <v>0</v>
      </c>
      <c r="AR15" s="4">
        <f>AH15/ALL!AG15</f>
        <v>0.7</v>
      </c>
      <c r="AS15" s="4">
        <f>AI15/ALL!AH15</f>
        <v>0</v>
      </c>
      <c r="AT15" s="4">
        <f>AJ15/ALL!AI15</f>
        <v>0</v>
      </c>
      <c r="AU15" s="4">
        <f t="shared" si="1"/>
        <v>13</v>
      </c>
      <c r="AV15" s="4">
        <f t="shared" si="15"/>
        <v>0.24176051169991095</v>
      </c>
      <c r="AW15" s="4">
        <f t="shared" si="3"/>
        <v>16</v>
      </c>
      <c r="AX15" s="4">
        <f t="shared" si="4"/>
        <v>1.2307692307692308</v>
      </c>
    </row>
    <row r="16" spans="1:50" ht="15" customHeight="1" x14ac:dyDescent="0.3">
      <c r="A16" s="2" t="s">
        <v>50</v>
      </c>
      <c r="B16" s="2" t="s">
        <v>51</v>
      </c>
      <c r="C16" s="1" t="s">
        <v>49</v>
      </c>
      <c r="D16" s="1"/>
      <c r="E16" s="1"/>
      <c r="F16" s="1">
        <v>0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P16" s="4">
        <f>AF16/ALL!AE16</f>
        <v>0</v>
      </c>
      <c r="AQ16" s="4">
        <f>AG16/ALL!AF16</f>
        <v>0</v>
      </c>
      <c r="AR16" s="4">
        <f>AH16/ALL!AG16</f>
        <v>0</v>
      </c>
      <c r="AT16" s="4">
        <f>AJ16/ALL!AI16</f>
        <v>0</v>
      </c>
      <c r="AU16" s="4">
        <f t="shared" si="1"/>
        <v>0</v>
      </c>
      <c r="AW16" s="4">
        <f t="shared" si="3"/>
        <v>0</v>
      </c>
      <c r="AX16" s="4"/>
    </row>
    <row r="17" spans="1:50" ht="15" customHeight="1" x14ac:dyDescent="0.3">
      <c r="A17" s="2" t="s">
        <v>52</v>
      </c>
      <c r="B17" s="2" t="s">
        <v>53</v>
      </c>
      <c r="C17" s="1" t="s">
        <v>54</v>
      </c>
      <c r="D17" s="1">
        <v>85</v>
      </c>
      <c r="E17" s="1"/>
      <c r="F17" s="1">
        <v>1</v>
      </c>
      <c r="O17" s="4">
        <v>1</v>
      </c>
      <c r="Y17" s="4">
        <v>2</v>
      </c>
      <c r="AA17" s="4"/>
      <c r="AB17" s="4"/>
      <c r="AC17" s="4"/>
      <c r="AD17" s="4"/>
      <c r="AE17" s="4"/>
      <c r="AF17" s="4"/>
      <c r="AG17" s="4"/>
      <c r="AH17" s="4"/>
      <c r="AI17" s="4">
        <f t="shared" si="13"/>
        <v>2</v>
      </c>
      <c r="AJ17" s="4"/>
      <c r="AR17" s="4">
        <f>AH17/ALL!AG17</f>
        <v>0</v>
      </c>
      <c r="AS17" s="4">
        <f>AI17/ALL!AH17</f>
        <v>0.256198347107438</v>
      </c>
      <c r="AT17" s="4">
        <f>AJ17/ALL!AI17</f>
        <v>0</v>
      </c>
      <c r="AU17" s="4">
        <f t="shared" si="1"/>
        <v>1</v>
      </c>
      <c r="AV17" s="4">
        <f t="shared" ref="AV17:AV29" si="16">SUM(AK17:AT17)/F17</f>
        <v>0.256198347107438</v>
      </c>
      <c r="AW17" s="4">
        <f t="shared" si="3"/>
        <v>2</v>
      </c>
      <c r="AX17" s="4">
        <f t="shared" si="4"/>
        <v>2</v>
      </c>
    </row>
    <row r="18" spans="1:50" ht="15" customHeight="1" x14ac:dyDescent="0.3">
      <c r="A18" s="2" t="s">
        <v>55</v>
      </c>
      <c r="B18" s="2" t="s">
        <v>56</v>
      </c>
      <c r="C18" s="1" t="s">
        <v>54</v>
      </c>
      <c r="D18" s="1"/>
      <c r="E18" s="1"/>
      <c r="F18" s="1">
        <v>10</v>
      </c>
      <c r="G18" s="4">
        <v>2</v>
      </c>
      <c r="H18" s="4">
        <v>2</v>
      </c>
      <c r="I18" s="1">
        <v>4</v>
      </c>
      <c r="J18" s="5">
        <v>4</v>
      </c>
      <c r="K18" s="6">
        <v>2</v>
      </c>
      <c r="L18" s="5">
        <v>2</v>
      </c>
      <c r="M18" s="6">
        <v>6</v>
      </c>
      <c r="N18" s="5">
        <v>1</v>
      </c>
      <c r="O18" s="6">
        <v>5</v>
      </c>
      <c r="P18" s="5">
        <v>5</v>
      </c>
      <c r="Q18" s="11">
        <v>0</v>
      </c>
      <c r="R18" s="17">
        <v>1</v>
      </c>
      <c r="S18" s="11">
        <v>2</v>
      </c>
      <c r="T18" s="7">
        <v>4</v>
      </c>
      <c r="U18" s="8">
        <v>8</v>
      </c>
      <c r="V18" s="7">
        <v>0</v>
      </c>
      <c r="W18" s="8">
        <v>8</v>
      </c>
      <c r="X18" s="7">
        <v>4</v>
      </c>
      <c r="Y18" s="8">
        <v>43</v>
      </c>
      <c r="Z18" s="7">
        <v>8</v>
      </c>
      <c r="AA18" s="4">
        <f t="shared" si="5"/>
        <v>0</v>
      </c>
      <c r="AB18" s="4">
        <f t="shared" si="6"/>
        <v>0.5</v>
      </c>
      <c r="AC18" s="4">
        <f t="shared" si="7"/>
        <v>0.5</v>
      </c>
      <c r="AD18" s="4">
        <f t="shared" si="8"/>
        <v>1</v>
      </c>
      <c r="AE18" s="4">
        <f t="shared" si="9"/>
        <v>4</v>
      </c>
      <c r="AF18" s="4">
        <f t="shared" si="10"/>
        <v>0</v>
      </c>
      <c r="AG18" s="4">
        <f t="shared" si="11"/>
        <v>1.3333333333333333</v>
      </c>
      <c r="AH18" s="4">
        <f t="shared" si="12"/>
        <v>4</v>
      </c>
      <c r="AI18" s="4">
        <f t="shared" si="13"/>
        <v>8.6</v>
      </c>
      <c r="AJ18" s="4">
        <f t="shared" si="14"/>
        <v>1.6</v>
      </c>
      <c r="AK18" s="4">
        <f>AA18/ALL!Z18</f>
        <v>0</v>
      </c>
      <c r="AL18" s="4">
        <f>AB18/ALL!AA18</f>
        <v>0.1524390243902439</v>
      </c>
      <c r="AM18" s="4">
        <f>AC18/ALL!AB18</f>
        <v>0.16252587991718426</v>
      </c>
      <c r="AN18" s="4">
        <f>AD18/ALL!AC18</f>
        <v>0.30952380952380953</v>
      </c>
      <c r="AO18" s="4">
        <f>AE18/ALL!AD18</f>
        <v>1.2436974789915967</v>
      </c>
      <c r="AP18" s="4">
        <f>AF18/ALL!AE18</f>
        <v>0</v>
      </c>
      <c r="AQ18" s="4">
        <f>AG18/ALL!AF18</f>
        <v>0.33121019108280253</v>
      </c>
      <c r="AR18" s="4">
        <f>AH18/ALL!AG18</f>
        <v>0.90688259109311742</v>
      </c>
      <c r="AS18" s="4">
        <f>AI18/ALL!AH18</f>
        <v>2.8349557522123892</v>
      </c>
      <c r="AT18" s="4">
        <f>AJ18/ALL!AI18</f>
        <v>0.66508313539192399</v>
      </c>
      <c r="AU18" s="4">
        <f t="shared" si="1"/>
        <v>33</v>
      </c>
      <c r="AV18" s="4">
        <f t="shared" si="16"/>
        <v>0.66063178626030672</v>
      </c>
      <c r="AW18" s="4">
        <f t="shared" si="3"/>
        <v>78</v>
      </c>
      <c r="AX18" s="4">
        <f t="shared" si="4"/>
        <v>2.3636363636363638</v>
      </c>
    </row>
    <row r="19" spans="1:50" ht="15" customHeight="1" x14ac:dyDescent="0.3">
      <c r="A19" s="2" t="s">
        <v>57</v>
      </c>
      <c r="B19" s="2" t="s">
        <v>58</v>
      </c>
      <c r="C19" s="1" t="s">
        <v>54</v>
      </c>
      <c r="D19" s="1"/>
      <c r="E19" s="1"/>
      <c r="F19" s="1">
        <v>2</v>
      </c>
      <c r="M19" s="4">
        <v>5</v>
      </c>
      <c r="P19" s="4">
        <v>1</v>
      </c>
      <c r="W19" s="4">
        <v>2</v>
      </c>
      <c r="Z19" s="4">
        <v>5</v>
      </c>
      <c r="AA19" s="4"/>
      <c r="AB19" s="4"/>
      <c r="AC19" s="4"/>
      <c r="AD19" s="4"/>
      <c r="AE19" s="4"/>
      <c r="AF19" s="4"/>
      <c r="AG19" s="4">
        <f t="shared" si="11"/>
        <v>0.4</v>
      </c>
      <c r="AH19" s="4"/>
      <c r="AI19" s="4"/>
      <c r="AJ19" s="4">
        <f t="shared" si="14"/>
        <v>5</v>
      </c>
      <c r="AQ19" s="4">
        <f>AG19/ALL!AF19</f>
        <v>6.8619246861924693E-2</v>
      </c>
      <c r="AS19" s="4">
        <f>AI19/ALL!AH19</f>
        <v>0</v>
      </c>
      <c r="AT19" s="4">
        <f>AJ19/ALL!AI19</f>
        <v>1.1774744027303754</v>
      </c>
      <c r="AU19" s="4">
        <f t="shared" si="1"/>
        <v>6</v>
      </c>
      <c r="AV19" s="4">
        <f t="shared" si="16"/>
        <v>0.62304682479615003</v>
      </c>
      <c r="AW19" s="4">
        <f t="shared" si="3"/>
        <v>7</v>
      </c>
      <c r="AX19" s="4">
        <f t="shared" si="4"/>
        <v>1.1666666666666667</v>
      </c>
    </row>
    <row r="20" spans="1:50" ht="15" customHeight="1" x14ac:dyDescent="0.3">
      <c r="A20" s="2" t="s">
        <v>59</v>
      </c>
      <c r="B20" s="2" t="s">
        <v>60</v>
      </c>
      <c r="C20" s="1" t="s">
        <v>54</v>
      </c>
      <c r="D20" s="1">
        <v>88</v>
      </c>
      <c r="E20" s="1" t="s">
        <v>61</v>
      </c>
      <c r="F20" s="1">
        <v>9</v>
      </c>
      <c r="G20" s="4">
        <v>23</v>
      </c>
      <c r="H20" s="5">
        <v>15</v>
      </c>
      <c r="I20" s="6">
        <v>23</v>
      </c>
      <c r="J20" s="5">
        <v>25</v>
      </c>
      <c r="L20" s="6">
        <v>29</v>
      </c>
      <c r="M20" s="5">
        <v>32</v>
      </c>
      <c r="N20" s="6">
        <v>90</v>
      </c>
      <c r="O20" s="5">
        <v>125</v>
      </c>
      <c r="P20" s="6">
        <v>78</v>
      </c>
      <c r="Q20" s="17">
        <v>180</v>
      </c>
      <c r="R20" s="7">
        <v>38</v>
      </c>
      <c r="S20" s="8">
        <v>182</v>
      </c>
      <c r="T20" s="7">
        <v>383</v>
      </c>
      <c r="V20" s="8">
        <v>178</v>
      </c>
      <c r="W20" s="7">
        <v>373</v>
      </c>
      <c r="X20" s="8">
        <v>382</v>
      </c>
      <c r="Y20" s="7">
        <v>410</v>
      </c>
      <c r="Z20" s="8">
        <v>201</v>
      </c>
      <c r="AA20" s="4">
        <f t="shared" si="5"/>
        <v>7.8260869565217392</v>
      </c>
      <c r="AB20" s="4">
        <f t="shared" si="6"/>
        <v>2.5333333333333332</v>
      </c>
      <c r="AC20" s="4">
        <f t="shared" si="7"/>
        <v>7.9130434782608692</v>
      </c>
      <c r="AD20" s="4">
        <f t="shared" si="8"/>
        <v>15.32</v>
      </c>
      <c r="AE20" s="4"/>
      <c r="AF20" s="4">
        <f t="shared" si="10"/>
        <v>6.1379310344827589</v>
      </c>
      <c r="AG20" s="4">
        <f t="shared" si="11"/>
        <v>11.65625</v>
      </c>
      <c r="AH20" s="4">
        <f t="shared" si="12"/>
        <v>4.2444444444444445</v>
      </c>
      <c r="AI20" s="4">
        <f t="shared" si="13"/>
        <v>3.28</v>
      </c>
      <c r="AJ20" s="4">
        <f t="shared" si="14"/>
        <v>2.5769230769230771</v>
      </c>
      <c r="AK20" s="4">
        <f>AA20/ALL!Z20</f>
        <v>0.90301003344481612</v>
      </c>
      <c r="AL20" s="4">
        <f>AB20/ALL!AA20</f>
        <v>0.39062218214607758</v>
      </c>
      <c r="AM20" s="4">
        <f>AC20/ALL!AB20</f>
        <v>0.85909703936805593</v>
      </c>
      <c r="AN20" s="4">
        <f>AD20/ALL!AC20</f>
        <v>1.540558659217877</v>
      </c>
      <c r="AO20" s="4">
        <f>AE20/ALL!AD20</f>
        <v>0</v>
      </c>
      <c r="AP20" s="4">
        <f>AF20/ALL!AE20</f>
        <v>0.86751009780685662</v>
      </c>
      <c r="AQ20" s="4">
        <f>AG20/ALL!AF20</f>
        <v>1.5853312990409765</v>
      </c>
      <c r="AR20" s="4">
        <f>AH20/ALL!AG20</f>
        <v>0.79686784277313516</v>
      </c>
      <c r="AS20" s="4">
        <f>AI20/ALL!AH20</f>
        <v>0.7095510204081632</v>
      </c>
      <c r="AT20" s="4">
        <f>AJ20/ALL!AI20</f>
        <v>0.85744593484807008</v>
      </c>
      <c r="AU20" s="4">
        <f t="shared" si="1"/>
        <v>440</v>
      </c>
      <c r="AV20" s="4">
        <f t="shared" si="16"/>
        <v>0.94555490100600315</v>
      </c>
      <c r="AW20" s="4">
        <f t="shared" si="3"/>
        <v>2327</v>
      </c>
      <c r="AX20" s="4">
        <f t="shared" si="4"/>
        <v>5.288636363636364</v>
      </c>
    </row>
    <row r="21" spans="1:50" ht="15" customHeight="1" x14ac:dyDescent="0.3">
      <c r="A21" s="2" t="s">
        <v>62</v>
      </c>
      <c r="B21" s="2" t="s">
        <v>63</v>
      </c>
      <c r="C21" s="1" t="s">
        <v>54</v>
      </c>
      <c r="D21" s="1">
        <v>91</v>
      </c>
      <c r="E21" s="1"/>
      <c r="F21" s="1">
        <v>6</v>
      </c>
      <c r="G21" s="4">
        <v>1</v>
      </c>
      <c r="H21" s="1">
        <v>6</v>
      </c>
      <c r="M21" s="4">
        <v>2</v>
      </c>
      <c r="N21" s="5">
        <v>87</v>
      </c>
      <c r="O21" s="6">
        <v>260</v>
      </c>
      <c r="P21" s="5">
        <v>80</v>
      </c>
      <c r="Q21" s="2">
        <v>4</v>
      </c>
      <c r="R21" s="12">
        <v>92</v>
      </c>
      <c r="W21" s="4">
        <v>13</v>
      </c>
      <c r="X21" s="7">
        <v>258</v>
      </c>
      <c r="Y21" s="8">
        <v>566</v>
      </c>
      <c r="Z21" s="7">
        <v>145</v>
      </c>
      <c r="AA21" s="4">
        <f t="shared" si="5"/>
        <v>4</v>
      </c>
      <c r="AB21" s="4">
        <f t="shared" si="6"/>
        <v>15.333333333333334</v>
      </c>
      <c r="AC21" s="4"/>
      <c r="AD21" s="4"/>
      <c r="AE21" s="4"/>
      <c r="AF21" s="4"/>
      <c r="AG21" s="4">
        <f t="shared" si="11"/>
        <v>6.5</v>
      </c>
      <c r="AH21" s="4">
        <f t="shared" si="12"/>
        <v>2.9655172413793105</v>
      </c>
      <c r="AI21" s="4">
        <f t="shared" si="13"/>
        <v>2.1769230769230767</v>
      </c>
      <c r="AJ21" s="4">
        <f t="shared" si="14"/>
        <v>1.8125</v>
      </c>
      <c r="AL21" s="4">
        <f>AB21/ALL!AA21</f>
        <v>1.5540540540540539</v>
      </c>
      <c r="AP21" s="4">
        <f>AF21/ALL!AE21</f>
        <v>0</v>
      </c>
      <c r="AQ21" s="4">
        <f>AG21/ALL!AF21</f>
        <v>1</v>
      </c>
      <c r="AR21" s="4">
        <f>AH21/ALL!AG21</f>
        <v>0.89035624031955662</v>
      </c>
      <c r="AS21" s="4">
        <f>AI21/ALL!AH21</f>
        <v>0.68253363797918243</v>
      </c>
      <c r="AT21" s="4">
        <f>AJ21/ALL!AI21</f>
        <v>0.66955882352941176</v>
      </c>
      <c r="AU21" s="4">
        <f t="shared" si="1"/>
        <v>436</v>
      </c>
      <c r="AV21" s="4">
        <f t="shared" si="16"/>
        <v>0.79941712598036752</v>
      </c>
      <c r="AW21" s="4">
        <f t="shared" si="3"/>
        <v>1078</v>
      </c>
      <c r="AX21" s="4">
        <f t="shared" si="4"/>
        <v>2.4724770642201834</v>
      </c>
    </row>
    <row r="22" spans="1:50" ht="15" customHeight="1" x14ac:dyDescent="0.3">
      <c r="A22" s="2" t="s">
        <v>64</v>
      </c>
      <c r="B22" s="2" t="s">
        <v>65</v>
      </c>
      <c r="C22" s="1" t="s">
        <v>54</v>
      </c>
      <c r="D22" s="1"/>
      <c r="E22" s="1"/>
      <c r="F22" s="1">
        <v>1</v>
      </c>
      <c r="K22" s="4">
        <v>21</v>
      </c>
      <c r="U22" s="4">
        <v>421</v>
      </c>
      <c r="AA22" s="4"/>
      <c r="AB22" s="4"/>
      <c r="AC22" s="4"/>
      <c r="AD22" s="4"/>
      <c r="AE22" s="4">
        <f t="shared" si="9"/>
        <v>20.047619047619047</v>
      </c>
      <c r="AF22" s="4"/>
      <c r="AG22" s="4"/>
      <c r="AH22" s="4"/>
      <c r="AI22" s="4"/>
      <c r="AJ22" s="4"/>
      <c r="AO22" s="4">
        <f>AE22/ALL!AD22</f>
        <v>2.9230366149210716</v>
      </c>
      <c r="AU22" s="4">
        <f t="shared" si="1"/>
        <v>21</v>
      </c>
      <c r="AV22" s="4">
        <f t="shared" si="16"/>
        <v>2.9230366149210716</v>
      </c>
      <c r="AW22" s="4">
        <f t="shared" si="3"/>
        <v>421</v>
      </c>
      <c r="AX22" s="4">
        <f t="shared" si="4"/>
        <v>20.047619047619047</v>
      </c>
    </row>
    <row r="23" spans="1:50" ht="15" customHeight="1" x14ac:dyDescent="0.3">
      <c r="A23" s="2" t="s">
        <v>66</v>
      </c>
      <c r="B23" s="2" t="s">
        <v>67</v>
      </c>
      <c r="C23" s="1" t="s">
        <v>54</v>
      </c>
      <c r="D23" s="1"/>
      <c r="E23" s="1"/>
      <c r="F23" s="1">
        <v>8</v>
      </c>
      <c r="H23" s="4">
        <v>1</v>
      </c>
      <c r="I23" s="4">
        <v>6</v>
      </c>
      <c r="J23" s="5">
        <v>18</v>
      </c>
      <c r="K23" s="6">
        <v>1</v>
      </c>
      <c r="L23" s="5">
        <v>2</v>
      </c>
      <c r="M23" s="6">
        <v>5</v>
      </c>
      <c r="O23" s="5">
        <v>1</v>
      </c>
      <c r="P23" s="4">
        <v>3</v>
      </c>
      <c r="Q23" s="4">
        <v>7</v>
      </c>
      <c r="R23" s="12">
        <v>469</v>
      </c>
      <c r="T23" s="7">
        <v>76</v>
      </c>
      <c r="U23" s="8">
        <v>7</v>
      </c>
      <c r="V23" s="7">
        <v>31</v>
      </c>
      <c r="W23" s="8">
        <v>19</v>
      </c>
      <c r="Y23" s="4">
        <v>4</v>
      </c>
      <c r="Z23" s="4">
        <v>20</v>
      </c>
      <c r="AA23" s="4"/>
      <c r="AB23" s="4">
        <f t="shared" si="6"/>
        <v>469</v>
      </c>
      <c r="AC23" s="4">
        <f t="shared" si="7"/>
        <v>0</v>
      </c>
      <c r="AD23" s="4">
        <f t="shared" si="8"/>
        <v>4.2222222222222223</v>
      </c>
      <c r="AE23" s="4">
        <f t="shared" si="9"/>
        <v>7</v>
      </c>
      <c r="AF23" s="4">
        <f t="shared" si="10"/>
        <v>15.5</v>
      </c>
      <c r="AG23" s="4">
        <f t="shared" si="11"/>
        <v>3.8</v>
      </c>
      <c r="AH23" s="4"/>
      <c r="AI23" s="4">
        <f t="shared" si="13"/>
        <v>4</v>
      </c>
      <c r="AJ23" s="4">
        <f t="shared" si="14"/>
        <v>6.666666666666667</v>
      </c>
      <c r="AK23" s="4">
        <f>AA23/ALL!Z23</f>
        <v>0</v>
      </c>
      <c r="AL23" s="4">
        <f>AB23/ALL!AA23</f>
        <v>38.322957198443582</v>
      </c>
      <c r="AM23" s="4">
        <f>AC23/ALL!AB23</f>
        <v>0</v>
      </c>
      <c r="AN23" s="4">
        <f>AD23/ALL!AC23</f>
        <v>0.58065924470639596</v>
      </c>
      <c r="AO23" s="4">
        <f>AE23/ALL!AD23</f>
        <v>0.51025056947608205</v>
      </c>
      <c r="AP23" s="4">
        <f>AF23/ALL!AE23</f>
        <v>1.8214285714285714</v>
      </c>
      <c r="AQ23" s="4">
        <f>AG23/ALL!AF23</f>
        <v>1.2294117647058824</v>
      </c>
      <c r="AR23" s="4">
        <f>AH23/ALL!AG23</f>
        <v>0</v>
      </c>
      <c r="AS23" s="4">
        <f>AI23/ALL!AH23</f>
        <v>1.0980392156862746</v>
      </c>
      <c r="AT23" s="4">
        <f>AJ23/ALL!AI23</f>
        <v>1.8820058997050149</v>
      </c>
      <c r="AU23" s="4">
        <f t="shared" si="1"/>
        <v>37</v>
      </c>
      <c r="AV23" s="4">
        <f t="shared" si="16"/>
        <v>5.6805940580189755</v>
      </c>
      <c r="AW23" s="4">
        <f t="shared" si="3"/>
        <v>633</v>
      </c>
      <c r="AX23" s="4">
        <f t="shared" si="4"/>
        <v>17.108108108108109</v>
      </c>
    </row>
    <row r="24" spans="1:50" ht="15" customHeight="1" x14ac:dyDescent="0.3">
      <c r="A24" s="2" t="s">
        <v>68</v>
      </c>
      <c r="B24" s="2" t="s">
        <v>69</v>
      </c>
      <c r="C24" s="1" t="s">
        <v>54</v>
      </c>
      <c r="D24" s="1"/>
      <c r="E24" s="1"/>
      <c r="F24" s="1">
        <v>3</v>
      </c>
      <c r="J24" s="19">
        <v>1</v>
      </c>
      <c r="K24" s="19">
        <v>10</v>
      </c>
      <c r="O24" s="19">
        <v>99</v>
      </c>
      <c r="T24" s="19">
        <v>14</v>
      </c>
      <c r="U24" s="19">
        <v>51</v>
      </c>
      <c r="Y24" s="19">
        <v>803</v>
      </c>
      <c r="AA24" s="4"/>
      <c r="AB24" s="4"/>
      <c r="AC24" s="4"/>
      <c r="AD24" s="4">
        <f t="shared" si="8"/>
        <v>14</v>
      </c>
      <c r="AE24" s="4">
        <f t="shared" si="9"/>
        <v>5.0999999999999996</v>
      </c>
      <c r="AF24" s="4"/>
      <c r="AG24" s="4"/>
      <c r="AH24" s="4"/>
      <c r="AI24" s="4">
        <f t="shared" si="13"/>
        <v>8.1111111111111107</v>
      </c>
      <c r="AJ24" s="4"/>
      <c r="AQ24" s="4"/>
      <c r="AU24" s="4">
        <f t="shared" si="1"/>
        <v>110</v>
      </c>
      <c r="AV24" s="4">
        <f t="shared" si="16"/>
        <v>0</v>
      </c>
      <c r="AW24" s="4">
        <f t="shared" si="3"/>
        <v>868</v>
      </c>
      <c r="AX24" s="4">
        <f t="shared" si="4"/>
        <v>7.8909090909090907</v>
      </c>
    </row>
    <row r="25" spans="1:50" ht="15" customHeight="1" x14ac:dyDescent="0.3">
      <c r="A25" s="2" t="s">
        <v>70</v>
      </c>
      <c r="B25" s="2" t="s">
        <v>71</v>
      </c>
      <c r="C25" s="1" t="s">
        <v>54</v>
      </c>
      <c r="D25" s="1">
        <v>10</v>
      </c>
      <c r="E25" s="1"/>
      <c r="F25" s="1">
        <v>5</v>
      </c>
      <c r="J25" s="5">
        <v>139</v>
      </c>
      <c r="L25" s="6">
        <v>173</v>
      </c>
      <c r="M25" s="5">
        <v>61</v>
      </c>
      <c r="N25" s="6">
        <v>55</v>
      </c>
      <c r="P25" s="5">
        <v>102</v>
      </c>
      <c r="T25" s="7">
        <v>1984</v>
      </c>
      <c r="V25" s="8">
        <v>1745</v>
      </c>
      <c r="W25" s="7">
        <v>773</v>
      </c>
      <c r="X25" s="8">
        <v>453</v>
      </c>
      <c r="Z25" s="7">
        <v>425</v>
      </c>
      <c r="AA25" s="4"/>
      <c r="AB25" s="4"/>
      <c r="AC25" s="4"/>
      <c r="AD25" s="4">
        <f t="shared" si="8"/>
        <v>14.273381294964029</v>
      </c>
      <c r="AE25" s="4"/>
      <c r="AF25" s="4">
        <f t="shared" si="10"/>
        <v>10.086705202312139</v>
      </c>
      <c r="AG25" s="4">
        <f t="shared" si="11"/>
        <v>12.672131147540984</v>
      </c>
      <c r="AH25" s="4">
        <f t="shared" si="12"/>
        <v>8.2363636363636363</v>
      </c>
      <c r="AI25" s="4"/>
      <c r="AJ25" s="4">
        <f t="shared" si="14"/>
        <v>4.166666666666667</v>
      </c>
      <c r="AN25" s="4">
        <f>AD25/ALL!AC25</f>
        <v>1.0081570431387232</v>
      </c>
      <c r="AP25" s="4">
        <f>AF25/ALL!AE25</f>
        <v>1.07644680024675</v>
      </c>
      <c r="AQ25" s="4">
        <f>AG25/ALL!AF25</f>
        <v>1.0076905710394652</v>
      </c>
      <c r="AR25" s="4">
        <f>AH25/ALL!AG25</f>
        <v>0.93787126478288352</v>
      </c>
      <c r="AT25" s="4">
        <f>AJ25/ALL!AI25</f>
        <v>0.83530805687203802</v>
      </c>
      <c r="AU25" s="4">
        <f t="shared" si="1"/>
        <v>530</v>
      </c>
      <c r="AV25" s="4">
        <f t="shared" si="16"/>
        <v>0.973094747215972</v>
      </c>
      <c r="AW25" s="4">
        <f t="shared" si="3"/>
        <v>5380</v>
      </c>
      <c r="AX25" s="4">
        <f t="shared" si="4"/>
        <v>10.150943396226415</v>
      </c>
    </row>
    <row r="26" spans="1:50" ht="15" customHeight="1" x14ac:dyDescent="0.3">
      <c r="A26" s="2" t="s">
        <v>72</v>
      </c>
      <c r="B26" s="2" t="s">
        <v>73</v>
      </c>
      <c r="C26" s="1" t="s">
        <v>54</v>
      </c>
      <c r="D26" s="1"/>
      <c r="E26" s="1"/>
      <c r="F26" s="1">
        <v>1</v>
      </c>
      <c r="N26" s="4">
        <v>1</v>
      </c>
      <c r="X26" s="4">
        <v>1</v>
      </c>
      <c r="AA26" s="4"/>
      <c r="AB26" s="4"/>
      <c r="AC26" s="4"/>
      <c r="AD26" s="4"/>
      <c r="AE26" s="4"/>
      <c r="AF26" s="4"/>
      <c r="AG26" s="4"/>
      <c r="AH26" s="4">
        <f t="shared" si="12"/>
        <v>1</v>
      </c>
      <c r="AI26" s="4"/>
      <c r="AJ26" s="4"/>
      <c r="AN26" s="4">
        <f>AD26/ALL!AC26</f>
        <v>0</v>
      </c>
      <c r="AO26" s="4">
        <f>AE26/ALL!AD26</f>
        <v>0</v>
      </c>
      <c r="AP26" s="4">
        <f>AF26/ALL!AE26</f>
        <v>0</v>
      </c>
      <c r="AR26" s="4">
        <f>AH26/ALL!AG26</f>
        <v>3</v>
      </c>
      <c r="AU26" s="4">
        <f t="shared" si="1"/>
        <v>1</v>
      </c>
      <c r="AV26" s="4">
        <f t="shared" si="16"/>
        <v>3</v>
      </c>
      <c r="AW26" s="4">
        <f>SUM(Q26:Z26)</f>
        <v>1</v>
      </c>
      <c r="AX26" s="4">
        <f>AW26/AU26</f>
        <v>1</v>
      </c>
    </row>
    <row r="27" spans="1:50" ht="15" customHeight="1" x14ac:dyDescent="0.3">
      <c r="A27" s="2" t="s">
        <v>74</v>
      </c>
      <c r="B27" s="2" t="s">
        <v>75</v>
      </c>
      <c r="C27" s="1" t="s">
        <v>54</v>
      </c>
      <c r="D27" s="1"/>
      <c r="E27" s="1"/>
      <c r="F27" s="1">
        <v>8</v>
      </c>
      <c r="G27" s="4">
        <v>42</v>
      </c>
      <c r="H27" s="4">
        <v>48</v>
      </c>
      <c r="I27" s="1">
        <v>1</v>
      </c>
      <c r="J27" s="1">
        <v>103</v>
      </c>
      <c r="K27" s="1">
        <v>140</v>
      </c>
      <c r="N27" s="4">
        <v>1</v>
      </c>
      <c r="O27" s="4">
        <v>513</v>
      </c>
      <c r="P27" s="4">
        <v>101</v>
      </c>
      <c r="Q27" s="4">
        <v>1070</v>
      </c>
      <c r="R27" s="4">
        <v>1592</v>
      </c>
      <c r="S27" s="4">
        <v>1</v>
      </c>
      <c r="T27" s="4">
        <v>6593</v>
      </c>
      <c r="U27" s="4">
        <v>7329</v>
      </c>
      <c r="X27" s="4">
        <v>2</v>
      </c>
      <c r="Y27" s="4">
        <v>22892</v>
      </c>
      <c r="Z27" s="4">
        <v>128</v>
      </c>
      <c r="AA27" s="4">
        <f t="shared" si="5"/>
        <v>25.476190476190474</v>
      </c>
      <c r="AB27" s="4">
        <f t="shared" si="6"/>
        <v>33.166666666666664</v>
      </c>
      <c r="AC27" s="4">
        <f t="shared" si="7"/>
        <v>1</v>
      </c>
      <c r="AD27" s="4">
        <f t="shared" si="8"/>
        <v>64.009708737864074</v>
      </c>
      <c r="AE27" s="4">
        <f t="shared" si="9"/>
        <v>52.35</v>
      </c>
      <c r="AF27" s="4"/>
      <c r="AG27" s="4"/>
      <c r="AH27" s="4">
        <f t="shared" si="12"/>
        <v>2</v>
      </c>
      <c r="AI27" s="4">
        <f t="shared" si="13"/>
        <v>44.623781676413259</v>
      </c>
      <c r="AJ27" s="4">
        <f t="shared" si="14"/>
        <v>1.2673267326732673</v>
      </c>
      <c r="AR27" s="4">
        <f>AH27/ALL!AG27</f>
        <v>2.9166666666666665</v>
      </c>
      <c r="AS27" s="4">
        <f>AI27/ALL!AH27</f>
        <v>1.2611191950974152</v>
      </c>
      <c r="AT27" s="4">
        <f>AJ27/ALL!AI27</f>
        <v>0.5595988170245596</v>
      </c>
      <c r="AU27" s="4">
        <f t="shared" si="1"/>
        <v>949</v>
      </c>
      <c r="AV27" s="4">
        <f t="shared" si="16"/>
        <v>0.59217308484858011</v>
      </c>
      <c r="AW27" s="4">
        <f t="shared" si="3"/>
        <v>39607</v>
      </c>
      <c r="AX27" s="4">
        <f t="shared" si="4"/>
        <v>41.735511064278185</v>
      </c>
    </row>
    <row r="28" spans="1:50" ht="15" customHeight="1" x14ac:dyDescent="0.3">
      <c r="A28" s="2" t="s">
        <v>77</v>
      </c>
      <c r="B28" s="2" t="s">
        <v>78</v>
      </c>
      <c r="C28" s="1" t="s">
        <v>54</v>
      </c>
      <c r="D28" s="1"/>
      <c r="E28" s="1"/>
      <c r="F28" s="1">
        <v>1</v>
      </c>
      <c r="N28" s="4">
        <v>1</v>
      </c>
      <c r="X28" s="4">
        <v>1</v>
      </c>
      <c r="AA28" s="4"/>
      <c r="AB28" s="4"/>
      <c r="AC28" s="4"/>
      <c r="AD28" s="4"/>
      <c r="AE28" s="4"/>
      <c r="AF28" s="4"/>
      <c r="AG28" s="4"/>
      <c r="AH28" s="4">
        <f t="shared" si="12"/>
        <v>1</v>
      </c>
      <c r="AI28" s="4"/>
      <c r="AJ28" s="4"/>
      <c r="AR28" s="4">
        <f>AH28/ALL!AG28</f>
        <v>0.24110032362459549</v>
      </c>
      <c r="AU28" s="4">
        <f t="shared" si="1"/>
        <v>1</v>
      </c>
      <c r="AV28" s="4">
        <f t="shared" si="16"/>
        <v>0.24110032362459549</v>
      </c>
      <c r="AW28" s="4">
        <f t="shared" si="3"/>
        <v>1</v>
      </c>
      <c r="AX28" s="4">
        <f t="shared" si="4"/>
        <v>1</v>
      </c>
    </row>
    <row r="29" spans="1:50" ht="15" customHeight="1" x14ac:dyDescent="0.3">
      <c r="A29" s="2" t="s">
        <v>79</v>
      </c>
      <c r="B29" s="2" t="s">
        <v>80</v>
      </c>
      <c r="C29" s="1" t="s">
        <v>54</v>
      </c>
      <c r="D29" s="1"/>
      <c r="E29" s="1"/>
      <c r="F29" s="1">
        <v>3</v>
      </c>
      <c r="G29" s="4">
        <v>39</v>
      </c>
      <c r="I29" s="4">
        <v>26</v>
      </c>
      <c r="K29" s="4">
        <v>67</v>
      </c>
      <c r="Q29" s="4">
        <v>510</v>
      </c>
      <c r="S29" s="4">
        <v>134</v>
      </c>
      <c r="U29" s="4">
        <v>5323</v>
      </c>
      <c r="AA29" s="4">
        <f t="shared" si="5"/>
        <v>13.076923076923077</v>
      </c>
      <c r="AB29" s="4"/>
      <c r="AC29" s="4">
        <f t="shared" si="7"/>
        <v>5.1538461538461542</v>
      </c>
      <c r="AD29" s="4"/>
      <c r="AE29" s="4">
        <f t="shared" si="9"/>
        <v>79.447761194029852</v>
      </c>
      <c r="AF29" s="4"/>
      <c r="AG29" s="4"/>
      <c r="AH29" s="4"/>
      <c r="AI29" s="4"/>
      <c r="AJ29" s="4"/>
      <c r="AK29" s="4">
        <f>AA29/ALL!Z29</f>
        <v>0.90647438422152882</v>
      </c>
      <c r="AM29" s="4">
        <f>AC29/ALL!AB29</f>
        <v>0.46812998483949647</v>
      </c>
      <c r="AO29" s="4">
        <f>AE29/ALL!AD29</f>
        <v>1.2287295321242839</v>
      </c>
      <c r="AS29" s="4">
        <f>AI29/ALL!AH29</f>
        <v>0</v>
      </c>
      <c r="AU29" s="4">
        <f t="shared" si="1"/>
        <v>132</v>
      </c>
      <c r="AV29" s="4">
        <f t="shared" si="16"/>
        <v>0.86777796706176968</v>
      </c>
      <c r="AW29" s="4">
        <f t="shared" si="3"/>
        <v>5967</v>
      </c>
      <c r="AX29" s="4">
        <f t="shared" si="4"/>
        <v>45.204545454545453</v>
      </c>
    </row>
    <row r="30" spans="1:50" ht="15" customHeight="1" x14ac:dyDescent="0.3">
      <c r="A30" s="2" t="s">
        <v>81</v>
      </c>
      <c r="B30" s="2" t="s">
        <v>82</v>
      </c>
      <c r="C30" s="1" t="s">
        <v>54</v>
      </c>
      <c r="D30" s="1">
        <v>47</v>
      </c>
      <c r="E30" s="1"/>
      <c r="F30" s="1">
        <v>0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M30" s="4">
        <f>AC30/ALL!AB30</f>
        <v>0</v>
      </c>
      <c r="AU30" s="4">
        <f t="shared" si="1"/>
        <v>0</v>
      </c>
      <c r="AW30" s="4">
        <f t="shared" si="3"/>
        <v>0</v>
      </c>
      <c r="AX30" s="4"/>
    </row>
    <row r="31" spans="1:50" ht="15" customHeight="1" x14ac:dyDescent="0.3">
      <c r="A31" s="2" t="s">
        <v>84</v>
      </c>
      <c r="B31" s="2" t="s">
        <v>85</v>
      </c>
      <c r="C31" s="1" t="s">
        <v>83</v>
      </c>
      <c r="D31" s="1"/>
      <c r="E31" s="1"/>
      <c r="F31" s="1">
        <v>6</v>
      </c>
      <c r="H31" s="4">
        <v>172</v>
      </c>
      <c r="J31" s="4">
        <v>75</v>
      </c>
      <c r="L31" s="5">
        <v>17</v>
      </c>
      <c r="M31" s="6">
        <v>79</v>
      </c>
      <c r="N31" s="5">
        <v>131</v>
      </c>
      <c r="P31" s="12">
        <v>108</v>
      </c>
      <c r="R31" s="12">
        <v>706</v>
      </c>
      <c r="T31" s="4">
        <v>287</v>
      </c>
      <c r="V31" s="7">
        <v>350</v>
      </c>
      <c r="W31" s="8">
        <v>185</v>
      </c>
      <c r="X31" s="7">
        <v>293</v>
      </c>
      <c r="Z31" s="12">
        <v>164</v>
      </c>
      <c r="AA31" s="4"/>
      <c r="AB31" s="4">
        <f t="shared" si="6"/>
        <v>4.1046511627906979</v>
      </c>
      <c r="AC31" s="4"/>
      <c r="AD31" s="4">
        <f t="shared" si="8"/>
        <v>3.8266666666666667</v>
      </c>
      <c r="AE31" s="4"/>
      <c r="AF31" s="4">
        <f t="shared" si="10"/>
        <v>20.588235294117649</v>
      </c>
      <c r="AG31" s="4">
        <f t="shared" si="11"/>
        <v>2.3417721518987342</v>
      </c>
      <c r="AH31" s="4">
        <f t="shared" si="12"/>
        <v>2.2366412213740459</v>
      </c>
      <c r="AI31" s="4"/>
      <c r="AJ31" s="4">
        <f t="shared" si="14"/>
        <v>1.5185185185185186</v>
      </c>
      <c r="AL31" s="4">
        <f>AB31/ALL!AA31</f>
        <v>0.82721286188894172</v>
      </c>
      <c r="AN31" s="4">
        <f>AD31/ALL!AC31</f>
        <v>0.59486465583913384</v>
      </c>
      <c r="AP31" s="4">
        <f>AF31/ALL!AE31</f>
        <v>3.9411764705882351</v>
      </c>
      <c r="AQ31" s="4">
        <f>AG31/ALL!AF31</f>
        <v>0.48607594936708864</v>
      </c>
      <c r="AR31" s="4">
        <f>AH31/ALL!AG31</f>
        <v>0.53471182936939454</v>
      </c>
      <c r="AT31" s="4">
        <f>AJ31/ALL!AI31</f>
        <v>0.77164810498143832</v>
      </c>
      <c r="AU31" s="4">
        <f t="shared" si="1"/>
        <v>582</v>
      </c>
      <c r="AV31" s="4">
        <f>SUM(AK31:AT31)/F31</f>
        <v>1.1926149786723721</v>
      </c>
      <c r="AW31" s="4">
        <f t="shared" si="3"/>
        <v>1985</v>
      </c>
      <c r="AX31" s="4">
        <f t="shared" si="4"/>
        <v>3.4106529209621992</v>
      </c>
    </row>
    <row r="32" spans="1:50" ht="15" customHeight="1" x14ac:dyDescent="0.3">
      <c r="A32" s="2" t="s">
        <v>86</v>
      </c>
      <c r="B32" s="2" t="s">
        <v>87</v>
      </c>
      <c r="C32" s="1" t="s">
        <v>83</v>
      </c>
      <c r="D32" s="1"/>
      <c r="E32" s="1"/>
      <c r="F32" s="1">
        <v>0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>
        <f>AA32/ALL!Z32</f>
        <v>0</v>
      </c>
      <c r="AM32" s="4"/>
      <c r="AN32" s="4">
        <f>AD32/ALL!AC32</f>
        <v>0</v>
      </c>
      <c r="AP32" s="4">
        <f>AF32/ALL!AE32</f>
        <v>0</v>
      </c>
      <c r="AU32" s="4">
        <f t="shared" si="1"/>
        <v>0</v>
      </c>
      <c r="AW32" s="4">
        <f t="shared" si="3"/>
        <v>0</v>
      </c>
      <c r="AX32" s="4"/>
    </row>
    <row r="33" spans="1:50" ht="15" customHeight="1" x14ac:dyDescent="0.3">
      <c r="A33" s="2" t="s">
        <v>88</v>
      </c>
      <c r="B33" s="2" t="s">
        <v>89</v>
      </c>
      <c r="C33" s="1" t="s">
        <v>83</v>
      </c>
      <c r="D33" s="1"/>
      <c r="E33" s="1"/>
      <c r="F33" s="1">
        <v>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S33" s="4">
        <f>AI33/ALL!AH33</f>
        <v>0</v>
      </c>
      <c r="AU33" s="4">
        <f t="shared" si="1"/>
        <v>0</v>
      </c>
      <c r="AW33" s="4">
        <f t="shared" si="3"/>
        <v>0</v>
      </c>
      <c r="AX33" s="4"/>
    </row>
    <row r="34" spans="1:50" ht="15" customHeight="1" x14ac:dyDescent="0.3">
      <c r="A34" s="2" t="s">
        <v>90</v>
      </c>
      <c r="B34" s="2" t="s">
        <v>91</v>
      </c>
      <c r="C34" s="1" t="s">
        <v>83</v>
      </c>
      <c r="D34" s="1"/>
      <c r="E34" s="1"/>
      <c r="F34" s="1">
        <v>5</v>
      </c>
      <c r="H34" s="4">
        <v>2</v>
      </c>
      <c r="K34" s="4">
        <v>1</v>
      </c>
      <c r="L34" s="4">
        <v>1</v>
      </c>
      <c r="N34" s="4">
        <v>1</v>
      </c>
      <c r="P34" s="4">
        <v>3</v>
      </c>
      <c r="R34" s="4">
        <v>1</v>
      </c>
      <c r="U34" s="4">
        <v>0</v>
      </c>
      <c r="V34" s="4">
        <v>1</v>
      </c>
      <c r="X34" s="4">
        <v>0</v>
      </c>
      <c r="Z34" s="4">
        <v>1</v>
      </c>
      <c r="AA34" s="4"/>
      <c r="AB34" s="4">
        <f t="shared" si="6"/>
        <v>0.5</v>
      </c>
      <c r="AC34" s="4"/>
      <c r="AD34" s="4"/>
      <c r="AE34" s="4">
        <f t="shared" si="9"/>
        <v>0</v>
      </c>
      <c r="AF34" s="4">
        <f t="shared" si="10"/>
        <v>1</v>
      </c>
      <c r="AG34" s="4"/>
      <c r="AH34" s="4">
        <f t="shared" si="12"/>
        <v>0</v>
      </c>
      <c r="AI34" s="4"/>
      <c r="AJ34" s="4">
        <f t="shared" si="14"/>
        <v>0.33333333333333331</v>
      </c>
      <c r="AL34" s="4">
        <f>AB34/ALL!AA34</f>
        <v>0.24549549549549551</v>
      </c>
      <c r="AO34" s="4">
        <f>AE34/ALL!AD34</f>
        <v>0</v>
      </c>
      <c r="AP34" s="4">
        <f>AF34/ALL!AE34</f>
        <v>0.22907488986784144</v>
      </c>
      <c r="AQ34" s="4">
        <f>AG34/ALL!AF34</f>
        <v>0</v>
      </c>
      <c r="AR34" s="4">
        <f>AH34/ALL!AG34</f>
        <v>0</v>
      </c>
      <c r="AS34" s="4">
        <f>AI34/ALL!AH34</f>
        <v>0</v>
      </c>
      <c r="AT34" s="4">
        <f>AJ34/ALL!AI34</f>
        <v>0.17687074829931973</v>
      </c>
      <c r="AU34" s="4">
        <f t="shared" si="1"/>
        <v>8</v>
      </c>
      <c r="AV34" s="4">
        <f t="shared" ref="AV34:AV35" si="17">SUM(AK34:AT34)/F34</f>
        <v>0.13028822673253132</v>
      </c>
      <c r="AW34" s="4">
        <f t="shared" si="3"/>
        <v>3</v>
      </c>
      <c r="AX34" s="4">
        <f t="shared" si="4"/>
        <v>0.375</v>
      </c>
    </row>
    <row r="35" spans="1:50" ht="15" customHeight="1" x14ac:dyDescent="0.3">
      <c r="A35" s="2" t="s">
        <v>92</v>
      </c>
      <c r="B35" s="2" t="s">
        <v>93</v>
      </c>
      <c r="C35" s="1" t="s">
        <v>83</v>
      </c>
      <c r="D35" s="1"/>
      <c r="E35" s="1"/>
      <c r="F35" s="1">
        <v>3</v>
      </c>
      <c r="I35" s="4">
        <v>6</v>
      </c>
      <c r="J35" s="4">
        <v>7</v>
      </c>
      <c r="L35" s="4">
        <v>11</v>
      </c>
      <c r="S35" s="4">
        <v>16</v>
      </c>
      <c r="T35" s="4">
        <v>15</v>
      </c>
      <c r="V35" s="4">
        <v>17</v>
      </c>
      <c r="AA35" s="4"/>
      <c r="AB35" s="4"/>
      <c r="AC35" s="4">
        <f t="shared" si="7"/>
        <v>2.6666666666666665</v>
      </c>
      <c r="AD35" s="4">
        <f t="shared" si="8"/>
        <v>2.1428571428571428</v>
      </c>
      <c r="AE35" s="4"/>
      <c r="AF35" s="4">
        <f t="shared" si="10"/>
        <v>1.5454545454545454</v>
      </c>
      <c r="AG35" s="4"/>
      <c r="AH35" s="4"/>
      <c r="AI35" s="4"/>
      <c r="AJ35" s="4"/>
      <c r="AM35" s="4">
        <f>AC35/ALL!AB35</f>
        <v>0.90322580645161277</v>
      </c>
      <c r="AN35" s="4">
        <f>AD35/ALL!AC35</f>
        <v>1.426458157227388</v>
      </c>
      <c r="AU35" s="4">
        <f t="shared" si="1"/>
        <v>24</v>
      </c>
      <c r="AV35" s="4">
        <f t="shared" si="17"/>
        <v>0.77656132122633359</v>
      </c>
      <c r="AW35" s="4">
        <f t="shared" si="3"/>
        <v>48</v>
      </c>
      <c r="AX35" s="4">
        <f t="shared" si="4"/>
        <v>2</v>
      </c>
    </row>
    <row r="36" spans="1:50" ht="15" customHeight="1" x14ac:dyDescent="0.3">
      <c r="A36" s="2" t="s">
        <v>94</v>
      </c>
      <c r="B36" s="2" t="s">
        <v>95</v>
      </c>
      <c r="C36" s="1" t="s">
        <v>83</v>
      </c>
      <c r="D36" s="1"/>
      <c r="E36" s="1"/>
      <c r="F36" s="1">
        <v>0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O36" s="4">
        <f>AE36/ALL!AD36</f>
        <v>0</v>
      </c>
      <c r="AQ36" s="4">
        <f>AG36/ALL!AF36</f>
        <v>0</v>
      </c>
      <c r="AR36" s="4">
        <f>AH36/ALL!AG36</f>
        <v>0</v>
      </c>
      <c r="AT36" s="4">
        <f>AJ36/ALL!AI36</f>
        <v>0</v>
      </c>
      <c r="AU36" s="4">
        <f t="shared" si="1"/>
        <v>0</v>
      </c>
      <c r="AW36" s="4">
        <f t="shared" si="3"/>
        <v>0</v>
      </c>
      <c r="AX36" s="4"/>
    </row>
    <row r="37" spans="1:50" ht="15" customHeight="1" x14ac:dyDescent="0.3">
      <c r="A37" s="2" t="s">
        <v>96</v>
      </c>
      <c r="B37" s="2" t="s">
        <v>97</v>
      </c>
      <c r="C37" s="1" t="s">
        <v>83</v>
      </c>
      <c r="D37" s="1"/>
      <c r="E37" s="1"/>
      <c r="F37" s="1">
        <v>1</v>
      </c>
      <c r="O37" s="4">
        <v>1</v>
      </c>
      <c r="Y37" s="4">
        <v>0</v>
      </c>
      <c r="AA37" s="4"/>
      <c r="AB37" s="4"/>
      <c r="AC37" s="4"/>
      <c r="AD37" s="4"/>
      <c r="AE37" s="4"/>
      <c r="AF37" s="4"/>
      <c r="AG37" s="4"/>
      <c r="AH37" s="4"/>
      <c r="AI37" s="4">
        <f t="shared" si="13"/>
        <v>0</v>
      </c>
      <c r="AJ37" s="4"/>
      <c r="AS37" s="4">
        <f>AI37/ALL!AH37</f>
        <v>0</v>
      </c>
      <c r="AT37" s="4">
        <f>AJ37/ALL!AI37</f>
        <v>0</v>
      </c>
      <c r="AU37" s="4">
        <f t="shared" si="1"/>
        <v>1</v>
      </c>
      <c r="AV37" s="4">
        <f t="shared" ref="AV37:AV41" si="18">SUM(AK37:AT37)/F37</f>
        <v>0</v>
      </c>
      <c r="AW37" s="4">
        <f t="shared" si="3"/>
        <v>0</v>
      </c>
      <c r="AX37" s="4">
        <f t="shared" si="4"/>
        <v>0</v>
      </c>
    </row>
    <row r="38" spans="1:50" ht="15" customHeight="1" x14ac:dyDescent="0.3">
      <c r="A38" s="2" t="s">
        <v>98</v>
      </c>
      <c r="B38" s="2" t="s">
        <v>99</v>
      </c>
      <c r="C38" s="1" t="s">
        <v>83</v>
      </c>
      <c r="D38" s="1"/>
      <c r="E38" s="1"/>
      <c r="F38" s="1">
        <v>1</v>
      </c>
      <c r="G38" s="4">
        <v>17</v>
      </c>
      <c r="Q38" s="4">
        <v>6</v>
      </c>
      <c r="AA38" s="4">
        <f t="shared" si="5"/>
        <v>0.35294117647058826</v>
      </c>
      <c r="AB38" s="4"/>
      <c r="AC38" s="4"/>
      <c r="AD38" s="4"/>
      <c r="AE38" s="4"/>
      <c r="AF38" s="4"/>
      <c r="AG38" s="4"/>
      <c r="AH38" s="4"/>
      <c r="AI38" s="4"/>
      <c r="AJ38" s="4"/>
      <c r="AK38" s="4">
        <f>AA38/ALL!Z38</f>
        <v>0.87889273356401387</v>
      </c>
      <c r="AU38" s="4">
        <f t="shared" si="1"/>
        <v>17</v>
      </c>
      <c r="AV38" s="4">
        <f t="shared" si="18"/>
        <v>0.87889273356401387</v>
      </c>
      <c r="AW38" s="4">
        <f t="shared" si="3"/>
        <v>6</v>
      </c>
      <c r="AX38" s="4">
        <f t="shared" si="4"/>
        <v>0.35294117647058826</v>
      </c>
    </row>
    <row r="39" spans="1:50" ht="15" customHeight="1" x14ac:dyDescent="0.3">
      <c r="A39" s="2" t="s">
        <v>100</v>
      </c>
      <c r="B39" s="2" t="s">
        <v>101</v>
      </c>
      <c r="C39" s="1" t="s">
        <v>83</v>
      </c>
      <c r="D39" s="1"/>
      <c r="E39" s="1"/>
      <c r="F39" s="1">
        <v>2</v>
      </c>
      <c r="G39" s="4">
        <v>6</v>
      </c>
      <c r="L39" s="4">
        <v>7</v>
      </c>
      <c r="Q39" s="4">
        <v>573</v>
      </c>
      <c r="V39" s="4">
        <v>82</v>
      </c>
      <c r="AA39" s="4">
        <f t="shared" si="5"/>
        <v>95.5</v>
      </c>
      <c r="AB39" s="4"/>
      <c r="AC39" s="4"/>
      <c r="AD39" s="4"/>
      <c r="AE39" s="4"/>
      <c r="AF39" s="4">
        <f t="shared" si="10"/>
        <v>11.714285714285714</v>
      </c>
      <c r="AG39" s="4"/>
      <c r="AH39" s="4"/>
      <c r="AI39" s="4"/>
      <c r="AJ39" s="4"/>
      <c r="AK39" s="4">
        <f>AA39/ALL!Z39</f>
        <v>3.86140058357649</v>
      </c>
      <c r="AP39" s="4">
        <f>AF39/ALL!AE39</f>
        <v>0.37471706171257735</v>
      </c>
      <c r="AU39" s="4">
        <f t="shared" si="1"/>
        <v>13</v>
      </c>
      <c r="AV39" s="4">
        <f t="shared" si="18"/>
        <v>2.1180588226445338</v>
      </c>
      <c r="AW39" s="4">
        <f t="shared" si="3"/>
        <v>655</v>
      </c>
      <c r="AX39" s="4">
        <f t="shared" si="4"/>
        <v>50.384615384615387</v>
      </c>
    </row>
    <row r="40" spans="1:50" ht="15" customHeight="1" x14ac:dyDescent="0.3">
      <c r="A40" s="2" t="s">
        <v>102</v>
      </c>
      <c r="B40" s="2" t="s">
        <v>103</v>
      </c>
      <c r="C40" s="1" t="s">
        <v>83</v>
      </c>
      <c r="D40" s="1"/>
      <c r="E40" s="1"/>
      <c r="F40" s="1">
        <v>9</v>
      </c>
      <c r="G40" s="13">
        <v>46</v>
      </c>
      <c r="H40" s="6">
        <v>148</v>
      </c>
      <c r="I40" s="5">
        <v>174</v>
      </c>
      <c r="K40" s="6">
        <v>189</v>
      </c>
      <c r="L40" s="5">
        <v>110</v>
      </c>
      <c r="M40" s="6">
        <v>205</v>
      </c>
      <c r="N40" s="5">
        <v>312</v>
      </c>
      <c r="O40" s="6">
        <v>122</v>
      </c>
      <c r="P40" s="13">
        <v>78</v>
      </c>
      <c r="Q40" s="15">
        <v>187</v>
      </c>
      <c r="R40" s="8">
        <v>525</v>
      </c>
      <c r="S40" s="7">
        <v>1201</v>
      </c>
      <c r="U40" s="8">
        <v>629</v>
      </c>
      <c r="V40" s="7">
        <v>430</v>
      </c>
      <c r="W40" s="8">
        <v>657</v>
      </c>
      <c r="X40" s="7">
        <v>912</v>
      </c>
      <c r="Y40" s="8">
        <v>240</v>
      </c>
      <c r="Z40" s="15">
        <v>114</v>
      </c>
      <c r="AA40" s="4">
        <f t="shared" si="5"/>
        <v>4.0652173913043477</v>
      </c>
      <c r="AB40" s="4">
        <f t="shared" si="6"/>
        <v>3.5472972972972974</v>
      </c>
      <c r="AC40" s="4">
        <f t="shared" si="7"/>
        <v>6.9022988505747129</v>
      </c>
      <c r="AD40" s="4"/>
      <c r="AE40" s="4">
        <f t="shared" si="9"/>
        <v>3.3280423280423279</v>
      </c>
      <c r="AF40" s="4">
        <f t="shared" si="10"/>
        <v>3.9090909090909092</v>
      </c>
      <c r="AG40" s="4">
        <f t="shared" si="11"/>
        <v>3.204878048780488</v>
      </c>
      <c r="AH40" s="4">
        <f t="shared" si="12"/>
        <v>2.9230769230769229</v>
      </c>
      <c r="AI40" s="4">
        <f t="shared" si="13"/>
        <v>1.9672131147540983</v>
      </c>
      <c r="AJ40" s="4">
        <f t="shared" si="14"/>
        <v>1.4615384615384615</v>
      </c>
      <c r="AK40" s="4">
        <f>AA40/ALL!Z40</f>
        <v>0.72186103210077202</v>
      </c>
      <c r="AL40" s="4">
        <f>AB40/ALL!AA40</f>
        <v>0.88810033054637372</v>
      </c>
      <c r="AM40" s="4">
        <f>AC40/ALL!AB40</f>
        <v>1.0513783473838101</v>
      </c>
      <c r="AO40" s="4">
        <f>AE40/ALL!AD40</f>
        <v>0.89126108484182698</v>
      </c>
      <c r="AP40" s="4">
        <f>AF40/ALL!AE40</f>
        <v>1.0059511594500308</v>
      </c>
      <c r="AQ40" s="4">
        <f>AG40/ALL!AF40</f>
        <v>0.97481707317073185</v>
      </c>
      <c r="AR40" s="4">
        <f>AH40/ALL!AG40</f>
        <v>0.97047319579722358</v>
      </c>
      <c r="AS40" s="4">
        <f>AI40/ALL!AH40</f>
        <v>0.75572147378672294</v>
      </c>
      <c r="AT40" s="4">
        <f>AJ40/ALL!AI40</f>
        <v>1.2441195168467896</v>
      </c>
      <c r="AU40" s="4">
        <f t="shared" si="1"/>
        <v>1384</v>
      </c>
      <c r="AV40" s="4">
        <f t="shared" si="18"/>
        <v>0.94485369043603129</v>
      </c>
      <c r="AW40" s="4">
        <f t="shared" si="3"/>
        <v>4895</v>
      </c>
      <c r="AX40" s="4">
        <f t="shared" si="4"/>
        <v>3.5368497109826591</v>
      </c>
    </row>
    <row r="41" spans="1:50" ht="15" customHeight="1" x14ac:dyDescent="0.3">
      <c r="A41" s="2" t="s">
        <v>104</v>
      </c>
      <c r="B41" s="2" t="s">
        <v>105</v>
      </c>
      <c r="C41" s="1" t="s">
        <v>83</v>
      </c>
      <c r="D41" s="1"/>
      <c r="E41" s="1"/>
      <c r="F41" s="1">
        <v>3</v>
      </c>
      <c r="G41" s="4">
        <v>7</v>
      </c>
      <c r="H41" s="4">
        <v>5</v>
      </c>
      <c r="J41" s="4">
        <v>2</v>
      </c>
      <c r="Q41" s="4">
        <v>47</v>
      </c>
      <c r="R41" s="4">
        <v>18</v>
      </c>
      <c r="T41" s="4">
        <v>1</v>
      </c>
      <c r="AA41" s="4">
        <f t="shared" si="5"/>
        <v>6.7142857142857144</v>
      </c>
      <c r="AB41" s="4">
        <f t="shared" si="6"/>
        <v>3.6</v>
      </c>
      <c r="AC41" s="4"/>
      <c r="AD41" s="4">
        <f t="shared" si="8"/>
        <v>0.5</v>
      </c>
      <c r="AE41" s="4"/>
      <c r="AF41" s="4"/>
      <c r="AG41" s="4"/>
      <c r="AH41" s="4"/>
      <c r="AI41" s="4"/>
      <c r="AJ41" s="4"/>
      <c r="AK41" s="4">
        <f>AA41/ALL!Z41</f>
        <v>1.1523166023166023</v>
      </c>
      <c r="AL41" s="4">
        <f>AB41/ALL!AA41</f>
        <v>0.65177664974619287</v>
      </c>
      <c r="AN41" s="4">
        <f>AD41/ALL!AC41</f>
        <v>7.06984667802385E-2</v>
      </c>
      <c r="AU41" s="4">
        <f t="shared" si="1"/>
        <v>14</v>
      </c>
      <c r="AV41" s="4">
        <f t="shared" si="18"/>
        <v>0.62493057294767784</v>
      </c>
      <c r="AW41" s="4">
        <f t="shared" si="3"/>
        <v>66</v>
      </c>
      <c r="AX41" s="4">
        <f t="shared" si="4"/>
        <v>4.7142857142857144</v>
      </c>
    </row>
    <row r="42" spans="1:50" ht="15" customHeight="1" x14ac:dyDescent="0.3">
      <c r="A42" s="2" t="s">
        <v>106</v>
      </c>
      <c r="B42" s="2" t="s">
        <v>107</v>
      </c>
      <c r="C42" s="1" t="s">
        <v>83</v>
      </c>
      <c r="D42" s="1">
        <v>35</v>
      </c>
      <c r="E42" s="1"/>
      <c r="F42" s="1">
        <v>2</v>
      </c>
      <c r="K42" s="4">
        <v>1</v>
      </c>
      <c r="M42" s="4">
        <v>1</v>
      </c>
      <c r="U42" s="4">
        <v>1</v>
      </c>
      <c r="W42" s="4">
        <v>4</v>
      </c>
      <c r="AA42" s="4"/>
      <c r="AB42" s="4"/>
      <c r="AC42" s="4"/>
      <c r="AD42" s="4"/>
      <c r="AE42" s="4">
        <f t="shared" si="9"/>
        <v>1</v>
      </c>
      <c r="AF42" s="4"/>
      <c r="AG42" s="4">
        <f t="shared" si="11"/>
        <v>4</v>
      </c>
      <c r="AH42" s="4"/>
      <c r="AI42" s="4"/>
      <c r="AJ42" s="4"/>
      <c r="AS42" s="4">
        <f>AI42/ALL!AH42</f>
        <v>0</v>
      </c>
      <c r="AU42" s="4">
        <f t="shared" si="1"/>
        <v>2</v>
      </c>
      <c r="AW42" s="4">
        <f t="shared" si="3"/>
        <v>5</v>
      </c>
      <c r="AX42" s="4">
        <f t="shared" si="4"/>
        <v>2.5</v>
      </c>
    </row>
    <row r="43" spans="1:50" ht="15" customHeight="1" x14ac:dyDescent="0.3">
      <c r="A43" s="2" t="s">
        <v>108</v>
      </c>
      <c r="B43" s="2" t="s">
        <v>109</v>
      </c>
      <c r="C43" s="1" t="s">
        <v>83</v>
      </c>
      <c r="D43" s="1"/>
      <c r="E43" s="1"/>
      <c r="F43" s="1">
        <v>3</v>
      </c>
      <c r="G43" s="5">
        <v>2</v>
      </c>
      <c r="I43" s="6">
        <v>5</v>
      </c>
      <c r="J43" s="5">
        <v>6</v>
      </c>
      <c r="Q43" s="7">
        <v>19</v>
      </c>
      <c r="S43" s="8">
        <v>22</v>
      </c>
      <c r="T43" s="7">
        <v>4</v>
      </c>
      <c r="AA43" s="4">
        <f t="shared" si="5"/>
        <v>9.5</v>
      </c>
      <c r="AB43" s="4"/>
      <c r="AC43" s="4">
        <f t="shared" si="7"/>
        <v>4.4000000000000004</v>
      </c>
      <c r="AD43" s="4">
        <f t="shared" si="8"/>
        <v>0.66666666666666663</v>
      </c>
      <c r="AE43" s="4"/>
      <c r="AF43" s="4"/>
      <c r="AG43" s="4"/>
      <c r="AH43" s="4"/>
      <c r="AI43" s="4"/>
      <c r="AJ43" s="4"/>
      <c r="AM43" s="4">
        <f>AC43/ALL!AB43</f>
        <v>0.72941176470588243</v>
      </c>
      <c r="AN43" s="4">
        <f>AD43/ALL!AC43</f>
        <v>0.12757201646090535</v>
      </c>
      <c r="AO43" s="4">
        <f>AE43/ALL!AD43</f>
        <v>0</v>
      </c>
      <c r="AU43" s="4">
        <f t="shared" si="1"/>
        <v>13</v>
      </c>
      <c r="AV43" s="4">
        <f t="shared" ref="AV43:AV58" si="19">SUM(AK43:AT43)/F43</f>
        <v>0.28566126038892925</v>
      </c>
      <c r="AW43" s="4">
        <f t="shared" si="3"/>
        <v>45</v>
      </c>
      <c r="AX43" s="4">
        <f t="shared" si="4"/>
        <v>3.4615384615384617</v>
      </c>
    </row>
    <row r="44" spans="1:50" ht="15" customHeight="1" x14ac:dyDescent="0.3">
      <c r="A44" s="2" t="s">
        <v>110</v>
      </c>
      <c r="B44" s="2" t="s">
        <v>111</v>
      </c>
      <c r="C44" s="1" t="s">
        <v>83</v>
      </c>
      <c r="D44" s="1"/>
      <c r="E44" s="1"/>
      <c r="F44" s="1">
        <v>3</v>
      </c>
      <c r="L44" s="4">
        <v>9</v>
      </c>
      <c r="O44" s="4">
        <v>180</v>
      </c>
      <c r="P44" s="4">
        <v>4</v>
      </c>
      <c r="V44" s="4">
        <v>54</v>
      </c>
      <c r="Y44" s="4">
        <v>195</v>
      </c>
      <c r="Z44" s="4">
        <v>10</v>
      </c>
      <c r="AA44" s="4"/>
      <c r="AB44" s="4"/>
      <c r="AC44" s="4"/>
      <c r="AD44" s="4"/>
      <c r="AE44" s="4"/>
      <c r="AF44" s="4">
        <f t="shared" si="10"/>
        <v>6</v>
      </c>
      <c r="AG44" s="4"/>
      <c r="AH44" s="4"/>
      <c r="AI44" s="4">
        <f t="shared" si="13"/>
        <v>1.0833333333333333</v>
      </c>
      <c r="AJ44" s="4">
        <f t="shared" si="14"/>
        <v>2.5</v>
      </c>
      <c r="AP44" s="4">
        <f>AF44/ALL!AE44</f>
        <v>0.96326530612244898</v>
      </c>
      <c r="AS44" s="4">
        <f>AI44/ALL!AH44</f>
        <v>0.75464396284829716</v>
      </c>
      <c r="AT44" s="4">
        <f>AJ44/ALL!AI44</f>
        <v>0.82532051282051277</v>
      </c>
      <c r="AU44" s="4">
        <f t="shared" si="1"/>
        <v>193</v>
      </c>
      <c r="AV44" s="4">
        <f t="shared" si="19"/>
        <v>0.84774326059708638</v>
      </c>
      <c r="AW44" s="4">
        <f t="shared" si="3"/>
        <v>259</v>
      </c>
      <c r="AX44" s="4">
        <f t="shared" si="4"/>
        <v>1.3419689119170986</v>
      </c>
    </row>
    <row r="45" spans="1:50" ht="15" customHeight="1" x14ac:dyDescent="0.3">
      <c r="A45" s="2" t="s">
        <v>112</v>
      </c>
      <c r="B45" s="2" t="s">
        <v>113</v>
      </c>
      <c r="C45" s="1" t="s">
        <v>83</v>
      </c>
      <c r="D45" s="1"/>
      <c r="E45" s="1"/>
      <c r="F45" s="1">
        <v>3</v>
      </c>
      <c r="G45" s="4">
        <v>5</v>
      </c>
      <c r="I45" s="4">
        <v>7</v>
      </c>
      <c r="K45" s="4">
        <v>6</v>
      </c>
      <c r="Q45" s="4">
        <v>121</v>
      </c>
      <c r="S45" s="4">
        <v>144</v>
      </c>
      <c r="U45" s="4">
        <v>44</v>
      </c>
      <c r="AA45" s="4">
        <f t="shared" si="5"/>
        <v>24.2</v>
      </c>
      <c r="AB45" s="4"/>
      <c r="AC45" s="4">
        <f t="shared" si="7"/>
        <v>20.571428571428573</v>
      </c>
      <c r="AD45" s="4"/>
      <c r="AE45" s="4">
        <f t="shared" si="9"/>
        <v>7.333333333333333</v>
      </c>
      <c r="AF45" s="4"/>
      <c r="AG45" s="4"/>
      <c r="AH45" s="4"/>
      <c r="AI45" s="4"/>
      <c r="AJ45" s="4"/>
      <c r="AK45" s="4">
        <f>AA45/ALL!Z45</f>
        <v>1.8615384615384616</v>
      </c>
      <c r="AM45" s="4">
        <f>AC45/ALL!AB45</f>
        <v>1.9361344537815128</v>
      </c>
      <c r="AO45" s="4">
        <f>AE45/ALL!AD45</f>
        <v>1.0208333333333333</v>
      </c>
      <c r="AU45" s="4">
        <f t="shared" si="1"/>
        <v>18</v>
      </c>
      <c r="AV45" s="4">
        <f t="shared" si="19"/>
        <v>1.6061687495511026</v>
      </c>
      <c r="AW45" s="4">
        <f t="shared" si="3"/>
        <v>309</v>
      </c>
      <c r="AX45" s="4">
        <f t="shared" si="4"/>
        <v>17.166666666666668</v>
      </c>
    </row>
    <row r="46" spans="1:50" ht="15" customHeight="1" x14ac:dyDescent="0.3">
      <c r="A46" s="2" t="s">
        <v>114</v>
      </c>
      <c r="B46" s="2" t="s">
        <v>115</v>
      </c>
      <c r="C46" s="1" t="s">
        <v>83</v>
      </c>
      <c r="D46" s="1"/>
      <c r="E46" s="1"/>
      <c r="F46" s="1">
        <v>0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P46" s="4"/>
      <c r="AQ46" s="4"/>
      <c r="AS46" s="4"/>
      <c r="AT46" s="4"/>
      <c r="AU46" s="4">
        <f t="shared" si="1"/>
        <v>0</v>
      </c>
      <c r="AV46" s="4"/>
      <c r="AW46" s="4">
        <f t="shared" si="3"/>
        <v>0</v>
      </c>
      <c r="AX46" s="4"/>
    </row>
    <row r="47" spans="1:50" ht="15" customHeight="1" x14ac:dyDescent="0.3">
      <c r="A47" s="2" t="s">
        <v>116</v>
      </c>
      <c r="B47" s="2" t="s">
        <v>117</v>
      </c>
      <c r="C47" s="1" t="s">
        <v>83</v>
      </c>
      <c r="D47" s="1"/>
      <c r="E47" s="1"/>
      <c r="F47" s="1">
        <v>6</v>
      </c>
      <c r="G47" s="4">
        <v>4</v>
      </c>
      <c r="I47" s="4">
        <v>1</v>
      </c>
      <c r="J47" s="4">
        <v>1</v>
      </c>
      <c r="L47" s="4">
        <v>1</v>
      </c>
      <c r="O47" s="4">
        <v>1</v>
      </c>
      <c r="P47" s="4">
        <v>1</v>
      </c>
      <c r="Q47" s="4">
        <v>0</v>
      </c>
      <c r="S47" s="4">
        <v>8</v>
      </c>
      <c r="T47" s="4">
        <v>2</v>
      </c>
      <c r="V47" s="4">
        <v>0</v>
      </c>
      <c r="Y47" s="4">
        <v>20</v>
      </c>
      <c r="Z47" s="4">
        <v>0</v>
      </c>
      <c r="AA47" s="4">
        <f t="shared" si="5"/>
        <v>0</v>
      </c>
      <c r="AB47" s="4"/>
      <c r="AC47" s="4">
        <f t="shared" si="7"/>
        <v>8</v>
      </c>
      <c r="AD47" s="4">
        <f t="shared" si="8"/>
        <v>2</v>
      </c>
      <c r="AE47" s="4"/>
      <c r="AF47" s="4">
        <f t="shared" si="10"/>
        <v>0</v>
      </c>
      <c r="AG47" s="4"/>
      <c r="AH47" s="4"/>
      <c r="AI47" s="4">
        <f t="shared" si="13"/>
        <v>20</v>
      </c>
      <c r="AJ47" s="4">
        <f t="shared" si="14"/>
        <v>0</v>
      </c>
      <c r="AK47" s="4">
        <f>AA47/ALL!Z47</f>
        <v>0</v>
      </c>
      <c r="AL47" s="4">
        <f>AB47/ALL!AA47</f>
        <v>0</v>
      </c>
      <c r="AM47" s="4">
        <f>AC47/ALL!AB47</f>
        <v>1.25</v>
      </c>
      <c r="AN47" s="4">
        <f>AD47/ALL!AC47</f>
        <v>0.2340036563071298</v>
      </c>
      <c r="AO47" s="4">
        <f>AE47/ALL!AD47</f>
        <v>0</v>
      </c>
      <c r="AP47" s="4">
        <f>AF47/ALL!AE47</f>
        <v>0</v>
      </c>
      <c r="AQ47" s="4">
        <f>AG47/ALL!AF47</f>
        <v>0</v>
      </c>
      <c r="AR47" s="4">
        <f>AH47/ALL!AG47</f>
        <v>0</v>
      </c>
      <c r="AS47" s="4">
        <f>AI47/ALL!AH47</f>
        <v>3.8095238095238093</v>
      </c>
      <c r="AT47" s="4">
        <f>AJ47/ALL!AI47</f>
        <v>0</v>
      </c>
      <c r="AU47" s="4">
        <f t="shared" si="1"/>
        <v>9</v>
      </c>
      <c r="AV47" s="4">
        <f t="shared" si="19"/>
        <v>0.88225457763848991</v>
      </c>
      <c r="AW47" s="4">
        <f t="shared" si="3"/>
        <v>30</v>
      </c>
      <c r="AX47" s="4">
        <f t="shared" si="4"/>
        <v>3.3333333333333335</v>
      </c>
    </row>
    <row r="48" spans="1:50" ht="15" customHeight="1" x14ac:dyDescent="0.3">
      <c r="A48" s="2" t="s">
        <v>118</v>
      </c>
      <c r="B48" s="2" t="s">
        <v>119</v>
      </c>
      <c r="C48" s="1" t="s">
        <v>83</v>
      </c>
      <c r="D48" s="1"/>
      <c r="E48" s="1"/>
      <c r="F48" s="1">
        <v>9</v>
      </c>
      <c r="G48" s="4">
        <v>2</v>
      </c>
      <c r="I48" s="4">
        <v>3</v>
      </c>
      <c r="J48" s="4">
        <v>6</v>
      </c>
      <c r="K48" s="4">
        <v>3</v>
      </c>
      <c r="L48" s="4">
        <v>5</v>
      </c>
      <c r="M48" s="4">
        <v>3</v>
      </c>
      <c r="N48" s="5">
        <v>11</v>
      </c>
      <c r="O48" s="6">
        <v>13</v>
      </c>
      <c r="P48" s="5">
        <v>11</v>
      </c>
      <c r="Q48" s="2">
        <v>12</v>
      </c>
      <c r="R48" s="12"/>
      <c r="S48" s="2">
        <v>7</v>
      </c>
      <c r="T48" s="12">
        <v>24</v>
      </c>
      <c r="U48" s="2">
        <v>20</v>
      </c>
      <c r="V48" s="12">
        <v>47</v>
      </c>
      <c r="W48" s="2">
        <v>8</v>
      </c>
      <c r="X48" s="7">
        <v>78</v>
      </c>
      <c r="Y48" s="8">
        <v>83</v>
      </c>
      <c r="Z48" s="7">
        <v>7</v>
      </c>
      <c r="AA48" s="4">
        <f t="shared" si="5"/>
        <v>6</v>
      </c>
      <c r="AB48" s="4"/>
      <c r="AC48" s="4">
        <f t="shared" si="7"/>
        <v>2.3333333333333335</v>
      </c>
      <c r="AD48" s="4">
        <f t="shared" si="8"/>
        <v>4</v>
      </c>
      <c r="AE48" s="4">
        <f t="shared" si="9"/>
        <v>6.666666666666667</v>
      </c>
      <c r="AF48" s="4">
        <f t="shared" si="10"/>
        <v>9.4</v>
      </c>
      <c r="AG48" s="4">
        <f t="shared" si="11"/>
        <v>2.6666666666666665</v>
      </c>
      <c r="AH48" s="4">
        <f t="shared" si="12"/>
        <v>7.0909090909090908</v>
      </c>
      <c r="AI48" s="4">
        <f t="shared" si="13"/>
        <v>6.384615384615385</v>
      </c>
      <c r="AJ48" s="4">
        <f t="shared" si="14"/>
        <v>0.63636363636363635</v>
      </c>
      <c r="AK48" s="4">
        <f>AA48/ALL!Z48</f>
        <v>1.25</v>
      </c>
      <c r="AM48" s="4">
        <f>AC48/ALL!AB48</f>
        <v>0.68906250000000013</v>
      </c>
      <c r="AN48" s="4">
        <f>AD48/ALL!AC48</f>
        <v>0.80959520239880056</v>
      </c>
      <c r="AP48" s="4">
        <f>AF48/ALL!AE48</f>
        <v>1.4335273573923166</v>
      </c>
      <c r="AQ48" s="4">
        <f>AG48/ALL!AF48</f>
        <v>0.39920159680638723</v>
      </c>
      <c r="AR48" s="4">
        <f>AH48/ALL!AG48</f>
        <v>1.2391184573002754</v>
      </c>
      <c r="AS48" s="4">
        <f>AI48/ALL!AH48</f>
        <v>1.1010078553431155</v>
      </c>
      <c r="AT48" s="4">
        <f>AJ48/ALL!AI48</f>
        <v>0.31674856674856677</v>
      </c>
      <c r="AU48" s="4">
        <f t="shared" si="1"/>
        <v>57</v>
      </c>
      <c r="AV48" s="4">
        <f t="shared" si="19"/>
        <v>0.80425128177660687</v>
      </c>
      <c r="AW48" s="4">
        <f t="shared" si="3"/>
        <v>286</v>
      </c>
      <c r="AX48" s="4">
        <f t="shared" si="4"/>
        <v>5.0175438596491224</v>
      </c>
    </row>
    <row r="49" spans="1:50" ht="15" customHeight="1" x14ac:dyDescent="0.3">
      <c r="A49" s="2" t="s">
        <v>120</v>
      </c>
      <c r="B49" s="2" t="s">
        <v>121</v>
      </c>
      <c r="C49" s="1" t="s">
        <v>83</v>
      </c>
      <c r="D49" s="1"/>
      <c r="E49" s="1"/>
      <c r="F49" s="1">
        <v>3</v>
      </c>
      <c r="G49" s="4">
        <v>4</v>
      </c>
      <c r="L49" s="4">
        <v>3</v>
      </c>
      <c r="M49" s="4">
        <v>2</v>
      </c>
      <c r="Q49" s="2">
        <v>12</v>
      </c>
      <c r="V49" s="4">
        <v>3</v>
      </c>
      <c r="W49" s="4">
        <v>0</v>
      </c>
      <c r="AA49" s="4">
        <f t="shared" si="5"/>
        <v>3</v>
      </c>
      <c r="AB49" s="4"/>
      <c r="AC49" s="4"/>
      <c r="AD49" s="4"/>
      <c r="AE49" s="4"/>
      <c r="AF49" s="4">
        <f t="shared" si="10"/>
        <v>1</v>
      </c>
      <c r="AG49" s="4">
        <f t="shared" si="11"/>
        <v>0</v>
      </c>
      <c r="AH49" s="4"/>
      <c r="AI49" s="4"/>
      <c r="AJ49" s="4"/>
      <c r="AQ49" s="4">
        <f>AG49/ALL!AF49</f>
        <v>0</v>
      </c>
      <c r="AS49" s="4">
        <f>AI49/ALL!AH49</f>
        <v>0</v>
      </c>
      <c r="AU49" s="4">
        <f t="shared" si="1"/>
        <v>9</v>
      </c>
      <c r="AV49" s="4">
        <f t="shared" si="19"/>
        <v>0</v>
      </c>
      <c r="AW49" s="4">
        <f t="shared" si="3"/>
        <v>15</v>
      </c>
      <c r="AX49" s="4">
        <f t="shared" si="4"/>
        <v>1.6666666666666667</v>
      </c>
    </row>
    <row r="50" spans="1:50" ht="15" customHeight="1" x14ac:dyDescent="0.3">
      <c r="A50" s="2" t="s">
        <v>122</v>
      </c>
      <c r="B50" s="2" t="s">
        <v>123</v>
      </c>
      <c r="C50" s="1" t="s">
        <v>83</v>
      </c>
      <c r="D50" s="1"/>
      <c r="E50" s="1"/>
      <c r="F50" s="1">
        <v>5</v>
      </c>
      <c r="G50" s="5">
        <v>2</v>
      </c>
      <c r="H50" s="6">
        <v>5</v>
      </c>
      <c r="J50" s="5">
        <v>2</v>
      </c>
      <c r="K50" s="6">
        <v>2</v>
      </c>
      <c r="L50" s="5">
        <v>1</v>
      </c>
      <c r="Q50" s="7">
        <v>17</v>
      </c>
      <c r="R50" s="8">
        <v>21</v>
      </c>
      <c r="T50" s="7">
        <v>4</v>
      </c>
      <c r="U50" s="8">
        <v>10</v>
      </c>
      <c r="V50" s="7">
        <v>2</v>
      </c>
      <c r="AA50" s="4">
        <f t="shared" si="5"/>
        <v>8.5</v>
      </c>
      <c r="AB50" s="4">
        <f t="shared" si="6"/>
        <v>4.2</v>
      </c>
      <c r="AC50" s="4"/>
      <c r="AD50" s="4">
        <f t="shared" si="8"/>
        <v>2</v>
      </c>
      <c r="AE50" s="4">
        <f t="shared" si="9"/>
        <v>5</v>
      </c>
      <c r="AF50" s="4">
        <f t="shared" si="10"/>
        <v>2</v>
      </c>
      <c r="AG50" s="4"/>
      <c r="AH50" s="4"/>
      <c r="AI50" s="4"/>
      <c r="AJ50" s="4"/>
      <c r="AK50" s="4">
        <f>AA50/ALL!Z50</f>
        <v>1.0625</v>
      </c>
      <c r="AL50" s="4">
        <f>AB50/ALL!AA50</f>
        <v>0.68955223880597016</v>
      </c>
      <c r="AM50" s="4">
        <f>AC50/ALL!AB50</f>
        <v>0</v>
      </c>
      <c r="AN50" s="4">
        <f>AD50/ALL!AC50</f>
        <v>0.31449631449631449</v>
      </c>
      <c r="AO50" s="4">
        <f>AE50/ALL!AD50</f>
        <v>1.2416107382550334</v>
      </c>
      <c r="AP50" s="4">
        <f>AF50/ALL!AE50</f>
        <v>0.38741721854304634</v>
      </c>
      <c r="AU50" s="4">
        <f t="shared" si="1"/>
        <v>12</v>
      </c>
      <c r="AV50" s="4">
        <f t="shared" si="19"/>
        <v>0.73911530202007281</v>
      </c>
      <c r="AW50" s="4">
        <f t="shared" si="3"/>
        <v>54</v>
      </c>
      <c r="AX50" s="4">
        <f t="shared" si="4"/>
        <v>4.5</v>
      </c>
    </row>
    <row r="51" spans="1:50" ht="15" customHeight="1" x14ac:dyDescent="0.3">
      <c r="A51" s="2" t="s">
        <v>124</v>
      </c>
      <c r="B51" s="2" t="s">
        <v>125</v>
      </c>
      <c r="C51" s="1" t="s">
        <v>83</v>
      </c>
      <c r="D51" s="1"/>
      <c r="E51" s="1"/>
      <c r="F51" s="1">
        <v>9</v>
      </c>
      <c r="G51" s="4">
        <v>7</v>
      </c>
      <c r="H51" s="5">
        <v>24</v>
      </c>
      <c r="I51" s="6">
        <v>16</v>
      </c>
      <c r="J51" s="5">
        <v>17</v>
      </c>
      <c r="K51" s="6">
        <v>21</v>
      </c>
      <c r="L51" s="5">
        <v>92</v>
      </c>
      <c r="M51" s="6">
        <v>13</v>
      </c>
      <c r="N51" s="5">
        <v>9</v>
      </c>
      <c r="O51" s="6">
        <v>10</v>
      </c>
      <c r="Q51" s="4">
        <v>40</v>
      </c>
      <c r="R51" s="7">
        <v>301</v>
      </c>
      <c r="S51" s="8">
        <v>34</v>
      </c>
      <c r="T51" s="7">
        <v>79</v>
      </c>
      <c r="U51" s="8">
        <v>79</v>
      </c>
      <c r="V51" s="7">
        <v>556</v>
      </c>
      <c r="W51" s="8">
        <v>94</v>
      </c>
      <c r="X51" s="7">
        <v>46</v>
      </c>
      <c r="Y51" s="8">
        <v>40</v>
      </c>
      <c r="AA51" s="4">
        <f t="shared" si="5"/>
        <v>5.7142857142857144</v>
      </c>
      <c r="AB51" s="4">
        <f t="shared" si="6"/>
        <v>12.541666666666666</v>
      </c>
      <c r="AC51" s="4">
        <f t="shared" si="7"/>
        <v>2.125</v>
      </c>
      <c r="AD51" s="4">
        <f t="shared" si="8"/>
        <v>4.6470588235294121</v>
      </c>
      <c r="AE51" s="4">
        <f t="shared" si="9"/>
        <v>3.7619047619047619</v>
      </c>
      <c r="AF51" s="4">
        <f t="shared" si="10"/>
        <v>6.0434782608695654</v>
      </c>
      <c r="AG51" s="4">
        <f t="shared" si="11"/>
        <v>7.2307692307692308</v>
      </c>
      <c r="AH51" s="4">
        <f t="shared" si="12"/>
        <v>5.1111111111111107</v>
      </c>
      <c r="AI51" s="4">
        <f t="shared" si="13"/>
        <v>4</v>
      </c>
      <c r="AJ51" s="4"/>
      <c r="AK51" s="4">
        <f>AA51/ALL!Z51</f>
        <v>1.6056670602125149</v>
      </c>
      <c r="AL51" s="4">
        <f>AB51/ALL!AA51</f>
        <v>2.1121083550913839</v>
      </c>
      <c r="AM51" s="4">
        <f>AC51/ALL!AB51</f>
        <v>0.48638888888888893</v>
      </c>
      <c r="AN51" s="4">
        <f>AD51/ALL!AC51</f>
        <v>0.99579831932773111</v>
      </c>
      <c r="AO51" s="4">
        <f>AE51/ALL!AD51</f>
        <v>0.70198222829801782</v>
      </c>
      <c r="AP51" s="4">
        <f>AF51/ALL!AE51</f>
        <v>1.160422093100915</v>
      </c>
      <c r="AQ51" s="4">
        <f>AG51/ALL!AF51</f>
        <v>1.679714091218516</v>
      </c>
      <c r="AR51" s="4">
        <f>AH51/ALL!AG51</f>
        <v>0.99694749694749685</v>
      </c>
      <c r="AS51" s="4">
        <f>AI51/ALL!AH51</f>
        <v>1.3599999999999999</v>
      </c>
      <c r="AU51" s="4">
        <f t="shared" si="1"/>
        <v>209</v>
      </c>
      <c r="AV51" s="4">
        <f t="shared" si="19"/>
        <v>1.2332253925650516</v>
      </c>
      <c r="AW51" s="4">
        <f t="shared" si="3"/>
        <v>1269</v>
      </c>
      <c r="AX51" s="4">
        <f t="shared" si="4"/>
        <v>6.0717703349282299</v>
      </c>
    </row>
    <row r="52" spans="1:50" ht="15" customHeight="1" x14ac:dyDescent="0.3">
      <c r="A52" s="2" t="s">
        <v>126</v>
      </c>
      <c r="B52" s="2" t="s">
        <v>127</v>
      </c>
      <c r="C52" s="1" t="s">
        <v>128</v>
      </c>
      <c r="D52" s="1"/>
      <c r="E52" s="1"/>
      <c r="F52" s="1">
        <v>1</v>
      </c>
      <c r="O52" s="4">
        <v>2</v>
      </c>
      <c r="Y52" s="4">
        <v>24</v>
      </c>
      <c r="AA52" s="4"/>
      <c r="AB52" s="4"/>
      <c r="AC52" s="4"/>
      <c r="AD52" s="4"/>
      <c r="AE52" s="4"/>
      <c r="AF52" s="4"/>
      <c r="AG52" s="4"/>
      <c r="AH52" s="4"/>
      <c r="AI52" s="4">
        <f t="shared" si="13"/>
        <v>12</v>
      </c>
      <c r="AJ52" s="4"/>
      <c r="AS52" s="4">
        <f>AI52/ALL!AH52</f>
        <v>2.8872180451127818</v>
      </c>
      <c r="AT52" s="4">
        <f>AJ52/ALL!AI52</f>
        <v>0</v>
      </c>
      <c r="AU52" s="4">
        <f t="shared" si="1"/>
        <v>2</v>
      </c>
      <c r="AV52" s="4">
        <f t="shared" si="19"/>
        <v>2.8872180451127818</v>
      </c>
      <c r="AW52" s="4">
        <f t="shared" si="3"/>
        <v>24</v>
      </c>
      <c r="AX52" s="4">
        <f t="shared" si="4"/>
        <v>12</v>
      </c>
    </row>
    <row r="53" spans="1:50" ht="15" customHeight="1" x14ac:dyDescent="0.3">
      <c r="A53" s="2" t="s">
        <v>129</v>
      </c>
      <c r="B53" s="2" t="s">
        <v>130</v>
      </c>
      <c r="C53" s="1" t="s">
        <v>131</v>
      </c>
      <c r="D53" s="1"/>
      <c r="E53" s="1"/>
      <c r="F53" s="1">
        <v>1</v>
      </c>
      <c r="O53" s="4">
        <v>1</v>
      </c>
      <c r="Y53" s="4">
        <v>1</v>
      </c>
      <c r="AA53" s="4"/>
      <c r="AB53" s="4"/>
      <c r="AC53" s="4"/>
      <c r="AD53" s="4"/>
      <c r="AE53" s="4"/>
      <c r="AF53" s="4"/>
      <c r="AG53" s="4"/>
      <c r="AH53" s="4"/>
      <c r="AI53" s="4">
        <f t="shared" si="13"/>
        <v>1</v>
      </c>
      <c r="AJ53" s="4"/>
      <c r="AO53" s="4">
        <f>AE53/ALL!AD53</f>
        <v>0</v>
      </c>
      <c r="AP53" s="4">
        <f>AF53/ALL!AE53</f>
        <v>0</v>
      </c>
      <c r="AS53" s="4">
        <f>AI53/ALL!AH53</f>
        <v>0.94117647058823528</v>
      </c>
      <c r="AU53" s="4">
        <f t="shared" si="1"/>
        <v>1</v>
      </c>
      <c r="AV53" s="4">
        <f t="shared" si="19"/>
        <v>0.94117647058823528</v>
      </c>
      <c r="AW53" s="4">
        <f t="shared" si="3"/>
        <v>1</v>
      </c>
      <c r="AX53" s="4">
        <f t="shared" si="4"/>
        <v>1</v>
      </c>
    </row>
    <row r="54" spans="1:50" ht="15" customHeight="1" x14ac:dyDescent="0.3">
      <c r="A54" s="2" t="s">
        <v>132</v>
      </c>
      <c r="B54" s="2" t="s">
        <v>133</v>
      </c>
      <c r="C54" s="1" t="s">
        <v>134</v>
      </c>
      <c r="D54" s="1"/>
      <c r="E54" s="1"/>
      <c r="F54" s="1">
        <v>2</v>
      </c>
      <c r="K54" s="4">
        <v>3</v>
      </c>
      <c r="M54" s="4">
        <v>2</v>
      </c>
      <c r="U54" s="4">
        <v>8</v>
      </c>
      <c r="W54" s="4">
        <v>0</v>
      </c>
      <c r="AA54" s="4"/>
      <c r="AB54" s="4"/>
      <c r="AC54" s="4"/>
      <c r="AD54" s="4"/>
      <c r="AE54" s="4">
        <f t="shared" si="9"/>
        <v>2.6666666666666665</v>
      </c>
      <c r="AF54" s="4"/>
      <c r="AG54" s="4">
        <f t="shared" si="11"/>
        <v>0</v>
      </c>
      <c r="AH54" s="4"/>
      <c r="AI54" s="4"/>
      <c r="AJ54" s="4"/>
      <c r="AK54" s="4">
        <f>AA54/ALL!Z54</f>
        <v>0</v>
      </c>
      <c r="AM54" s="4">
        <f>AC54/ALL!AB54</f>
        <v>0</v>
      </c>
      <c r="AO54" s="4">
        <f>AE54/ALL!AD54</f>
        <v>0.32472324723247226</v>
      </c>
      <c r="AQ54" s="4">
        <f>AG54/ALL!AF54</f>
        <v>0</v>
      </c>
      <c r="AS54" s="4">
        <f>AI54/ALL!AH54</f>
        <v>0</v>
      </c>
      <c r="AU54" s="4">
        <f t="shared" si="1"/>
        <v>5</v>
      </c>
      <c r="AV54" s="4">
        <f t="shared" si="19"/>
        <v>0.16236162361623613</v>
      </c>
      <c r="AW54" s="4">
        <f t="shared" si="3"/>
        <v>8</v>
      </c>
      <c r="AX54" s="4">
        <f t="shared" si="4"/>
        <v>1.6</v>
      </c>
    </row>
    <row r="55" spans="1:50" ht="15" customHeight="1" x14ac:dyDescent="0.3">
      <c r="A55" s="2" t="s">
        <v>135</v>
      </c>
      <c r="B55" s="2" t="s">
        <v>136</v>
      </c>
      <c r="C55" s="1" t="s">
        <v>137</v>
      </c>
      <c r="D55" s="1"/>
      <c r="E55" s="1"/>
      <c r="F55" s="1">
        <v>2</v>
      </c>
      <c r="J55" s="4">
        <v>171</v>
      </c>
      <c r="L55" s="4">
        <v>34</v>
      </c>
      <c r="T55" s="4">
        <v>444</v>
      </c>
      <c r="V55" s="4">
        <v>174</v>
      </c>
      <c r="AA55" s="4"/>
      <c r="AB55" s="4"/>
      <c r="AC55" s="4"/>
      <c r="AD55" s="4">
        <f t="shared" si="8"/>
        <v>2.5964912280701755</v>
      </c>
      <c r="AE55" s="4"/>
      <c r="AF55" s="4">
        <f t="shared" si="10"/>
        <v>5.117647058823529</v>
      </c>
      <c r="AG55" s="4"/>
      <c r="AH55" s="4"/>
      <c r="AI55" s="4"/>
      <c r="AJ55" s="4"/>
      <c r="AN55" s="4">
        <f>AD55/ALL!AC55</f>
        <v>0.80797159060793988</v>
      </c>
      <c r="AU55" s="4">
        <f t="shared" si="1"/>
        <v>205</v>
      </c>
      <c r="AV55" s="4">
        <f t="shared" si="19"/>
        <v>0.40398579530396994</v>
      </c>
      <c r="AW55" s="4">
        <f t="shared" si="3"/>
        <v>618</v>
      </c>
      <c r="AX55" s="4">
        <f t="shared" si="4"/>
        <v>3.0146341463414634</v>
      </c>
    </row>
    <row r="56" spans="1:50" ht="15" customHeight="1" x14ac:dyDescent="0.3">
      <c r="A56" s="2" t="s">
        <v>138</v>
      </c>
      <c r="B56" s="2" t="s">
        <v>139</v>
      </c>
      <c r="C56" s="1" t="s">
        <v>137</v>
      </c>
      <c r="D56" s="1"/>
      <c r="E56" s="1"/>
      <c r="F56" s="1">
        <v>3</v>
      </c>
      <c r="H56" s="4">
        <v>170</v>
      </c>
      <c r="L56" s="4">
        <v>1</v>
      </c>
      <c r="N56" s="4">
        <v>272</v>
      </c>
      <c r="R56" s="4">
        <v>912</v>
      </c>
      <c r="V56" s="4">
        <v>0</v>
      </c>
      <c r="X56" s="4">
        <v>491</v>
      </c>
      <c r="AA56" s="4"/>
      <c r="AB56" s="4">
        <f t="shared" si="6"/>
        <v>5.3647058823529408</v>
      </c>
      <c r="AC56" s="4"/>
      <c r="AD56" s="4"/>
      <c r="AE56" s="4"/>
      <c r="AF56" s="4">
        <f t="shared" si="10"/>
        <v>0</v>
      </c>
      <c r="AG56" s="4"/>
      <c r="AH56" s="4">
        <f t="shared" si="12"/>
        <v>1.8051470588235294</v>
      </c>
      <c r="AI56" s="4"/>
      <c r="AJ56" s="4"/>
      <c r="AL56" s="4">
        <f>AB56/ALL!AA56</f>
        <v>1.0527815301485937</v>
      </c>
      <c r="AR56" s="4">
        <f>AH56/ALL!AG56</f>
        <v>1.0082491249858869</v>
      </c>
      <c r="AU56" s="4">
        <f t="shared" si="1"/>
        <v>443</v>
      </c>
      <c r="AV56" s="4">
        <f t="shared" si="19"/>
        <v>0.68701021837816023</v>
      </c>
      <c r="AW56" s="4">
        <f t="shared" si="3"/>
        <v>1403</v>
      </c>
      <c r="AX56" s="4">
        <f t="shared" si="4"/>
        <v>3.1670428893905194</v>
      </c>
    </row>
    <row r="57" spans="1:50" ht="15" customHeight="1" x14ac:dyDescent="0.3">
      <c r="A57" s="2" t="s">
        <v>140</v>
      </c>
      <c r="B57" s="2" t="s">
        <v>141</v>
      </c>
      <c r="C57" s="1" t="s">
        <v>137</v>
      </c>
      <c r="D57" s="1"/>
      <c r="E57" s="1"/>
      <c r="F57" s="1">
        <v>4</v>
      </c>
      <c r="L57" s="5">
        <v>75</v>
      </c>
      <c r="M57" s="6">
        <v>100</v>
      </c>
      <c r="N57" s="5">
        <v>3</v>
      </c>
      <c r="O57" s="6">
        <v>180</v>
      </c>
      <c r="V57" s="7">
        <v>179</v>
      </c>
      <c r="W57" s="8">
        <v>582</v>
      </c>
      <c r="X57" s="7">
        <v>6</v>
      </c>
      <c r="Y57" s="8">
        <v>195</v>
      </c>
      <c r="AA57" s="4"/>
      <c r="AB57" s="4"/>
      <c r="AC57" s="4"/>
      <c r="AD57" s="4"/>
      <c r="AE57" s="4"/>
      <c r="AF57" s="4">
        <f t="shared" si="10"/>
        <v>2.3866666666666667</v>
      </c>
      <c r="AG57" s="4">
        <f t="shared" si="11"/>
        <v>5.82</v>
      </c>
      <c r="AH57" s="4">
        <f t="shared" si="12"/>
        <v>2</v>
      </c>
      <c r="AI57" s="4">
        <f t="shared" si="13"/>
        <v>1.0833333333333333</v>
      </c>
      <c r="AJ57" s="4"/>
      <c r="AP57" s="4">
        <f>AF57/ALL!AE57</f>
        <v>0.73030494216614095</v>
      </c>
      <c r="AQ57" s="4">
        <f>AG57/ALL!AF57</f>
        <v>1.0015447154471544</v>
      </c>
      <c r="AR57" s="4">
        <f>AH57/ALL!AG57</f>
        <v>1</v>
      </c>
      <c r="AS57" s="4">
        <f>AI57/ALL!AH57</f>
        <v>0.93857758620689646</v>
      </c>
      <c r="AU57" s="4">
        <f t="shared" si="1"/>
        <v>358</v>
      </c>
      <c r="AV57" s="4">
        <f t="shared" si="19"/>
        <v>0.91760681095504792</v>
      </c>
      <c r="AW57" s="4">
        <f t="shared" si="3"/>
        <v>962</v>
      </c>
      <c r="AX57" s="4">
        <f t="shared" si="4"/>
        <v>2.6871508379888267</v>
      </c>
    </row>
    <row r="58" spans="1:50" ht="15" customHeight="1" x14ac:dyDescent="0.3">
      <c r="A58" s="2" t="s">
        <v>142</v>
      </c>
      <c r="B58" s="2" t="s">
        <v>143</v>
      </c>
      <c r="C58" s="1" t="s">
        <v>144</v>
      </c>
      <c r="D58" s="1"/>
      <c r="E58" s="1"/>
      <c r="F58" s="1">
        <v>6</v>
      </c>
      <c r="G58" s="5">
        <v>1</v>
      </c>
      <c r="H58" s="6">
        <v>1</v>
      </c>
      <c r="I58" s="5">
        <v>3</v>
      </c>
      <c r="J58" s="6">
        <v>3</v>
      </c>
      <c r="M58" s="5">
        <v>2</v>
      </c>
      <c r="N58" s="6">
        <v>1</v>
      </c>
      <c r="Q58" s="7">
        <v>2</v>
      </c>
      <c r="R58" s="8">
        <v>1</v>
      </c>
      <c r="S58" s="7">
        <v>8</v>
      </c>
      <c r="T58" s="8">
        <v>12</v>
      </c>
      <c r="W58" s="7">
        <v>6</v>
      </c>
      <c r="X58" s="8">
        <v>10</v>
      </c>
      <c r="AA58" s="4">
        <f t="shared" si="5"/>
        <v>2</v>
      </c>
      <c r="AB58" s="4">
        <f t="shared" si="6"/>
        <v>1</v>
      </c>
      <c r="AC58" s="4">
        <f t="shared" si="7"/>
        <v>2.6666666666666665</v>
      </c>
      <c r="AD58" s="4">
        <f t="shared" si="8"/>
        <v>4</v>
      </c>
      <c r="AE58" s="4"/>
      <c r="AF58" s="4"/>
      <c r="AG58" s="4">
        <f t="shared" si="11"/>
        <v>3</v>
      </c>
      <c r="AH58" s="4">
        <f t="shared" si="12"/>
        <v>10</v>
      </c>
      <c r="AI58" s="4"/>
      <c r="AJ58" s="4"/>
      <c r="AK58" s="4">
        <f>AA58/ALL!Z58</f>
        <v>0.46739130434782611</v>
      </c>
      <c r="AL58" s="4">
        <f>AB58/ALL!AA58</f>
        <v>0.22957198443579765</v>
      </c>
      <c r="AM58" s="4">
        <f>AC58/ALL!AB58</f>
        <v>0.41366574330563249</v>
      </c>
      <c r="AN58" s="4">
        <f>AD58/ALL!AC58</f>
        <v>0.5072765072765073</v>
      </c>
      <c r="AO58" s="4">
        <f>AE58/ALL!AD58</f>
        <v>0</v>
      </c>
      <c r="AP58" s="4">
        <f>AF58/ALL!AE58</f>
        <v>0</v>
      </c>
      <c r="AQ58" s="4">
        <f>AG58/ALL!AF58</f>
        <v>0.4689655172413793</v>
      </c>
      <c r="AR58" s="4">
        <f>AH58/ALL!AG58</f>
        <v>2.1090909090909093</v>
      </c>
      <c r="AS58" s="4">
        <f>AI58/ALL!AH58</f>
        <v>0</v>
      </c>
      <c r="AT58" s="4">
        <f>AJ58/ALL!AI58</f>
        <v>0</v>
      </c>
      <c r="AU58" s="4">
        <f t="shared" si="1"/>
        <v>11</v>
      </c>
      <c r="AV58" s="4">
        <f t="shared" si="19"/>
        <v>0.6993269942830086</v>
      </c>
      <c r="AW58" s="4">
        <f t="shared" si="3"/>
        <v>39</v>
      </c>
      <c r="AX58" s="4">
        <f t="shared" si="4"/>
        <v>3.5454545454545454</v>
      </c>
    </row>
    <row r="59" spans="1:50" ht="15" customHeight="1" x14ac:dyDescent="0.3">
      <c r="A59" s="2" t="s">
        <v>145</v>
      </c>
      <c r="B59" s="2" t="s">
        <v>146</v>
      </c>
      <c r="C59" s="1" t="s">
        <v>144</v>
      </c>
      <c r="D59" s="1"/>
      <c r="E59" s="1"/>
      <c r="F59" s="1">
        <v>0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>
        <f>AA59/ALL!Z59</f>
        <v>0</v>
      </c>
      <c r="AL59" s="4">
        <f>AB59/ALL!AA59</f>
        <v>0</v>
      </c>
      <c r="AM59" s="4">
        <f>AC59/ALL!AB59</f>
        <v>0</v>
      </c>
      <c r="AN59" s="4">
        <f>AD59/ALL!AC59</f>
        <v>0</v>
      </c>
      <c r="AO59" s="4">
        <f>AE59/ALL!AD59</f>
        <v>0</v>
      </c>
      <c r="AP59" s="4">
        <f>AF59/ALL!AE59</f>
        <v>0</v>
      </c>
      <c r="AR59" s="4">
        <f>AH59/ALL!AG59</f>
        <v>0</v>
      </c>
      <c r="AS59" s="4">
        <f>AI59/ALL!AH59</f>
        <v>0</v>
      </c>
      <c r="AT59" s="4">
        <f>AJ59/ALL!AI59</f>
        <v>0</v>
      </c>
      <c r="AU59" s="4">
        <f t="shared" si="1"/>
        <v>0</v>
      </c>
      <c r="AW59" s="4">
        <f t="shared" si="3"/>
        <v>0</v>
      </c>
      <c r="AX59" s="4"/>
    </row>
    <row r="60" spans="1:50" ht="15" customHeight="1" x14ac:dyDescent="0.3">
      <c r="A60" s="2" t="s">
        <v>147</v>
      </c>
      <c r="B60" s="2" t="s">
        <v>148</v>
      </c>
      <c r="C60" s="1" t="s">
        <v>149</v>
      </c>
      <c r="D60" s="1"/>
      <c r="E60" s="1"/>
      <c r="F60" s="1">
        <v>0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>
        <f>AA60/ALL!Z60</f>
        <v>0</v>
      </c>
      <c r="AL60" s="4">
        <f>AB60/ALL!AA60</f>
        <v>0</v>
      </c>
      <c r="AM60" s="4">
        <f>AC60/ALL!AB60</f>
        <v>0</v>
      </c>
      <c r="AN60" s="4">
        <f>AD60/ALL!AC60</f>
        <v>0</v>
      </c>
      <c r="AO60" s="4">
        <f>AE60/ALL!AD60</f>
        <v>0</v>
      </c>
      <c r="AP60" s="4">
        <f>AF60/ALL!AE60</f>
        <v>0</v>
      </c>
      <c r="AQ60" s="4">
        <f>AG60/ALL!AF60</f>
        <v>0</v>
      </c>
      <c r="AR60" s="4">
        <f>AH60/ALL!AG60</f>
        <v>0</v>
      </c>
      <c r="AS60" s="4">
        <f>AI60/ALL!AH60</f>
        <v>0</v>
      </c>
      <c r="AT60" s="4">
        <f>AJ60/ALL!AI60</f>
        <v>0</v>
      </c>
      <c r="AU60" s="4">
        <f t="shared" si="1"/>
        <v>0</v>
      </c>
      <c r="AW60" s="4">
        <f t="shared" si="3"/>
        <v>0</v>
      </c>
      <c r="AX60" s="4"/>
    </row>
    <row r="61" spans="1:50" ht="15" customHeight="1" x14ac:dyDescent="0.3">
      <c r="A61" s="2" t="s">
        <v>150</v>
      </c>
      <c r="B61" s="2" t="s">
        <v>151</v>
      </c>
      <c r="C61" s="1" t="s">
        <v>152</v>
      </c>
      <c r="D61" s="1"/>
      <c r="E61" s="1"/>
      <c r="F61" s="1">
        <v>2</v>
      </c>
      <c r="H61" s="5">
        <v>1</v>
      </c>
      <c r="I61" s="6">
        <v>1</v>
      </c>
      <c r="R61" s="7">
        <v>1</v>
      </c>
      <c r="S61" s="8">
        <v>14</v>
      </c>
      <c r="AA61" s="4"/>
      <c r="AB61" s="4">
        <f t="shared" si="6"/>
        <v>1</v>
      </c>
      <c r="AC61" s="4">
        <f t="shared" si="7"/>
        <v>14</v>
      </c>
      <c r="AD61" s="4"/>
      <c r="AE61" s="4"/>
      <c r="AF61" s="4"/>
      <c r="AG61" s="4"/>
      <c r="AH61" s="4"/>
      <c r="AI61" s="4"/>
      <c r="AJ61" s="4"/>
      <c r="AK61" s="4">
        <f>AA61/ALL!Z61</f>
        <v>0</v>
      </c>
      <c r="AL61" s="4">
        <f>AB61/ALL!AA61</f>
        <v>0.22604422604422605</v>
      </c>
      <c r="AM61" s="4">
        <f>AC61/ALL!AB61</f>
        <v>2.581560283687943</v>
      </c>
      <c r="AN61" s="4">
        <f>AD61/ALL!AC61</f>
        <v>0</v>
      </c>
      <c r="AP61" s="4">
        <f>AF61/ALL!AE61</f>
        <v>0</v>
      </c>
      <c r="AQ61" s="4">
        <f>AG61/ALL!AF61</f>
        <v>0</v>
      </c>
      <c r="AR61" s="4">
        <f>AH61/ALL!AG61</f>
        <v>0</v>
      </c>
      <c r="AS61" s="4">
        <f>AI61/ALL!AH61</f>
        <v>0</v>
      </c>
      <c r="AT61" s="4">
        <f>AJ61/ALL!AI61</f>
        <v>0</v>
      </c>
      <c r="AU61" s="4">
        <f t="shared" si="1"/>
        <v>2</v>
      </c>
      <c r="AV61" s="4">
        <f>SUM(AK61:AT61)/F61</f>
        <v>1.4038022548660845</v>
      </c>
      <c r="AW61" s="4">
        <f t="shared" si="3"/>
        <v>15</v>
      </c>
      <c r="AX61" s="4">
        <f t="shared" si="4"/>
        <v>7.5</v>
      </c>
    </row>
    <row r="62" spans="1:50" ht="15" customHeight="1" x14ac:dyDescent="0.3">
      <c r="A62" s="2" t="s">
        <v>153</v>
      </c>
      <c r="B62" s="2" t="s">
        <v>154</v>
      </c>
      <c r="C62" s="1" t="s">
        <v>155</v>
      </c>
      <c r="D62" s="1">
        <v>58</v>
      </c>
      <c r="E62" s="1"/>
      <c r="F62" s="1">
        <v>5</v>
      </c>
      <c r="G62" s="5">
        <v>2</v>
      </c>
      <c r="H62" s="6">
        <v>1</v>
      </c>
      <c r="K62" s="5">
        <v>1</v>
      </c>
      <c r="L62" s="6">
        <v>1</v>
      </c>
      <c r="M62" s="5">
        <v>1</v>
      </c>
      <c r="P62" s="4">
        <v>1</v>
      </c>
      <c r="Q62" s="7">
        <v>2</v>
      </c>
      <c r="R62" s="8">
        <v>1</v>
      </c>
      <c r="U62" s="7">
        <v>29</v>
      </c>
      <c r="V62" s="8">
        <v>20</v>
      </c>
      <c r="W62" s="7">
        <v>31</v>
      </c>
      <c r="Z62" s="4">
        <v>3</v>
      </c>
      <c r="AA62" s="4">
        <f t="shared" ref="AA62:AA80" si="20">Q62/G62</f>
        <v>1</v>
      </c>
      <c r="AB62" s="4">
        <f t="shared" ref="AB62:AB78" si="21">R62/H62</f>
        <v>1</v>
      </c>
      <c r="AC62" s="4"/>
      <c r="AD62" s="4"/>
      <c r="AE62" s="4">
        <f t="shared" ref="AE62:AE78" si="22">U62/K62</f>
        <v>29</v>
      </c>
      <c r="AF62" s="4">
        <f t="shared" ref="AF62:AF83" si="23">V62/L62</f>
        <v>20</v>
      </c>
      <c r="AG62" s="4">
        <f t="shared" ref="AG62:AG80" si="24">W62/M62</f>
        <v>31</v>
      </c>
      <c r="AH62" s="4"/>
      <c r="AI62" s="4"/>
      <c r="AJ62" s="4">
        <f t="shared" ref="AJ62:AJ81" si="25">Z62/P62</f>
        <v>3</v>
      </c>
      <c r="AK62" s="4">
        <f>AA62/ALL!Z62</f>
        <v>0.16752577319587628</v>
      </c>
      <c r="AL62" s="4">
        <f>AB62/ALL!AA62</f>
        <v>0.13570487483530963</v>
      </c>
      <c r="AM62" s="4">
        <f>AC62/ALL!AB62</f>
        <v>0</v>
      </c>
      <c r="AO62" s="4">
        <f>AE62/ALL!AD62</f>
        <v>4.8747855917667238</v>
      </c>
      <c r="AP62" s="4">
        <f>AF62/ALL!AE62</f>
        <v>4.0131578947368416</v>
      </c>
      <c r="AQ62" s="4">
        <f>AG62/ALL!AF62</f>
        <v>9.8571428571428559</v>
      </c>
      <c r="AR62" s="4">
        <f>AH62/ALL!AG62</f>
        <v>0</v>
      </c>
      <c r="AS62" s="4">
        <f>AI62/ALL!AH62</f>
        <v>0</v>
      </c>
      <c r="AT62" s="4">
        <f>AJ62/ALL!AI62</f>
        <v>1.4741379310344827</v>
      </c>
      <c r="AU62" s="4">
        <f t="shared" si="1"/>
        <v>7</v>
      </c>
      <c r="AV62" s="4">
        <f t="shared" ref="AV62:AV63" si="26">SUM(AK62:AT62)/F62</f>
        <v>4.1044909845424185</v>
      </c>
      <c r="AW62" s="4">
        <f t="shared" si="3"/>
        <v>86</v>
      </c>
      <c r="AX62" s="4">
        <f t="shared" si="4"/>
        <v>12.285714285714286</v>
      </c>
    </row>
    <row r="63" spans="1:50" ht="15" customHeight="1" x14ac:dyDescent="0.3">
      <c r="A63" s="2" t="s">
        <v>156</v>
      </c>
      <c r="B63" s="2" t="s">
        <v>157</v>
      </c>
      <c r="C63" s="1" t="s">
        <v>155</v>
      </c>
      <c r="D63" s="1"/>
      <c r="E63" s="1"/>
      <c r="F63" s="1">
        <v>3</v>
      </c>
      <c r="N63" s="5">
        <v>4</v>
      </c>
      <c r="O63" s="6">
        <v>3</v>
      </c>
      <c r="P63" s="5">
        <v>4</v>
      </c>
      <c r="X63" s="7">
        <v>107</v>
      </c>
      <c r="Y63" s="8">
        <v>8</v>
      </c>
      <c r="Z63" s="7">
        <v>14</v>
      </c>
      <c r="AA63" s="4"/>
      <c r="AB63" s="4"/>
      <c r="AC63" s="4"/>
      <c r="AD63" s="4"/>
      <c r="AE63" s="4"/>
      <c r="AF63" s="4"/>
      <c r="AG63" s="4"/>
      <c r="AH63" s="4">
        <f t="shared" ref="AH63:AH79" si="27">X63/N63</f>
        <v>26.75</v>
      </c>
      <c r="AI63" s="4">
        <f t="shared" ref="AI63:AI78" si="28">Y63/O63</f>
        <v>2.6666666666666665</v>
      </c>
      <c r="AJ63" s="4">
        <f t="shared" si="25"/>
        <v>3.5</v>
      </c>
      <c r="AQ63" s="4">
        <f>AG63/ALL!AF63</f>
        <v>0</v>
      </c>
      <c r="AR63" s="4">
        <f>AH63/ALL!AG63</f>
        <v>2.2100321888412018</v>
      </c>
      <c r="AS63" s="4">
        <f>AI63/ALL!AH63</f>
        <v>0.44181459566074949</v>
      </c>
      <c r="AT63" s="4">
        <f>AJ63/ALL!AI63</f>
        <v>0.58765432098765435</v>
      </c>
      <c r="AU63" s="4">
        <f t="shared" si="1"/>
        <v>11</v>
      </c>
      <c r="AV63" s="4">
        <f t="shared" si="26"/>
        <v>1.0798337018298685</v>
      </c>
      <c r="AW63" s="4">
        <f t="shared" si="3"/>
        <v>129</v>
      </c>
      <c r="AX63" s="4">
        <f t="shared" si="4"/>
        <v>11.727272727272727</v>
      </c>
    </row>
    <row r="64" spans="1:50" ht="15" customHeight="1" x14ac:dyDescent="0.3">
      <c r="A64" s="2" t="s">
        <v>158</v>
      </c>
      <c r="B64" s="2" t="s">
        <v>159</v>
      </c>
      <c r="C64" s="1" t="s">
        <v>155</v>
      </c>
      <c r="D64" s="1"/>
      <c r="E64" s="1"/>
      <c r="F64" s="1">
        <v>0</v>
      </c>
      <c r="AA64" s="4"/>
      <c r="AB64" s="4"/>
      <c r="AC64" s="4"/>
      <c r="AD64" s="4"/>
      <c r="AE64" s="4"/>
      <c r="AF64" s="4"/>
      <c r="AG64" s="4"/>
      <c r="AH64" s="4"/>
      <c r="AI64" s="4"/>
      <c r="AJ64" s="4"/>
      <c r="AL64" s="4">
        <f>AB64/ALL!AA64</f>
        <v>0</v>
      </c>
      <c r="AN64" s="4">
        <f>AD64/ALL!AC64</f>
        <v>0</v>
      </c>
      <c r="AP64" s="4">
        <f>AF64/ALL!AE64</f>
        <v>0</v>
      </c>
      <c r="AR64" s="4">
        <f>AH64/ALL!AG64</f>
        <v>0</v>
      </c>
      <c r="AU64" s="4">
        <f t="shared" si="1"/>
        <v>0</v>
      </c>
      <c r="AW64" s="4">
        <f t="shared" si="3"/>
        <v>0</v>
      </c>
      <c r="AX64" s="4"/>
    </row>
    <row r="65" spans="1:50" ht="15" customHeight="1" x14ac:dyDescent="0.3">
      <c r="A65" s="2" t="s">
        <v>160</v>
      </c>
      <c r="B65" s="2" t="s">
        <v>161</v>
      </c>
      <c r="C65" s="1" t="s">
        <v>162</v>
      </c>
      <c r="D65" s="1"/>
      <c r="E65" s="1"/>
      <c r="F65" s="1">
        <v>0</v>
      </c>
      <c r="AA65" s="4"/>
      <c r="AB65" s="4"/>
      <c r="AC65" s="4"/>
      <c r="AD65" s="4"/>
      <c r="AE65" s="4"/>
      <c r="AF65" s="4"/>
      <c r="AG65" s="4"/>
      <c r="AH65" s="4"/>
      <c r="AI65" s="4"/>
      <c r="AJ65" s="4"/>
      <c r="AS65" s="4">
        <f>AI65/ALL!AH65</f>
        <v>0</v>
      </c>
      <c r="AU65" s="4">
        <f t="shared" si="1"/>
        <v>0</v>
      </c>
      <c r="AW65" s="4">
        <f t="shared" si="3"/>
        <v>0</v>
      </c>
      <c r="AX65" s="4"/>
    </row>
    <row r="66" spans="1:50" ht="15" customHeight="1" x14ac:dyDescent="0.3">
      <c r="A66" s="2" t="s">
        <v>163</v>
      </c>
      <c r="B66" s="2" t="s">
        <v>164</v>
      </c>
      <c r="C66" s="1" t="s">
        <v>165</v>
      </c>
      <c r="D66" s="1"/>
      <c r="E66" s="1"/>
      <c r="F66" s="1">
        <v>7</v>
      </c>
      <c r="G66" s="5">
        <v>4</v>
      </c>
      <c r="H66" s="6">
        <v>3</v>
      </c>
      <c r="I66" s="5">
        <v>4</v>
      </c>
      <c r="J66" s="6">
        <v>3</v>
      </c>
      <c r="K66" s="5">
        <v>2</v>
      </c>
      <c r="L66" s="6">
        <v>1</v>
      </c>
      <c r="O66" s="4">
        <v>1</v>
      </c>
      <c r="Q66" s="7">
        <v>4</v>
      </c>
      <c r="R66" s="8">
        <v>7</v>
      </c>
      <c r="S66" s="7">
        <v>1</v>
      </c>
      <c r="T66" s="8">
        <v>6</v>
      </c>
      <c r="U66" s="7">
        <v>1</v>
      </c>
      <c r="V66" s="8">
        <v>8</v>
      </c>
      <c r="Y66" s="4">
        <v>0</v>
      </c>
      <c r="AA66" s="4">
        <f t="shared" si="20"/>
        <v>1</v>
      </c>
      <c r="AB66" s="4">
        <f t="shared" si="21"/>
        <v>2.3333333333333335</v>
      </c>
      <c r="AC66" s="4">
        <f t="shared" ref="AC66:AC79" si="29">S66/I66</f>
        <v>0.25</v>
      </c>
      <c r="AD66" s="4">
        <f t="shared" ref="AD66:AD82" si="30">T66/J66</f>
        <v>2</v>
      </c>
      <c r="AE66" s="4">
        <f t="shared" si="22"/>
        <v>0.5</v>
      </c>
      <c r="AF66" s="4">
        <f t="shared" si="23"/>
        <v>8</v>
      </c>
      <c r="AG66" s="4"/>
      <c r="AH66" s="4"/>
      <c r="AI66" s="4">
        <f t="shared" si="28"/>
        <v>0</v>
      </c>
      <c r="AJ66" s="4"/>
      <c r="AK66" s="4">
        <f>AA66/ALL!Z66</f>
        <v>0.25328947368421051</v>
      </c>
      <c r="AL66" s="4">
        <f>AB66/ALL!AA66</f>
        <v>0.46352413019079691</v>
      </c>
      <c r="AM66" s="4">
        <f>AC66/ALL!AB66</f>
        <v>4.5728038507821901E-2</v>
      </c>
      <c r="AN66" s="4">
        <f>AD66/ALL!AC66</f>
        <v>0.32544378698224852</v>
      </c>
      <c r="AO66" s="4">
        <f>AE66/ALL!AD66</f>
        <v>0.10571142284569139</v>
      </c>
      <c r="AP66" s="4">
        <f>AF66/ALL!AE66</f>
        <v>1.5774647887323945</v>
      </c>
      <c r="AQ66" s="4">
        <f>AG66/ALL!AF66</f>
        <v>0</v>
      </c>
      <c r="AR66" s="4">
        <f>AH66/ALL!AG66</f>
        <v>0</v>
      </c>
      <c r="AS66" s="4">
        <f>AI66/ALL!AH66</f>
        <v>0</v>
      </c>
      <c r="AU66" s="4">
        <f t="shared" si="1"/>
        <v>18</v>
      </c>
      <c r="AV66" s="4">
        <f t="shared" ref="AV66:AV67" si="31">SUM(AK66:AT66)/F66</f>
        <v>0.39588023442045195</v>
      </c>
      <c r="AW66" s="4">
        <f t="shared" si="3"/>
        <v>27</v>
      </c>
      <c r="AX66" s="4">
        <f t="shared" si="4"/>
        <v>1.5</v>
      </c>
    </row>
    <row r="67" spans="1:50" ht="15" customHeight="1" x14ac:dyDescent="0.3">
      <c r="A67" s="2" t="s">
        <v>166</v>
      </c>
      <c r="B67" s="2" t="s">
        <v>167</v>
      </c>
      <c r="C67" s="1" t="s">
        <v>168</v>
      </c>
      <c r="D67" s="1">
        <v>3</v>
      </c>
      <c r="E67" s="1" t="s">
        <v>169</v>
      </c>
      <c r="F67" s="1">
        <v>2</v>
      </c>
      <c r="J67" s="4">
        <v>23</v>
      </c>
      <c r="L67" s="4">
        <v>19</v>
      </c>
      <c r="T67" s="4">
        <v>550</v>
      </c>
      <c r="V67" s="4">
        <v>1039</v>
      </c>
      <c r="AA67" s="4"/>
      <c r="AB67" s="4"/>
      <c r="AC67" s="4"/>
      <c r="AD67" s="4">
        <f t="shared" si="30"/>
        <v>23.913043478260871</v>
      </c>
      <c r="AE67" s="4"/>
      <c r="AF67" s="4">
        <f t="shared" si="23"/>
        <v>54.684210526315788</v>
      </c>
      <c r="AG67" s="4"/>
      <c r="AH67" s="4"/>
      <c r="AI67" s="4"/>
      <c r="AJ67" s="4"/>
      <c r="AN67" s="4">
        <f>AD67/ALL!AC67</f>
        <v>0.49994084394054389</v>
      </c>
      <c r="AP67" s="4">
        <f>AF67/ALL!AE67</f>
        <v>1.02237821406747</v>
      </c>
      <c r="AU67" s="4">
        <f t="shared" si="1"/>
        <v>42</v>
      </c>
      <c r="AV67" s="4">
        <f t="shared" si="31"/>
        <v>0.76115952900400696</v>
      </c>
      <c r="AW67" s="4">
        <f t="shared" si="3"/>
        <v>1589</v>
      </c>
      <c r="AX67" s="4">
        <f t="shared" si="4"/>
        <v>37.833333333333336</v>
      </c>
    </row>
    <row r="68" spans="1:50" ht="15" customHeight="1" x14ac:dyDescent="0.3">
      <c r="B68" s="2" t="s">
        <v>170</v>
      </c>
      <c r="C68" s="1" t="s">
        <v>168</v>
      </c>
      <c r="D68" s="1">
        <v>15</v>
      </c>
      <c r="E68" s="1"/>
      <c r="F68" s="1">
        <v>0</v>
      </c>
      <c r="AA68" s="4"/>
      <c r="AB68" s="4"/>
      <c r="AC68" s="4"/>
      <c r="AD68" s="4"/>
      <c r="AE68" s="4"/>
      <c r="AF68" s="4"/>
      <c r="AG68" s="4"/>
      <c r="AH68" s="4"/>
      <c r="AI68" s="4"/>
      <c r="AJ68" s="4"/>
      <c r="AN68" s="4">
        <f>AD68/ALL!AC68</f>
        <v>0</v>
      </c>
      <c r="AU68" s="4">
        <f t="shared" si="1"/>
        <v>0</v>
      </c>
      <c r="AW68" s="4">
        <f t="shared" si="3"/>
        <v>0</v>
      </c>
      <c r="AX68" s="4"/>
    </row>
    <row r="69" spans="1:50" ht="15" customHeight="1" x14ac:dyDescent="0.3">
      <c r="A69" s="2" t="s">
        <v>171</v>
      </c>
      <c r="B69" s="2" t="s">
        <v>172</v>
      </c>
      <c r="C69" s="1" t="s">
        <v>168</v>
      </c>
      <c r="D69" s="1">
        <v>19</v>
      </c>
      <c r="E69" s="1"/>
      <c r="F69" s="1">
        <v>3</v>
      </c>
      <c r="L69" s="5">
        <v>134</v>
      </c>
      <c r="M69" s="6">
        <v>271</v>
      </c>
      <c r="O69" s="4">
        <v>120</v>
      </c>
      <c r="V69" s="7">
        <v>974</v>
      </c>
      <c r="W69" s="8">
        <v>1785</v>
      </c>
      <c r="Y69" s="4">
        <v>513</v>
      </c>
      <c r="AA69" s="4"/>
      <c r="AB69" s="4"/>
      <c r="AC69" s="4"/>
      <c r="AD69" s="4"/>
      <c r="AE69" s="4"/>
      <c r="AF69" s="4">
        <f t="shared" si="23"/>
        <v>7.2686567164179108</v>
      </c>
      <c r="AG69" s="4">
        <f t="shared" si="24"/>
        <v>6.5867158671586719</v>
      </c>
      <c r="AH69" s="4"/>
      <c r="AI69" s="4">
        <f t="shared" si="28"/>
        <v>4.2750000000000004</v>
      </c>
      <c r="AJ69" s="4"/>
      <c r="AP69" s="4">
        <f>AF69/ALL!AE69</f>
        <v>0.9728163182139038</v>
      </c>
      <c r="AQ69" s="4">
        <f>AG69/ALL!AF69</f>
        <v>0.93842994881561714</v>
      </c>
      <c r="AR69" s="4">
        <f>AH69/ALL!AG69</f>
        <v>0</v>
      </c>
      <c r="AS69" s="4">
        <f>AI69/ALL!AH69</f>
        <v>0.98675318315377092</v>
      </c>
      <c r="AU69" s="4">
        <f t="shared" si="1"/>
        <v>525</v>
      </c>
      <c r="AV69" s="4">
        <f t="shared" ref="AV69:AV70" si="32">SUM(AK69:AT69)/F69</f>
        <v>0.96599981672776403</v>
      </c>
      <c r="AW69" s="4">
        <f t="shared" si="3"/>
        <v>3272</v>
      </c>
      <c r="AX69" s="4">
        <f t="shared" si="4"/>
        <v>6.2323809523809528</v>
      </c>
    </row>
    <row r="70" spans="1:50" ht="15" customHeight="1" x14ac:dyDescent="0.3">
      <c r="A70" s="2" t="s">
        <v>173</v>
      </c>
      <c r="B70" s="2" t="s">
        <v>174</v>
      </c>
      <c r="C70" s="1" t="s">
        <v>168</v>
      </c>
      <c r="D70" s="1">
        <v>40</v>
      </c>
      <c r="E70" s="1"/>
      <c r="F70" s="1">
        <v>1</v>
      </c>
      <c r="L70" s="4">
        <v>91</v>
      </c>
      <c r="V70" s="4">
        <v>596</v>
      </c>
      <c r="AA70" s="4"/>
      <c r="AB70" s="4"/>
      <c r="AC70" s="4"/>
      <c r="AD70" s="4"/>
      <c r="AE70" s="4"/>
      <c r="AF70" s="4">
        <f t="shared" si="23"/>
        <v>6.5494505494505493</v>
      </c>
      <c r="AG70" s="4"/>
      <c r="AH70" s="4"/>
      <c r="AI70" s="4"/>
      <c r="AJ70" s="4"/>
      <c r="AP70" s="4">
        <f>AF70/ALL!AE70</f>
        <v>0.79492530683245111</v>
      </c>
      <c r="AU70" s="4">
        <f t="shared" si="1"/>
        <v>91</v>
      </c>
      <c r="AV70" s="4">
        <f t="shared" si="32"/>
        <v>0.79492530683245111</v>
      </c>
      <c r="AW70" s="4">
        <f t="shared" si="3"/>
        <v>596</v>
      </c>
      <c r="AX70" s="4">
        <f t="shared" si="4"/>
        <v>6.5494505494505493</v>
      </c>
    </row>
    <row r="71" spans="1:50" ht="15" customHeight="1" x14ac:dyDescent="0.3">
      <c r="A71" s="2" t="s">
        <v>175</v>
      </c>
      <c r="B71" s="2" t="s">
        <v>176</v>
      </c>
      <c r="C71" s="1" t="s">
        <v>168</v>
      </c>
      <c r="D71" s="1">
        <v>43</v>
      </c>
      <c r="E71" s="1"/>
      <c r="F71" s="1">
        <v>0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N71" s="4">
        <f>AD71/ALL!AC71</f>
        <v>0</v>
      </c>
      <c r="AP71" s="4">
        <f>AF71/ALL!AE71</f>
        <v>0</v>
      </c>
      <c r="AU71" s="4">
        <f t="shared" si="1"/>
        <v>0</v>
      </c>
      <c r="AW71" s="4">
        <f t="shared" si="3"/>
        <v>0</v>
      </c>
      <c r="AX71" s="4"/>
    </row>
    <row r="72" spans="1:50" ht="15" customHeight="1" x14ac:dyDescent="0.3">
      <c r="A72" s="2" t="s">
        <v>177</v>
      </c>
      <c r="B72" s="2" t="s">
        <v>178</v>
      </c>
      <c r="C72" s="1" t="s">
        <v>168</v>
      </c>
      <c r="D72" s="1">
        <v>44</v>
      </c>
      <c r="E72" s="1"/>
      <c r="F72" s="1">
        <v>0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  <c r="AS72" s="4">
        <f>AI72/ALL!AH72</f>
        <v>0</v>
      </c>
      <c r="AU72" s="4">
        <f t="shared" si="1"/>
        <v>0</v>
      </c>
      <c r="AW72" s="4">
        <f t="shared" si="3"/>
        <v>0</v>
      </c>
      <c r="AX72" s="4"/>
    </row>
    <row r="73" spans="1:50" ht="15" customHeight="1" x14ac:dyDescent="0.3">
      <c r="A73" s="2" t="s">
        <v>179</v>
      </c>
      <c r="B73" s="2" t="s">
        <v>180</v>
      </c>
      <c r="C73" s="1" t="s">
        <v>168</v>
      </c>
      <c r="D73" s="1">
        <v>46</v>
      </c>
      <c r="E73" s="1"/>
      <c r="F73" s="1">
        <v>1</v>
      </c>
      <c r="I73" s="4">
        <v>1</v>
      </c>
      <c r="S73" s="4">
        <v>3</v>
      </c>
      <c r="AA73" s="4"/>
      <c r="AB73" s="4"/>
      <c r="AC73" s="4">
        <f t="shared" si="29"/>
        <v>3</v>
      </c>
      <c r="AD73" s="4"/>
      <c r="AE73" s="4"/>
      <c r="AF73" s="4"/>
      <c r="AG73" s="4"/>
      <c r="AH73" s="4"/>
      <c r="AI73" s="4"/>
      <c r="AJ73" s="4"/>
      <c r="AN73" s="4">
        <f>AD73/ALL!AC73</f>
        <v>0</v>
      </c>
      <c r="AU73" s="4">
        <f t="shared" si="1"/>
        <v>1</v>
      </c>
      <c r="AV73" s="4">
        <f t="shared" ref="AV73:AV74" si="33">SUM(AK73:AT73)/F73</f>
        <v>0</v>
      </c>
      <c r="AW73" s="4">
        <f t="shared" si="3"/>
        <v>3</v>
      </c>
      <c r="AX73" s="4">
        <f t="shared" si="4"/>
        <v>3</v>
      </c>
    </row>
    <row r="74" spans="1:50" ht="15" customHeight="1" x14ac:dyDescent="0.3">
      <c r="B74" s="2" t="s">
        <v>181</v>
      </c>
      <c r="C74" s="1" t="s">
        <v>168</v>
      </c>
      <c r="D74" s="1">
        <v>66</v>
      </c>
      <c r="E74" s="1"/>
      <c r="F74" s="1">
        <v>3</v>
      </c>
      <c r="N74" s="5">
        <v>11</v>
      </c>
      <c r="O74" s="6">
        <v>14</v>
      </c>
      <c r="P74" s="5">
        <v>6</v>
      </c>
      <c r="X74" s="7">
        <v>32</v>
      </c>
      <c r="Y74" s="8">
        <v>43</v>
      </c>
      <c r="Z74" s="7">
        <v>12</v>
      </c>
      <c r="AA74" s="4"/>
      <c r="AB74" s="4"/>
      <c r="AC74" s="4"/>
      <c r="AD74" s="4"/>
      <c r="AE74" s="4"/>
      <c r="AF74" s="4"/>
      <c r="AG74" s="4"/>
      <c r="AH74" s="4">
        <f t="shared" si="27"/>
        <v>2.9090909090909092</v>
      </c>
      <c r="AI74" s="4">
        <f t="shared" si="28"/>
        <v>3.0714285714285716</v>
      </c>
      <c r="AJ74" s="4">
        <f t="shared" si="25"/>
        <v>2</v>
      </c>
      <c r="AR74" s="4">
        <f>AH74/ALL!AG74</f>
        <v>0.52785923753665687</v>
      </c>
      <c r="AS74" s="4">
        <f>AI74/ALL!AH74</f>
        <v>0.91101694915254239</v>
      </c>
      <c r="AT74" s="4">
        <f>AJ74/ALL!AI74</f>
        <v>0.5376344086021505</v>
      </c>
      <c r="AU74" s="4">
        <f t="shared" si="1"/>
        <v>31</v>
      </c>
      <c r="AV74" s="4">
        <f t="shared" si="33"/>
        <v>0.65883686509711659</v>
      </c>
      <c r="AW74" s="4">
        <f t="shared" si="3"/>
        <v>87</v>
      </c>
      <c r="AX74" s="4">
        <f t="shared" si="4"/>
        <v>2.806451612903226</v>
      </c>
    </row>
    <row r="75" spans="1:50" ht="15" customHeight="1" x14ac:dyDescent="0.3">
      <c r="A75" s="2" t="s">
        <v>182</v>
      </c>
      <c r="B75" s="2" t="s">
        <v>183</v>
      </c>
      <c r="C75" s="1" t="s">
        <v>168</v>
      </c>
      <c r="D75" s="1">
        <v>72</v>
      </c>
      <c r="E75" s="1"/>
      <c r="F75" s="1">
        <v>0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  <c r="AN75" s="4">
        <f>AD75/ALL!AC75</f>
        <v>0</v>
      </c>
      <c r="AU75" s="4">
        <f t="shared" si="1"/>
        <v>0</v>
      </c>
      <c r="AW75" s="4">
        <f t="shared" si="3"/>
        <v>0</v>
      </c>
      <c r="AX75" s="4"/>
    </row>
    <row r="76" spans="1:50" ht="15" customHeight="1" x14ac:dyDescent="0.3">
      <c r="A76" s="2" t="s">
        <v>184</v>
      </c>
      <c r="B76" s="2" t="s">
        <v>32</v>
      </c>
      <c r="C76" s="1" t="s">
        <v>168</v>
      </c>
      <c r="D76" s="1">
        <v>79</v>
      </c>
      <c r="E76" s="1"/>
      <c r="F76" s="1">
        <v>0</v>
      </c>
      <c r="AA76" s="4"/>
      <c r="AB76" s="4"/>
      <c r="AC76" s="4"/>
      <c r="AD76" s="4"/>
      <c r="AE76" s="4"/>
      <c r="AF76" s="4"/>
      <c r="AG76" s="4"/>
      <c r="AH76" s="4"/>
      <c r="AI76" s="4"/>
      <c r="AJ76" s="4"/>
      <c r="AT76" s="4">
        <f>AJ76/ALL!AI76</f>
        <v>0</v>
      </c>
      <c r="AU76" s="4">
        <f t="shared" si="1"/>
        <v>0</v>
      </c>
      <c r="AW76" s="4">
        <f t="shared" si="3"/>
        <v>0</v>
      </c>
      <c r="AX76" s="4"/>
    </row>
    <row r="77" spans="1:50" ht="15" customHeight="1" x14ac:dyDescent="0.3">
      <c r="A77" s="2" t="s">
        <v>185</v>
      </c>
      <c r="B77" s="2" t="s">
        <v>186</v>
      </c>
      <c r="C77" s="1" t="s">
        <v>168</v>
      </c>
      <c r="D77" s="1">
        <v>89</v>
      </c>
      <c r="E77" s="1"/>
      <c r="F77" s="1">
        <v>3</v>
      </c>
      <c r="G77" s="4">
        <v>1</v>
      </c>
      <c r="H77" s="5">
        <v>17</v>
      </c>
      <c r="I77" s="6">
        <v>5</v>
      </c>
      <c r="J77" s="5"/>
      <c r="Q77" s="4">
        <v>2</v>
      </c>
      <c r="R77" s="7">
        <v>110</v>
      </c>
      <c r="S77" s="8">
        <v>15</v>
      </c>
      <c r="T77" s="7"/>
      <c r="AA77" s="4">
        <f t="shared" si="20"/>
        <v>2</v>
      </c>
      <c r="AB77" s="4">
        <f t="shared" si="21"/>
        <v>6.4705882352941178</v>
      </c>
      <c r="AC77" s="4">
        <f t="shared" si="29"/>
        <v>3</v>
      </c>
      <c r="AD77" s="4"/>
      <c r="AE77" s="4"/>
      <c r="AF77" s="4"/>
      <c r="AG77" s="4"/>
      <c r="AH77" s="4"/>
      <c r="AI77" s="4"/>
      <c r="AJ77" s="4"/>
      <c r="AK77" s="4">
        <f>AA77/ALL!Z77</f>
        <v>0.296875</v>
      </c>
      <c r="AL77" s="4">
        <f>AB77/ALL!AA77</f>
        <v>1.1193197658210203</v>
      </c>
      <c r="AM77" s="4">
        <f>AC77/ALL!AB77</f>
        <v>0.48137535816618915</v>
      </c>
      <c r="AN77" s="4"/>
      <c r="AT77" s="4"/>
      <c r="AU77" s="4">
        <f t="shared" si="1"/>
        <v>23</v>
      </c>
      <c r="AV77" s="4">
        <f t="shared" ref="AV77:AV83" si="34">SUM(AK77:AT77)/F77</f>
        <v>0.63252337466240316</v>
      </c>
      <c r="AW77" s="4">
        <f t="shared" si="3"/>
        <v>127</v>
      </c>
      <c r="AX77" s="4">
        <f t="shared" si="4"/>
        <v>5.5217391304347823</v>
      </c>
    </row>
    <row r="78" spans="1:50" ht="15" customHeight="1" x14ac:dyDescent="0.3">
      <c r="A78" s="2" t="s">
        <v>187</v>
      </c>
      <c r="B78" s="2" t="s">
        <v>188</v>
      </c>
      <c r="C78" s="1" t="s">
        <v>168</v>
      </c>
      <c r="D78" s="1" t="s">
        <v>168</v>
      </c>
      <c r="E78" s="1" t="s">
        <v>189</v>
      </c>
      <c r="F78" s="1">
        <v>10</v>
      </c>
      <c r="G78" s="4">
        <v>2</v>
      </c>
      <c r="H78" s="4">
        <v>2</v>
      </c>
      <c r="I78" s="1">
        <v>4</v>
      </c>
      <c r="J78" s="1">
        <v>2</v>
      </c>
      <c r="K78" s="4">
        <v>11</v>
      </c>
      <c r="L78" s="4">
        <v>10</v>
      </c>
      <c r="M78" s="4">
        <v>10</v>
      </c>
      <c r="N78" s="4">
        <v>34</v>
      </c>
      <c r="O78" s="4">
        <v>33</v>
      </c>
      <c r="P78" s="4">
        <v>20</v>
      </c>
      <c r="Q78" s="4">
        <v>27</v>
      </c>
      <c r="R78" s="4">
        <v>73</v>
      </c>
      <c r="S78" s="4">
        <v>103</v>
      </c>
      <c r="T78" s="4">
        <v>10</v>
      </c>
      <c r="U78" s="4">
        <v>110</v>
      </c>
      <c r="V78" s="4">
        <v>44</v>
      </c>
      <c r="W78" s="4">
        <v>68</v>
      </c>
      <c r="X78" s="4">
        <v>432</v>
      </c>
      <c r="Y78" s="4">
        <v>203</v>
      </c>
      <c r="Z78" s="4">
        <v>56</v>
      </c>
      <c r="AA78" s="4">
        <f t="shared" si="20"/>
        <v>13.5</v>
      </c>
      <c r="AB78" s="4">
        <f t="shared" si="21"/>
        <v>36.5</v>
      </c>
      <c r="AC78" s="4">
        <f t="shared" si="29"/>
        <v>25.75</v>
      </c>
      <c r="AD78" s="4">
        <f t="shared" si="30"/>
        <v>5</v>
      </c>
      <c r="AE78" s="4">
        <f t="shared" si="22"/>
        <v>10</v>
      </c>
      <c r="AF78" s="4">
        <f t="shared" si="23"/>
        <v>4.4000000000000004</v>
      </c>
      <c r="AG78" s="4">
        <f t="shared" si="24"/>
        <v>6.8</v>
      </c>
      <c r="AH78" s="4">
        <f t="shared" si="27"/>
        <v>12.705882352941176</v>
      </c>
      <c r="AI78" s="4">
        <f t="shared" si="28"/>
        <v>6.1515151515151514</v>
      </c>
      <c r="AJ78" s="4">
        <f t="shared" si="25"/>
        <v>2.8</v>
      </c>
      <c r="AO78" s="4">
        <f>AE78/ALL!AD78</f>
        <v>1.0566037735849056</v>
      </c>
      <c r="AU78" s="4">
        <f t="shared" si="1"/>
        <v>128</v>
      </c>
      <c r="AV78" s="4">
        <f t="shared" si="34"/>
        <v>0.10566037735849057</v>
      </c>
      <c r="AW78" s="4">
        <f t="shared" si="3"/>
        <v>1126</v>
      </c>
      <c r="AX78" s="4">
        <f t="shared" si="4"/>
        <v>8.796875</v>
      </c>
    </row>
    <row r="79" spans="1:50" ht="15" customHeight="1" x14ac:dyDescent="0.3">
      <c r="A79" s="2" t="s">
        <v>190</v>
      </c>
      <c r="B79" s="2" t="s">
        <v>191</v>
      </c>
      <c r="C79" s="1" t="s">
        <v>168</v>
      </c>
      <c r="D79" s="1" t="s">
        <v>168</v>
      </c>
      <c r="E79" s="1" t="s">
        <v>192</v>
      </c>
      <c r="F79" s="1">
        <v>7</v>
      </c>
      <c r="G79" s="4">
        <v>1</v>
      </c>
      <c r="I79" s="4">
        <v>3</v>
      </c>
      <c r="J79" s="4">
        <v>7</v>
      </c>
      <c r="L79" s="5">
        <v>9</v>
      </c>
      <c r="M79" s="6">
        <v>6</v>
      </c>
      <c r="N79" s="5">
        <v>11</v>
      </c>
      <c r="P79" s="12">
        <v>6</v>
      </c>
      <c r="Q79" s="4">
        <v>62</v>
      </c>
      <c r="S79" s="4">
        <v>33</v>
      </c>
      <c r="T79" s="4">
        <v>98</v>
      </c>
      <c r="V79" s="7">
        <v>143</v>
      </c>
      <c r="W79" s="8">
        <v>27</v>
      </c>
      <c r="X79" s="7">
        <v>271</v>
      </c>
      <c r="Z79" s="12">
        <v>60</v>
      </c>
      <c r="AA79" s="4">
        <f t="shared" si="20"/>
        <v>62</v>
      </c>
      <c r="AB79" s="4"/>
      <c r="AC79" s="4">
        <f t="shared" si="29"/>
        <v>11</v>
      </c>
      <c r="AD79" s="4">
        <f t="shared" si="30"/>
        <v>14</v>
      </c>
      <c r="AE79" s="4"/>
      <c r="AF79" s="4">
        <f t="shared" si="23"/>
        <v>15.888888888888889</v>
      </c>
      <c r="AG79" s="4">
        <f t="shared" si="24"/>
        <v>4.5</v>
      </c>
      <c r="AH79" s="4">
        <f t="shared" si="27"/>
        <v>24.636363636363637</v>
      </c>
      <c r="AI79" s="4"/>
      <c r="AJ79" s="4">
        <f t="shared" si="25"/>
        <v>10</v>
      </c>
      <c r="AK79" s="4">
        <f>AA79/ALL!Z79</f>
        <v>1.7731755424063116</v>
      </c>
      <c r="AM79" s="4">
        <f>AC79/ALL!AB79</f>
        <v>0.24932541824069077</v>
      </c>
      <c r="AN79" s="4">
        <f>AD79/ALL!AC79</f>
        <v>0.36842105263157893</v>
      </c>
      <c r="AO79" s="4">
        <f>AE79/ALL!AD79</f>
        <v>0</v>
      </c>
      <c r="AP79" s="4">
        <f>AF79/ALL!AE79</f>
        <v>0.24359592453315332</v>
      </c>
      <c r="AQ79" s="4">
        <f>AG79/ALL!AF79</f>
        <v>0.13795620437956205</v>
      </c>
      <c r="AR79" s="4">
        <f>AH79/ALL!AG79</f>
        <v>1.1657206208425721</v>
      </c>
      <c r="AT79" s="4">
        <f>AJ79/ALL!AI79</f>
        <v>1.0256410256410255</v>
      </c>
      <c r="AU79" s="4">
        <f t="shared" si="1"/>
        <v>43</v>
      </c>
      <c r="AV79" s="4">
        <f t="shared" si="34"/>
        <v>0.70911939838212767</v>
      </c>
      <c r="AW79" s="4">
        <f t="shared" si="3"/>
        <v>694</v>
      </c>
      <c r="AX79" s="4">
        <f t="shared" si="4"/>
        <v>16.13953488372093</v>
      </c>
    </row>
    <row r="80" spans="1:50" ht="15" customHeight="1" x14ac:dyDescent="0.3">
      <c r="A80" s="2" t="s">
        <v>193</v>
      </c>
      <c r="B80" s="2" t="s">
        <v>194</v>
      </c>
      <c r="C80" s="1" t="s">
        <v>168</v>
      </c>
      <c r="D80" s="1" t="s">
        <v>168</v>
      </c>
      <c r="E80" s="1" t="s">
        <v>195</v>
      </c>
      <c r="F80" s="1">
        <v>3</v>
      </c>
      <c r="G80" s="4">
        <v>15</v>
      </c>
      <c r="M80" s="4">
        <v>20</v>
      </c>
      <c r="P80" s="4">
        <v>27</v>
      </c>
      <c r="Q80" s="4">
        <v>388</v>
      </c>
      <c r="W80" s="4">
        <v>607</v>
      </c>
      <c r="Z80" s="4">
        <v>306</v>
      </c>
      <c r="AA80" s="4">
        <f t="shared" si="20"/>
        <v>25.866666666666667</v>
      </c>
      <c r="AB80" s="4"/>
      <c r="AC80" s="4"/>
      <c r="AD80" s="4"/>
      <c r="AE80" s="4"/>
      <c r="AF80" s="4"/>
      <c r="AG80" s="4">
        <f t="shared" si="24"/>
        <v>30.35</v>
      </c>
      <c r="AH80" s="4"/>
      <c r="AI80" s="4"/>
      <c r="AJ80" s="4">
        <f t="shared" si="25"/>
        <v>11.333333333333334</v>
      </c>
      <c r="AK80" s="4">
        <f>AA80/ALL!Z80</f>
        <v>0.73566202201437925</v>
      </c>
      <c r="AO80" s="4">
        <f>AE80/ALL!AD80</f>
        <v>0</v>
      </c>
      <c r="AQ80" s="4">
        <f>AG80/ALL!AF80</f>
        <v>0.93852351916376298</v>
      </c>
      <c r="AT80" s="4">
        <f>AJ80/ALL!AI80</f>
        <v>1.2719298245614037</v>
      </c>
      <c r="AU80" s="4">
        <f t="shared" si="1"/>
        <v>62</v>
      </c>
      <c r="AV80" s="4">
        <f t="shared" si="34"/>
        <v>0.98203845524651534</v>
      </c>
      <c r="AW80" s="4">
        <f t="shared" si="3"/>
        <v>1301</v>
      </c>
      <c r="AX80" s="4">
        <f t="shared" si="4"/>
        <v>20.983870967741936</v>
      </c>
    </row>
    <row r="81" spans="1:50" ht="15" customHeight="1" x14ac:dyDescent="0.3">
      <c r="A81" s="2" t="s">
        <v>196</v>
      </c>
      <c r="B81" s="2" t="s">
        <v>197</v>
      </c>
      <c r="C81" s="1" t="s">
        <v>168</v>
      </c>
      <c r="D81" s="1" t="s">
        <v>168</v>
      </c>
      <c r="E81" s="1" t="s">
        <v>198</v>
      </c>
      <c r="F81" s="1">
        <v>1</v>
      </c>
      <c r="P81" s="4">
        <v>1</v>
      </c>
      <c r="Z81" s="4">
        <v>1</v>
      </c>
      <c r="AA81" s="4"/>
      <c r="AB81" s="4"/>
      <c r="AC81" s="4"/>
      <c r="AD81" s="4"/>
      <c r="AE81" s="4"/>
      <c r="AF81" s="4"/>
      <c r="AG81" s="4"/>
      <c r="AH81" s="4"/>
      <c r="AI81" s="4"/>
      <c r="AJ81" s="4">
        <f t="shared" si="25"/>
        <v>1</v>
      </c>
      <c r="AT81" s="4">
        <f>AJ81/ALL!AI81</f>
        <v>0.8</v>
      </c>
      <c r="AU81" s="4">
        <f t="shared" si="1"/>
        <v>1</v>
      </c>
      <c r="AV81" s="4">
        <f t="shared" si="34"/>
        <v>0.8</v>
      </c>
      <c r="AW81" s="4">
        <f t="shared" si="3"/>
        <v>1</v>
      </c>
      <c r="AX81" s="4">
        <f t="shared" si="4"/>
        <v>1</v>
      </c>
    </row>
    <row r="82" spans="1:50" ht="15" customHeight="1" x14ac:dyDescent="0.3">
      <c r="A82" s="2" t="s">
        <v>199</v>
      </c>
      <c r="B82" s="2" t="s">
        <v>200</v>
      </c>
      <c r="C82" s="1" t="s">
        <v>168</v>
      </c>
      <c r="D82" s="1" t="s">
        <v>168</v>
      </c>
      <c r="E82" s="1" t="s">
        <v>201</v>
      </c>
      <c r="F82" s="1">
        <v>1</v>
      </c>
      <c r="J82" s="4">
        <v>1</v>
      </c>
      <c r="T82" s="4">
        <v>11</v>
      </c>
      <c r="AA82" s="4"/>
      <c r="AB82" s="4"/>
      <c r="AC82" s="4"/>
      <c r="AD82" s="4">
        <f t="shared" si="30"/>
        <v>11</v>
      </c>
      <c r="AE82" s="4"/>
      <c r="AF82" s="4"/>
      <c r="AG82" s="4"/>
      <c r="AH82" s="4"/>
      <c r="AI82" s="4"/>
      <c r="AJ82" s="4"/>
      <c r="AN82" s="4">
        <f>AD82/ALL!AC82</f>
        <v>1.2346938775510206</v>
      </c>
      <c r="AU82" s="4">
        <f t="shared" si="1"/>
        <v>1</v>
      </c>
      <c r="AV82" s="4">
        <f t="shared" si="34"/>
        <v>1.2346938775510206</v>
      </c>
      <c r="AW82" s="4">
        <f t="shared" si="3"/>
        <v>11</v>
      </c>
      <c r="AX82" s="4">
        <f t="shared" si="4"/>
        <v>11</v>
      </c>
    </row>
    <row r="83" spans="1:50" ht="15" customHeight="1" x14ac:dyDescent="0.3">
      <c r="A83" s="2" t="s">
        <v>202</v>
      </c>
      <c r="B83" s="2" t="s">
        <v>203</v>
      </c>
      <c r="C83" s="1" t="s">
        <v>168</v>
      </c>
      <c r="D83" s="1" t="s">
        <v>168</v>
      </c>
      <c r="E83" s="1" t="s">
        <v>204</v>
      </c>
      <c r="F83" s="1">
        <v>1</v>
      </c>
      <c r="L83" s="4">
        <v>21</v>
      </c>
      <c r="V83" s="4">
        <v>515</v>
      </c>
      <c r="AA83" s="4"/>
      <c r="AB83" s="4"/>
      <c r="AC83" s="4"/>
      <c r="AD83" s="4"/>
      <c r="AE83" s="4"/>
      <c r="AF83" s="4">
        <f t="shared" si="23"/>
        <v>24.523809523809526</v>
      </c>
      <c r="AG83" s="4"/>
      <c r="AH83" s="4"/>
      <c r="AI83" s="4"/>
      <c r="AJ83" s="4"/>
      <c r="AP83" s="4">
        <f>AF83/ALL!AE83</f>
        <v>0.93369593369593373</v>
      </c>
      <c r="AU83" s="4">
        <f t="shared" si="1"/>
        <v>21</v>
      </c>
      <c r="AV83" s="4">
        <f t="shared" si="34"/>
        <v>0.93369593369593373</v>
      </c>
      <c r="AW83" s="4">
        <f t="shared" si="3"/>
        <v>515</v>
      </c>
      <c r="AX83" s="4">
        <f t="shared" si="4"/>
        <v>24.523809523809526</v>
      </c>
    </row>
    <row r="84" spans="1:50" ht="15.75" customHeight="1" x14ac:dyDescent="0.3"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50" ht="15.75" customHeight="1" x14ac:dyDescent="0.3">
      <c r="H85" s="23"/>
      <c r="I85" s="23"/>
      <c r="J85" s="23"/>
      <c r="K85" s="23"/>
      <c r="L85" s="23"/>
      <c r="M85" s="23"/>
      <c r="N85" s="23"/>
      <c r="O85" s="23"/>
      <c r="P85" s="23"/>
      <c r="AU85">
        <f>SUM(AU3:AU83)</f>
        <v>12179</v>
      </c>
    </row>
    <row r="86" spans="1:50" ht="15.75" customHeight="1" x14ac:dyDescent="0.3"/>
    <row r="87" spans="1:50" ht="15.75" customHeight="1" x14ac:dyDescent="0.3"/>
    <row r="88" spans="1:50" ht="15.75" customHeight="1" x14ac:dyDescent="0.3"/>
    <row r="89" spans="1:50" ht="15.75" customHeight="1" x14ac:dyDescent="0.3"/>
    <row r="90" spans="1:50" ht="15.75" customHeight="1" x14ac:dyDescent="0.3"/>
    <row r="91" spans="1:50" ht="15.75" customHeight="1" x14ac:dyDescent="0.3"/>
    <row r="92" spans="1:50" ht="15.75" customHeight="1" x14ac:dyDescent="0.3"/>
    <row r="93" spans="1:50" ht="15.75" customHeight="1" x14ac:dyDescent="0.3"/>
    <row r="94" spans="1:50" ht="15.75" customHeight="1" x14ac:dyDescent="0.3"/>
    <row r="95" spans="1:50" ht="15.75" customHeight="1" x14ac:dyDescent="0.3"/>
    <row r="96" spans="1:50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</sheetData>
  <mergeCells count="8">
    <mergeCell ref="AV1:AV2"/>
    <mergeCell ref="AW1:AW2"/>
    <mergeCell ref="AX1:AX2"/>
    <mergeCell ref="G1:P1"/>
    <mergeCell ref="Q1:Z1"/>
    <mergeCell ref="AA1:AJ1"/>
    <mergeCell ref="AK1:AT1"/>
    <mergeCell ref="AU1:AU2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993"/>
  <sheetViews>
    <sheetView workbookViewId="0">
      <pane xSplit="13" ySplit="10" topLeftCell="S75" activePane="bottomRight" state="frozen"/>
      <selection pane="topRight" activeCell="N1" sqref="N1"/>
      <selection pane="bottomLeft" activeCell="A11" sqref="A11"/>
      <selection pane="bottomRight" activeCell="G84" sqref="G84:Z89"/>
    </sheetView>
  </sheetViews>
  <sheetFormatPr defaultColWidth="14.44140625" defaultRowHeight="15" customHeight="1" x14ac:dyDescent="0.3"/>
  <cols>
    <col min="1" max="50" width="8.6640625" customWidth="1"/>
  </cols>
  <sheetData>
    <row r="1" spans="1:50" ht="14.25" customHeight="1" x14ac:dyDescent="0.3">
      <c r="C1" s="1"/>
      <c r="D1" s="1"/>
      <c r="E1" s="1"/>
      <c r="F1" s="1"/>
      <c r="G1" s="24" t="s">
        <v>212</v>
      </c>
      <c r="H1" s="25"/>
      <c r="I1" s="25"/>
      <c r="J1" s="25"/>
      <c r="K1" s="25"/>
      <c r="L1" s="25"/>
      <c r="M1" s="25"/>
      <c r="N1" s="25"/>
      <c r="O1" s="25"/>
      <c r="P1" s="25"/>
      <c r="Q1" s="24" t="s">
        <v>213</v>
      </c>
      <c r="R1" s="25"/>
      <c r="S1" s="25"/>
      <c r="T1" s="25"/>
      <c r="U1" s="25"/>
      <c r="V1" s="25"/>
      <c r="W1" s="25"/>
      <c r="X1" s="25"/>
      <c r="Y1" s="25"/>
      <c r="Z1" s="25"/>
      <c r="AA1" s="26" t="s">
        <v>207</v>
      </c>
      <c r="AB1" s="25"/>
      <c r="AC1" s="25"/>
      <c r="AD1" s="25"/>
      <c r="AE1" s="25"/>
      <c r="AF1" s="25"/>
      <c r="AG1" s="25"/>
      <c r="AH1" s="25"/>
      <c r="AI1" s="25"/>
      <c r="AJ1" s="25"/>
      <c r="AK1" s="24" t="s">
        <v>208</v>
      </c>
      <c r="AL1" s="25"/>
      <c r="AM1" s="25"/>
      <c r="AN1" s="25"/>
      <c r="AO1" s="25"/>
      <c r="AP1" s="25"/>
      <c r="AQ1" s="25"/>
      <c r="AR1" s="25"/>
      <c r="AS1" s="25"/>
      <c r="AT1" s="25"/>
      <c r="AU1" s="27" t="s">
        <v>209</v>
      </c>
      <c r="AV1" s="27" t="s">
        <v>210</v>
      </c>
      <c r="AW1" s="27" t="s">
        <v>211</v>
      </c>
      <c r="AX1" s="27" t="s">
        <v>5</v>
      </c>
    </row>
    <row r="2" spans="1:50" ht="14.25" customHeight="1" x14ac:dyDescent="0.3">
      <c r="A2" s="2" t="s">
        <v>6</v>
      </c>
      <c r="B2" s="2" t="s">
        <v>7</v>
      </c>
      <c r="C2" s="1" t="s">
        <v>8</v>
      </c>
      <c r="D2" s="1" t="s">
        <v>9</v>
      </c>
      <c r="E2" s="1" t="s">
        <v>10</v>
      </c>
      <c r="F2" s="1"/>
      <c r="G2" s="2">
        <v>2011</v>
      </c>
      <c r="H2" s="2">
        <v>2012</v>
      </c>
      <c r="I2" s="2">
        <v>2013</v>
      </c>
      <c r="J2" s="2">
        <v>2014</v>
      </c>
      <c r="K2" s="2">
        <v>2015</v>
      </c>
      <c r="L2" s="2">
        <v>2016</v>
      </c>
      <c r="M2" s="2">
        <v>2017</v>
      </c>
      <c r="N2" s="2">
        <v>2018</v>
      </c>
      <c r="O2" s="2">
        <v>2019</v>
      </c>
      <c r="P2" s="2">
        <v>2020</v>
      </c>
      <c r="Q2" s="2">
        <v>2011</v>
      </c>
      <c r="R2" s="2">
        <v>2012</v>
      </c>
      <c r="S2" s="2">
        <v>2013</v>
      </c>
      <c r="T2" s="2">
        <v>2014</v>
      </c>
      <c r="U2" s="2">
        <v>2015</v>
      </c>
      <c r="V2" s="2">
        <v>2016</v>
      </c>
      <c r="W2" s="2">
        <v>2017</v>
      </c>
      <c r="X2" s="2">
        <v>2018</v>
      </c>
      <c r="Y2" s="2">
        <v>2019</v>
      </c>
      <c r="Z2" s="2">
        <v>2020</v>
      </c>
      <c r="AA2" s="2">
        <v>2011</v>
      </c>
      <c r="AB2" s="2">
        <v>2012</v>
      </c>
      <c r="AC2" s="2">
        <v>2013</v>
      </c>
      <c r="AD2" s="2">
        <v>2014</v>
      </c>
      <c r="AE2" s="2">
        <v>2015</v>
      </c>
      <c r="AF2" s="2">
        <v>2016</v>
      </c>
      <c r="AG2" s="2">
        <v>2017</v>
      </c>
      <c r="AH2" s="2">
        <v>2018</v>
      </c>
      <c r="AI2" s="2">
        <v>2019</v>
      </c>
      <c r="AJ2" s="2">
        <v>2020</v>
      </c>
      <c r="AK2" s="2">
        <v>2011</v>
      </c>
      <c r="AL2" s="2">
        <v>2012</v>
      </c>
      <c r="AM2" s="2">
        <v>2013</v>
      </c>
      <c r="AN2" s="2">
        <v>2014</v>
      </c>
      <c r="AO2" s="2">
        <v>2015</v>
      </c>
      <c r="AP2" s="2">
        <v>2016</v>
      </c>
      <c r="AQ2" s="2">
        <v>2017</v>
      </c>
      <c r="AR2" s="2">
        <v>2018</v>
      </c>
      <c r="AS2" s="2">
        <v>2019</v>
      </c>
      <c r="AT2" s="2">
        <v>2020</v>
      </c>
      <c r="AU2" s="28"/>
      <c r="AV2" s="28"/>
      <c r="AW2" s="28"/>
      <c r="AX2" s="28"/>
    </row>
    <row r="3" spans="1:50" ht="14.25" customHeight="1" x14ac:dyDescent="0.3">
      <c r="A3" s="2" t="s">
        <v>11</v>
      </c>
      <c r="B3" s="2" t="s">
        <v>12</v>
      </c>
      <c r="C3" s="1" t="s">
        <v>13</v>
      </c>
      <c r="D3" s="1">
        <v>1</v>
      </c>
      <c r="E3" s="1" t="s">
        <v>14</v>
      </c>
      <c r="F3" s="1">
        <v>10</v>
      </c>
      <c r="G3" s="4">
        <v>356</v>
      </c>
      <c r="H3" s="4">
        <v>366</v>
      </c>
      <c r="I3" s="1">
        <v>141</v>
      </c>
      <c r="J3" s="1">
        <v>229</v>
      </c>
      <c r="K3" s="1">
        <v>329</v>
      </c>
      <c r="L3" s="1">
        <v>336</v>
      </c>
      <c r="M3" s="1">
        <v>308</v>
      </c>
      <c r="N3" s="1">
        <v>516</v>
      </c>
      <c r="O3" s="1">
        <v>505</v>
      </c>
      <c r="P3" s="1">
        <v>616</v>
      </c>
      <c r="Q3" s="1">
        <v>4738</v>
      </c>
      <c r="R3" s="1">
        <v>5313</v>
      </c>
      <c r="S3" s="1">
        <v>3364</v>
      </c>
      <c r="T3" s="1">
        <v>5053</v>
      </c>
      <c r="U3" s="1">
        <v>9171</v>
      </c>
      <c r="V3" s="1">
        <v>16004</v>
      </c>
      <c r="W3" s="1">
        <v>15717</v>
      </c>
      <c r="X3" s="1">
        <v>23699</v>
      </c>
      <c r="Y3" s="1">
        <v>21219</v>
      </c>
      <c r="Z3" s="1">
        <v>12630</v>
      </c>
      <c r="AA3" s="4">
        <f>Q3/G3</f>
        <v>13.308988764044944</v>
      </c>
      <c r="AB3" s="4">
        <f>R3/H3</f>
        <v>14.516393442622951</v>
      </c>
      <c r="AC3" s="4">
        <f>S3/I3</f>
        <v>23.858156028368793</v>
      </c>
      <c r="AD3" s="4">
        <f>T3/J3</f>
        <v>22.065502183406114</v>
      </c>
      <c r="AE3" s="4">
        <f t="shared" ref="AE3:AJ18" si="0">U3/K3</f>
        <v>27.875379939209726</v>
      </c>
      <c r="AF3" s="4">
        <f t="shared" si="0"/>
        <v>47.63095238095238</v>
      </c>
      <c r="AG3" s="4">
        <f t="shared" si="0"/>
        <v>51.029220779220779</v>
      </c>
      <c r="AH3" s="4">
        <f t="shared" si="0"/>
        <v>45.928294573643413</v>
      </c>
      <c r="AI3" s="4">
        <f t="shared" si="0"/>
        <v>42.017821782178217</v>
      </c>
      <c r="AJ3" s="4">
        <f t="shared" si="0"/>
        <v>20.503246753246753</v>
      </c>
      <c r="AK3" s="4">
        <f>AA3/ALL!Z3</f>
        <v>1.0180706621164042</v>
      </c>
      <c r="AL3" s="4">
        <f>AB3/ALL!AA3</f>
        <v>1.0662085720323642</v>
      </c>
      <c r="AM3" s="4">
        <f>AC3/ALL!AB3</f>
        <v>1.0185403926376699</v>
      </c>
      <c r="AN3" s="4">
        <f>AD3/ALL!AC3</f>
        <v>0.7775447018364815</v>
      </c>
      <c r="AO3" s="4">
        <f>AE3/ALL!AD3</f>
        <v>0.92950111705473482</v>
      </c>
      <c r="AP3" s="4">
        <f>AF3/ALL!AE3</f>
        <v>1.0660238276275169</v>
      </c>
      <c r="AQ3" s="4">
        <f>AG3/ALL!AF3</f>
        <v>1.0676768467020383</v>
      </c>
      <c r="AR3" s="4">
        <f>AH3/ALL!AG3</f>
        <v>1.0103105297712611</v>
      </c>
      <c r="AS3" s="4">
        <f>AI3/ALL!AH3</f>
        <v>1.1692783874097497</v>
      </c>
      <c r="AT3" s="4">
        <f>AJ3/ALL!AI3</f>
        <v>0.80232531480876468</v>
      </c>
      <c r="AU3" s="4">
        <f>SUM(G3:P3)</f>
        <v>3702</v>
      </c>
      <c r="AV3" s="4">
        <f t="shared" ref="AV3:AV61" si="1">SUM(AK3:AT3)/F3</f>
        <v>0.9925480351996987</v>
      </c>
      <c r="AW3" s="4">
        <f>SUM(Q3:Z3)</f>
        <v>116908</v>
      </c>
      <c r="AX3" s="4">
        <f>AW3/AU3</f>
        <v>31.579686655861696</v>
      </c>
    </row>
    <row r="4" spans="1:50" ht="14.25" customHeight="1" x14ac:dyDescent="0.3">
      <c r="A4" s="2" t="s">
        <v>15</v>
      </c>
      <c r="B4" s="2" t="s">
        <v>16</v>
      </c>
      <c r="C4" s="1" t="s">
        <v>13</v>
      </c>
      <c r="D4" s="1">
        <v>6</v>
      </c>
      <c r="E4" s="1" t="s">
        <v>17</v>
      </c>
      <c r="F4" s="1">
        <v>10</v>
      </c>
      <c r="G4" s="5">
        <v>92</v>
      </c>
      <c r="H4" s="6">
        <v>74</v>
      </c>
      <c r="I4" s="5">
        <v>132</v>
      </c>
      <c r="J4" s="6">
        <v>127</v>
      </c>
      <c r="K4" s="5">
        <v>119</v>
      </c>
      <c r="L4" s="6">
        <v>88</v>
      </c>
      <c r="M4" s="5">
        <v>94</v>
      </c>
      <c r="N4" s="6">
        <v>153</v>
      </c>
      <c r="O4" s="5">
        <v>142</v>
      </c>
      <c r="P4" s="6">
        <v>132</v>
      </c>
      <c r="Q4" s="7">
        <v>1609</v>
      </c>
      <c r="R4" s="8">
        <v>1588</v>
      </c>
      <c r="S4" s="7">
        <v>1743</v>
      </c>
      <c r="T4" s="8">
        <v>1933</v>
      </c>
      <c r="U4" s="7">
        <v>1218</v>
      </c>
      <c r="V4" s="8">
        <v>1363</v>
      </c>
      <c r="W4" s="7">
        <v>1063</v>
      </c>
      <c r="X4" s="8">
        <v>1687</v>
      </c>
      <c r="Y4" s="7">
        <v>868</v>
      </c>
      <c r="Z4" s="8">
        <v>760</v>
      </c>
      <c r="AA4" s="4">
        <f t="shared" ref="AA4:AA60" si="2">Q4/G4</f>
        <v>17.489130434782609</v>
      </c>
      <c r="AB4" s="4">
        <f t="shared" ref="AB4:AB60" si="3">R4/H4</f>
        <v>21.45945945945946</v>
      </c>
      <c r="AC4" s="4">
        <f t="shared" ref="AC4:AC60" si="4">S4/I4</f>
        <v>13.204545454545455</v>
      </c>
      <c r="AD4" s="4">
        <f t="shared" ref="AD4:AH61" si="5">T4/J4</f>
        <v>15.220472440944881</v>
      </c>
      <c r="AE4" s="4">
        <f t="shared" si="0"/>
        <v>10.235294117647058</v>
      </c>
      <c r="AF4" s="4">
        <f t="shared" si="0"/>
        <v>15.488636363636363</v>
      </c>
      <c r="AG4" s="4">
        <f t="shared" si="0"/>
        <v>11.308510638297872</v>
      </c>
      <c r="AH4" s="4">
        <f t="shared" si="0"/>
        <v>11.026143790849673</v>
      </c>
      <c r="AI4" s="4">
        <f t="shared" si="0"/>
        <v>6.112676056338028</v>
      </c>
      <c r="AJ4" s="4">
        <f t="shared" si="0"/>
        <v>5.7575757575757578</v>
      </c>
      <c r="AK4" s="4">
        <f>AA4/ALL!Z4</f>
        <v>1.3318570703530948</v>
      </c>
      <c r="AL4" s="4">
        <f>AB4/ALL!AA4</f>
        <v>1.2495381457406773</v>
      </c>
      <c r="AM4" s="4">
        <f>AC4/ALL!AB4</f>
        <v>1.1139568691192967</v>
      </c>
      <c r="AN4" s="4">
        <f>AD4/ALL!AC4</f>
        <v>1.3366132979486944</v>
      </c>
      <c r="AO4" s="4">
        <f>AE4/ALL!AD4</f>
        <v>1.0613722091956366</v>
      </c>
      <c r="AP4" s="4">
        <f>AF4/ALL!AE4</f>
        <v>1.5607388230608383</v>
      </c>
      <c r="AQ4" s="4">
        <f>AG4/ALL!AF4</f>
        <v>1.2058288855601285</v>
      </c>
      <c r="AR4" s="4">
        <f>AH4/ALL!AG4</f>
        <v>1.0596698635616781</v>
      </c>
      <c r="AS4" s="4">
        <f>AI4/ALL!AH4</f>
        <v>0.8934384044798459</v>
      </c>
      <c r="AT4" s="4">
        <f>AJ4/ALL!AI4</f>
        <v>1.2180767209668943</v>
      </c>
      <c r="AU4" s="4">
        <f t="shared" ref="AU4:AU61" si="6">SUM(G4:P4)</f>
        <v>1153</v>
      </c>
      <c r="AV4" s="4">
        <f t="shared" si="1"/>
        <v>1.2031090289986788</v>
      </c>
      <c r="AW4" s="4">
        <f t="shared" ref="AW4:AW61" si="7">SUM(Q4:Z4)</f>
        <v>13832</v>
      </c>
      <c r="AX4" s="4">
        <f t="shared" ref="AX4:AX61" si="8">AW4/AU4</f>
        <v>11.996530789245446</v>
      </c>
    </row>
    <row r="5" spans="1:50" ht="14.25" customHeight="1" x14ac:dyDescent="0.3">
      <c r="A5" s="2" t="s">
        <v>18</v>
      </c>
      <c r="B5" s="2" t="s">
        <v>19</v>
      </c>
      <c r="C5" s="1" t="s">
        <v>13</v>
      </c>
      <c r="D5" s="1"/>
      <c r="E5" s="1" t="s">
        <v>20</v>
      </c>
      <c r="F5" s="1">
        <v>6</v>
      </c>
      <c r="G5" s="5">
        <v>24</v>
      </c>
      <c r="H5" s="6">
        <v>4</v>
      </c>
      <c r="K5" s="6">
        <v>133</v>
      </c>
      <c r="L5" s="5">
        <v>54</v>
      </c>
      <c r="M5" s="6">
        <v>166</v>
      </c>
      <c r="N5" s="5">
        <v>1</v>
      </c>
      <c r="Q5" s="7">
        <v>236</v>
      </c>
      <c r="R5" s="8">
        <v>118</v>
      </c>
      <c r="U5" s="8">
        <v>10843</v>
      </c>
      <c r="V5" s="7">
        <v>1679</v>
      </c>
      <c r="W5" s="8">
        <v>1507</v>
      </c>
      <c r="X5" s="7">
        <v>5</v>
      </c>
      <c r="AA5" s="4">
        <f t="shared" si="2"/>
        <v>9.8333333333333339</v>
      </c>
      <c r="AB5" s="4">
        <f t="shared" si="3"/>
        <v>29.5</v>
      </c>
      <c r="AC5" s="4"/>
      <c r="AD5" s="4"/>
      <c r="AE5" s="4">
        <f t="shared" si="0"/>
        <v>81.526315789473685</v>
      </c>
      <c r="AF5" s="4">
        <f t="shared" si="0"/>
        <v>31.092592592592592</v>
      </c>
      <c r="AG5" s="4">
        <f t="shared" si="0"/>
        <v>9.0783132530120483</v>
      </c>
      <c r="AH5" s="4">
        <f t="shared" si="0"/>
        <v>5</v>
      </c>
      <c r="AI5" s="4"/>
      <c r="AJ5" s="4"/>
      <c r="AK5" s="4">
        <f>AA5/ALL!Z5</f>
        <v>0.79975354282193478</v>
      </c>
      <c r="AL5" s="4">
        <f>AB5/ALL!AA5</f>
        <v>2.0267175572519083</v>
      </c>
      <c r="AM5" s="4"/>
      <c r="AN5" s="4"/>
      <c r="AO5" s="4">
        <f>AE5/ALL!AD5</f>
        <v>1.2714036771391051</v>
      </c>
      <c r="AP5" s="4">
        <f>AF5/ALL!AE5</f>
        <v>0.81912428344920107</v>
      </c>
      <c r="AQ5" s="4">
        <f>AG5/ALL!AF5</f>
        <v>0.12247873425724365</v>
      </c>
      <c r="AR5" s="4">
        <f>AH5/ALL!AG5</f>
        <v>0.1</v>
      </c>
      <c r="AS5" s="4"/>
      <c r="AT5" s="4"/>
      <c r="AU5" s="4">
        <f t="shared" si="6"/>
        <v>382</v>
      </c>
      <c r="AV5" s="4">
        <f t="shared" si="1"/>
        <v>0.85657963248656543</v>
      </c>
      <c r="AW5" s="4">
        <f t="shared" si="7"/>
        <v>14388</v>
      </c>
      <c r="AX5" s="4">
        <f t="shared" si="8"/>
        <v>37.66492146596859</v>
      </c>
    </row>
    <row r="6" spans="1:50" ht="14.25" customHeight="1" x14ac:dyDescent="0.3">
      <c r="A6" s="2" t="s">
        <v>21</v>
      </c>
      <c r="B6" s="2" t="s">
        <v>22</v>
      </c>
      <c r="C6" s="1" t="s">
        <v>13</v>
      </c>
      <c r="D6" s="1">
        <v>23</v>
      </c>
      <c r="E6" s="1" t="s">
        <v>23</v>
      </c>
      <c r="F6" s="1">
        <v>8</v>
      </c>
      <c r="I6" s="4">
        <v>13</v>
      </c>
      <c r="J6" s="5">
        <v>22</v>
      </c>
      <c r="K6" s="6">
        <v>14</v>
      </c>
      <c r="L6" s="5">
        <v>23</v>
      </c>
      <c r="M6" s="6">
        <v>22</v>
      </c>
      <c r="N6" s="5">
        <v>27</v>
      </c>
      <c r="O6" s="6">
        <v>30</v>
      </c>
      <c r="P6" s="5">
        <v>23</v>
      </c>
      <c r="S6" s="4">
        <v>203</v>
      </c>
      <c r="T6" s="7">
        <v>444</v>
      </c>
      <c r="U6" s="8">
        <v>223</v>
      </c>
      <c r="V6" s="7">
        <v>418</v>
      </c>
      <c r="W6" s="8">
        <v>781</v>
      </c>
      <c r="X6" s="7">
        <v>848</v>
      </c>
      <c r="Y6" s="8">
        <v>822</v>
      </c>
      <c r="Z6" s="7">
        <v>559</v>
      </c>
      <c r="AA6" s="4"/>
      <c r="AB6" s="4"/>
      <c r="AC6" s="4">
        <f t="shared" si="4"/>
        <v>15.615384615384615</v>
      </c>
      <c r="AD6" s="4">
        <f t="shared" si="5"/>
        <v>20.181818181818183</v>
      </c>
      <c r="AE6" s="4">
        <f t="shared" si="0"/>
        <v>15.928571428571429</v>
      </c>
      <c r="AF6" s="4">
        <f t="shared" si="0"/>
        <v>18.173913043478262</v>
      </c>
      <c r="AG6" s="4">
        <f t="shared" si="0"/>
        <v>35.5</v>
      </c>
      <c r="AH6" s="4">
        <f t="shared" si="0"/>
        <v>31.407407407407408</v>
      </c>
      <c r="AI6" s="4">
        <f t="shared" si="0"/>
        <v>27.4</v>
      </c>
      <c r="AJ6" s="4">
        <f t="shared" si="0"/>
        <v>24.304347826086957</v>
      </c>
      <c r="AK6" s="4"/>
      <c r="AL6" s="4"/>
      <c r="AM6" s="4">
        <f>AC6/ALL!AB6</f>
        <v>1.2699797338972596</v>
      </c>
      <c r="AN6" s="4">
        <f>AD6/ALL!AC6</f>
        <v>1.1702062643239115</v>
      </c>
      <c r="AO6" s="4">
        <f>AE6/ALL!AD6</f>
        <v>0.77621464829586662</v>
      </c>
      <c r="AP6" s="4">
        <f>AF6/ALL!AE6</f>
        <v>1.3081997207376379</v>
      </c>
      <c r="AQ6" s="4">
        <f>AG6/ALL!AF6</f>
        <v>3.3696524064171123</v>
      </c>
      <c r="AR6" s="4">
        <f>AH6/ALL!AG6</f>
        <v>2.5776281331836888</v>
      </c>
      <c r="AS6" s="4">
        <f>AI6/ALL!AH6</f>
        <v>3.3289719626168224</v>
      </c>
      <c r="AT6" s="4">
        <f>AJ6/ALL!AI6</f>
        <v>3.0380434782608696</v>
      </c>
      <c r="AU6" s="4">
        <f t="shared" si="6"/>
        <v>174</v>
      </c>
      <c r="AV6" s="4">
        <f t="shared" si="1"/>
        <v>2.1048620434666461</v>
      </c>
      <c r="AW6" s="4">
        <f t="shared" si="7"/>
        <v>4298</v>
      </c>
      <c r="AX6" s="4">
        <f t="shared" si="8"/>
        <v>24.701149425287355</v>
      </c>
    </row>
    <row r="7" spans="1:50" ht="14.25" customHeight="1" x14ac:dyDescent="0.3">
      <c r="A7" s="2" t="s">
        <v>24</v>
      </c>
      <c r="B7" s="2" t="s">
        <v>25</v>
      </c>
      <c r="C7" s="1" t="s">
        <v>13</v>
      </c>
      <c r="D7" s="1">
        <v>2</v>
      </c>
      <c r="E7" s="1" t="s">
        <v>26</v>
      </c>
      <c r="F7" s="1">
        <v>8</v>
      </c>
      <c r="G7" s="5">
        <v>149</v>
      </c>
      <c r="I7" s="6">
        <v>130</v>
      </c>
      <c r="K7" s="5">
        <v>202</v>
      </c>
      <c r="L7" s="6">
        <v>250</v>
      </c>
      <c r="M7" s="5">
        <v>247</v>
      </c>
      <c r="N7" s="6">
        <v>203</v>
      </c>
      <c r="O7" s="5">
        <v>300</v>
      </c>
      <c r="P7" s="6">
        <v>188</v>
      </c>
      <c r="Q7" s="7">
        <v>5868</v>
      </c>
      <c r="S7" s="8">
        <v>4147</v>
      </c>
      <c r="U7" s="7">
        <v>5841</v>
      </c>
      <c r="V7" s="8">
        <v>5108</v>
      </c>
      <c r="W7" s="7">
        <v>6204</v>
      </c>
      <c r="X7" s="8">
        <v>4690</v>
      </c>
      <c r="Y7" s="7">
        <v>5541</v>
      </c>
      <c r="Z7" s="8">
        <v>2173</v>
      </c>
      <c r="AA7" s="4">
        <f t="shared" si="2"/>
        <v>39.382550335570471</v>
      </c>
      <c r="AB7" s="4"/>
      <c r="AC7" s="4">
        <f t="shared" si="4"/>
        <v>31.9</v>
      </c>
      <c r="AD7" s="4"/>
      <c r="AE7" s="4">
        <f t="shared" si="0"/>
        <v>28.915841584158414</v>
      </c>
      <c r="AF7" s="4">
        <f t="shared" si="0"/>
        <v>20.431999999999999</v>
      </c>
      <c r="AG7" s="4">
        <f t="shared" si="0"/>
        <v>25.117408906882591</v>
      </c>
      <c r="AH7" s="4">
        <f t="shared" si="0"/>
        <v>23.103448275862068</v>
      </c>
      <c r="AI7" s="4">
        <f t="shared" si="0"/>
        <v>18.47</v>
      </c>
      <c r="AJ7" s="4">
        <f t="shared" si="0"/>
        <v>11.558510638297872</v>
      </c>
      <c r="AK7" s="4">
        <f>AA7/ALL!Z7</f>
        <v>1.0914437248013436</v>
      </c>
      <c r="AL7" s="4"/>
      <c r="AM7" s="4">
        <f>AC7/ALL!AB7</f>
        <v>1.1983287335173258</v>
      </c>
      <c r="AN7" s="4"/>
      <c r="AO7" s="4">
        <f>AE7/ALL!AD7</f>
        <v>1.0095965777985156</v>
      </c>
      <c r="AP7" s="4">
        <f>AF7/ALL!AE7</f>
        <v>0.82309603960396038</v>
      </c>
      <c r="AQ7" s="4">
        <f>AG7/ALL!AF7</f>
        <v>0.99415651511632397</v>
      </c>
      <c r="AR7" s="4">
        <f>AH7/ALL!AG7</f>
        <v>0.91618025113887647</v>
      </c>
      <c r="AS7" s="4">
        <f>AI7/ALL!AH7</f>
        <v>1.0654706480761174</v>
      </c>
      <c r="AT7" s="4">
        <f>AJ7/ALL!AI7</f>
        <v>1.0329107829767683</v>
      </c>
      <c r="AU7" s="4">
        <f t="shared" si="6"/>
        <v>1669</v>
      </c>
      <c r="AV7" s="4">
        <f t="shared" si="1"/>
        <v>1.0163979091286541</v>
      </c>
      <c r="AW7" s="4">
        <f t="shared" si="7"/>
        <v>39572</v>
      </c>
      <c r="AX7" s="4">
        <f t="shared" si="8"/>
        <v>23.710005991611744</v>
      </c>
    </row>
    <row r="8" spans="1:50" ht="14.25" customHeight="1" x14ac:dyDescent="0.3">
      <c r="A8" s="2" t="s">
        <v>27</v>
      </c>
      <c r="B8" s="2" t="s">
        <v>28</v>
      </c>
      <c r="C8" s="1" t="s">
        <v>29</v>
      </c>
      <c r="D8" s="1">
        <v>7</v>
      </c>
      <c r="E8" s="1" t="s">
        <v>30</v>
      </c>
      <c r="F8" s="1">
        <v>9</v>
      </c>
      <c r="G8" s="5"/>
      <c r="H8" s="6">
        <v>68</v>
      </c>
      <c r="I8" s="5">
        <v>42</v>
      </c>
      <c r="J8" s="6">
        <v>55</v>
      </c>
      <c r="K8" s="5">
        <v>56</v>
      </c>
      <c r="L8" s="6">
        <v>54</v>
      </c>
      <c r="M8" s="5">
        <v>44</v>
      </c>
      <c r="N8" s="6">
        <v>59</v>
      </c>
      <c r="O8" s="5">
        <v>163</v>
      </c>
      <c r="P8" s="6">
        <v>118</v>
      </c>
      <c r="Q8" s="7"/>
      <c r="R8" s="8">
        <v>1464</v>
      </c>
      <c r="S8" s="7">
        <v>770</v>
      </c>
      <c r="T8" s="8">
        <v>1165</v>
      </c>
      <c r="U8" s="7">
        <v>964</v>
      </c>
      <c r="V8" s="8">
        <v>631</v>
      </c>
      <c r="W8" s="7">
        <v>583</v>
      </c>
      <c r="X8" s="8">
        <v>816</v>
      </c>
      <c r="Y8" s="7">
        <v>1331</v>
      </c>
      <c r="Z8" s="8">
        <v>278</v>
      </c>
      <c r="AA8" s="4"/>
      <c r="AB8" s="4">
        <f t="shared" si="3"/>
        <v>21.529411764705884</v>
      </c>
      <c r="AC8" s="4">
        <f t="shared" si="4"/>
        <v>18.333333333333332</v>
      </c>
      <c r="AD8" s="4">
        <f t="shared" si="5"/>
        <v>21.181818181818183</v>
      </c>
      <c r="AE8" s="4">
        <f t="shared" si="0"/>
        <v>17.214285714285715</v>
      </c>
      <c r="AF8" s="4">
        <f t="shared" si="0"/>
        <v>11.685185185185185</v>
      </c>
      <c r="AG8" s="4">
        <f t="shared" si="0"/>
        <v>13.25</v>
      </c>
      <c r="AH8" s="4">
        <f t="shared" si="0"/>
        <v>13.830508474576272</v>
      </c>
      <c r="AI8" s="4">
        <f t="shared" si="0"/>
        <v>8.1656441717791406</v>
      </c>
      <c r="AJ8" s="4">
        <f t="shared" si="0"/>
        <v>2.3559322033898304</v>
      </c>
      <c r="AK8" s="4"/>
      <c r="AL8" s="4">
        <f>AB8/ALL!AA8</f>
        <v>1.1485611270614944</v>
      </c>
      <c r="AM8" s="4">
        <f>AC8/ALL!AB8</f>
        <v>0.80573951434878577</v>
      </c>
      <c r="AN8" s="4">
        <f>AD8/ALL!AC8</f>
        <v>1.2837465564738293</v>
      </c>
      <c r="AO8" s="4">
        <f>AE8/ALL!AD8</f>
        <v>1.2457706766917294</v>
      </c>
      <c r="AP8" s="4">
        <f>AF8/ALL!AE8</f>
        <v>1.3278619528619529</v>
      </c>
      <c r="AQ8" s="4">
        <f>AG8/ALL!AF8</f>
        <v>1.2570883315158126</v>
      </c>
      <c r="AR8" s="4">
        <f>AH8/ALL!AG8</f>
        <v>0.9202641595367449</v>
      </c>
      <c r="AS8" s="4">
        <f>AI8/ALL!AH8</f>
        <v>1.1859194972317821</v>
      </c>
      <c r="AT8" s="4">
        <f>AJ8/ALL!AI8</f>
        <v>0.82023560829582409</v>
      </c>
      <c r="AU8" s="4">
        <f t="shared" si="6"/>
        <v>659</v>
      </c>
      <c r="AV8" s="4">
        <f t="shared" si="1"/>
        <v>1.1105763804464397</v>
      </c>
      <c r="AW8" s="4">
        <f t="shared" si="7"/>
        <v>8002</v>
      </c>
      <c r="AX8" s="4">
        <f t="shared" si="8"/>
        <v>12.142640364188164</v>
      </c>
    </row>
    <row r="9" spans="1:50" ht="14.25" customHeight="1" x14ac:dyDescent="0.3">
      <c r="A9" s="2" t="s">
        <v>31</v>
      </c>
      <c r="B9" s="2" t="s">
        <v>32</v>
      </c>
      <c r="C9" s="1" t="s">
        <v>29</v>
      </c>
      <c r="D9" s="1">
        <v>12</v>
      </c>
      <c r="E9" s="1" t="s">
        <v>33</v>
      </c>
      <c r="F9" s="1">
        <v>3</v>
      </c>
      <c r="H9" s="2"/>
      <c r="J9" s="2"/>
      <c r="K9" s="4">
        <v>4</v>
      </c>
      <c r="L9" s="11"/>
      <c r="M9" s="4">
        <v>3</v>
      </c>
      <c r="O9" s="4">
        <v>4</v>
      </c>
      <c r="P9" s="2"/>
      <c r="R9" s="2"/>
      <c r="T9" s="2"/>
      <c r="U9" s="4">
        <v>6</v>
      </c>
      <c r="V9" s="2"/>
      <c r="W9" s="4">
        <v>1</v>
      </c>
      <c r="Y9" s="4">
        <v>14</v>
      </c>
      <c r="Z9" s="2"/>
      <c r="AA9" s="4"/>
      <c r="AB9" s="4"/>
      <c r="AC9" s="4"/>
      <c r="AD9" s="4"/>
      <c r="AE9" s="4">
        <f t="shared" si="0"/>
        <v>1.5</v>
      </c>
      <c r="AF9" s="4"/>
      <c r="AG9" s="4">
        <f t="shared" si="0"/>
        <v>0.33333333333333331</v>
      </c>
      <c r="AH9" s="4"/>
      <c r="AI9" s="4">
        <f t="shared" si="0"/>
        <v>3.5</v>
      </c>
      <c r="AJ9" s="4"/>
      <c r="AK9" s="4"/>
      <c r="AL9" s="4"/>
      <c r="AM9" s="4">
        <f>AC9/ALL!AB9</f>
        <v>0</v>
      </c>
      <c r="AN9" s="4">
        <f>AD9/ALL!AC9</f>
        <v>0</v>
      </c>
      <c r="AO9" s="4">
        <f>AE9/ALL!AD9</f>
        <v>0.48584905660377359</v>
      </c>
      <c r="AP9" s="4"/>
      <c r="AQ9" s="4">
        <f>AG9/ALL!AF9</f>
        <v>7.7010514350667802E-2</v>
      </c>
      <c r="AR9" s="4">
        <f>AH9/ALL!AG9</f>
        <v>0</v>
      </c>
      <c r="AS9" s="4">
        <f>AI9/ALL!AH9</f>
        <v>1.657122905027933</v>
      </c>
      <c r="AT9" s="4">
        <f>AJ9/ALL!AI9</f>
        <v>0</v>
      </c>
      <c r="AU9" s="4">
        <f t="shared" si="6"/>
        <v>11</v>
      </c>
      <c r="AV9" s="4">
        <f t="shared" si="1"/>
        <v>0.73999415866079143</v>
      </c>
      <c r="AW9" s="4">
        <f t="shared" si="7"/>
        <v>21</v>
      </c>
      <c r="AX9" s="4">
        <f t="shared" si="8"/>
        <v>1.9090909090909092</v>
      </c>
    </row>
    <row r="10" spans="1:50" ht="14.25" customHeight="1" x14ac:dyDescent="0.3">
      <c r="A10" s="2" t="s">
        <v>34</v>
      </c>
      <c r="B10" s="2" t="s">
        <v>35</v>
      </c>
      <c r="C10" s="1" t="s">
        <v>29</v>
      </c>
      <c r="D10" s="1">
        <v>13</v>
      </c>
      <c r="E10" s="1" t="s">
        <v>36</v>
      </c>
      <c r="F10" s="1">
        <v>3</v>
      </c>
      <c r="K10" s="4">
        <v>35</v>
      </c>
      <c r="O10" s="6">
        <v>47</v>
      </c>
      <c r="P10" s="5">
        <v>22</v>
      </c>
      <c r="U10" s="4">
        <v>211</v>
      </c>
      <c r="Y10" s="8">
        <v>196</v>
      </c>
      <c r="Z10" s="7">
        <v>214</v>
      </c>
      <c r="AA10" s="4"/>
      <c r="AB10" s="4"/>
      <c r="AC10" s="4"/>
      <c r="AD10" s="4"/>
      <c r="AE10" s="4">
        <f t="shared" si="0"/>
        <v>6.0285714285714285</v>
      </c>
      <c r="AF10" s="4"/>
      <c r="AG10" s="4"/>
      <c r="AH10" s="4"/>
      <c r="AI10" s="4">
        <f t="shared" si="0"/>
        <v>4.1702127659574471</v>
      </c>
      <c r="AJ10" s="4">
        <f t="shared" si="0"/>
        <v>9.7272727272727266</v>
      </c>
      <c r="AK10" s="4"/>
      <c r="AL10" s="4"/>
      <c r="AM10" s="4"/>
      <c r="AN10" s="4"/>
      <c r="AO10" s="4">
        <f>AE10/ALL!AD10</f>
        <v>1.1730471498944406</v>
      </c>
      <c r="AP10" s="4"/>
      <c r="AQ10" s="4"/>
      <c r="AR10" s="4"/>
      <c r="AS10" s="4">
        <f>AI10/ALL!AH10</f>
        <v>1.2028188960447788</v>
      </c>
      <c r="AT10" s="4">
        <f>AJ10/ALL!AI10</f>
        <v>1.2200030609121517</v>
      </c>
      <c r="AU10" s="4">
        <f t="shared" si="6"/>
        <v>104</v>
      </c>
      <c r="AV10" s="4">
        <f t="shared" si="1"/>
        <v>1.1986230356171237</v>
      </c>
      <c r="AW10" s="4">
        <f t="shared" si="7"/>
        <v>621</v>
      </c>
      <c r="AX10" s="4">
        <f t="shared" si="8"/>
        <v>5.9711538461538458</v>
      </c>
    </row>
    <row r="11" spans="1:50" ht="14.25" customHeight="1" x14ac:dyDescent="0.3">
      <c r="A11" s="2" t="s">
        <v>37</v>
      </c>
      <c r="B11" s="2" t="s">
        <v>38</v>
      </c>
      <c r="C11" s="1" t="s">
        <v>29</v>
      </c>
      <c r="D11" s="1"/>
      <c r="E11" s="1"/>
      <c r="F11" s="1">
        <v>1</v>
      </c>
      <c r="I11" s="4">
        <v>12</v>
      </c>
      <c r="S11" s="4">
        <v>307</v>
      </c>
      <c r="AA11" s="4"/>
      <c r="AB11" s="4"/>
      <c r="AC11" s="4">
        <f t="shared" si="4"/>
        <v>25.583333333333332</v>
      </c>
      <c r="AD11" s="4"/>
      <c r="AE11" s="4"/>
      <c r="AF11" s="4"/>
      <c r="AG11" s="4"/>
      <c r="AH11" s="4"/>
      <c r="AI11" s="4"/>
      <c r="AJ11" s="4"/>
      <c r="AK11" s="4"/>
      <c r="AL11" s="4"/>
      <c r="AM11" s="4">
        <f>AC11/ALL!AB11</f>
        <v>1.1330613830613832</v>
      </c>
      <c r="AN11" s="4"/>
      <c r="AO11" s="4"/>
      <c r="AP11" s="4"/>
      <c r="AQ11" s="4"/>
      <c r="AR11" s="4"/>
      <c r="AS11" s="4"/>
      <c r="AT11" s="4"/>
      <c r="AU11" s="4">
        <f t="shared" si="6"/>
        <v>12</v>
      </c>
      <c r="AV11" s="4">
        <f t="shared" si="1"/>
        <v>1.1330613830613832</v>
      </c>
      <c r="AW11" s="4">
        <f t="shared" si="7"/>
        <v>307</v>
      </c>
      <c r="AX11" s="4">
        <f t="shared" si="8"/>
        <v>25.583333333333332</v>
      </c>
    </row>
    <row r="12" spans="1:50" ht="14.25" customHeight="1" x14ac:dyDescent="0.3">
      <c r="A12" s="2" t="s">
        <v>39</v>
      </c>
      <c r="B12" s="2" t="s">
        <v>40</v>
      </c>
      <c r="C12" s="1" t="s">
        <v>29</v>
      </c>
      <c r="D12" s="1"/>
      <c r="E12" s="1" t="s">
        <v>41</v>
      </c>
      <c r="F12" s="1">
        <v>10</v>
      </c>
      <c r="G12" s="4">
        <v>71</v>
      </c>
      <c r="H12" s="4">
        <v>89</v>
      </c>
      <c r="I12" s="1">
        <v>49</v>
      </c>
      <c r="J12" s="1">
        <v>72</v>
      </c>
      <c r="K12" s="1">
        <v>90</v>
      </c>
      <c r="L12" s="5">
        <v>105</v>
      </c>
      <c r="M12" s="6">
        <v>108</v>
      </c>
      <c r="N12" s="5">
        <v>129</v>
      </c>
      <c r="O12" s="4">
        <v>1</v>
      </c>
      <c r="P12" s="12">
        <v>424</v>
      </c>
      <c r="Q12" s="4">
        <v>4776</v>
      </c>
      <c r="R12" s="12">
        <v>2818</v>
      </c>
      <c r="S12" s="4">
        <v>918</v>
      </c>
      <c r="T12" s="12">
        <v>1477</v>
      </c>
      <c r="U12" s="4">
        <v>3191</v>
      </c>
      <c r="V12" s="7">
        <v>2873</v>
      </c>
      <c r="W12" s="8">
        <v>6425</v>
      </c>
      <c r="X12" s="7">
        <v>2234</v>
      </c>
      <c r="Y12" s="2">
        <v>0</v>
      </c>
      <c r="Z12" s="12">
        <v>4969</v>
      </c>
      <c r="AA12" s="4">
        <f t="shared" si="2"/>
        <v>67.267605633802816</v>
      </c>
      <c r="AB12" s="4">
        <f t="shared" si="3"/>
        <v>31.662921348314608</v>
      </c>
      <c r="AC12" s="4">
        <f t="shared" si="4"/>
        <v>18.73469387755102</v>
      </c>
      <c r="AD12" s="4">
        <f t="shared" si="5"/>
        <v>20.513888888888889</v>
      </c>
      <c r="AE12" s="4">
        <f t="shared" si="0"/>
        <v>35.455555555555556</v>
      </c>
      <c r="AF12" s="4">
        <f t="shared" si="0"/>
        <v>27.361904761904761</v>
      </c>
      <c r="AG12" s="4">
        <f t="shared" si="0"/>
        <v>59.49074074074074</v>
      </c>
      <c r="AH12" s="4">
        <f t="shared" si="0"/>
        <v>17.31782945736434</v>
      </c>
      <c r="AI12" s="4">
        <f t="shared" si="0"/>
        <v>0</v>
      </c>
      <c r="AJ12" s="4">
        <f t="shared" si="0"/>
        <v>11.71933962264151</v>
      </c>
      <c r="AK12" s="4">
        <f>AA12/ALL!Z12</f>
        <v>0.62552558971691363</v>
      </c>
      <c r="AL12" s="4">
        <f>AB12/ALL!AA12</f>
        <v>1.1777016469285462</v>
      </c>
      <c r="AM12" s="4">
        <f>AC12/ALL!AB12</f>
        <v>0.70341790867589771</v>
      </c>
      <c r="AN12" s="4">
        <f>AD12/ALL!AC12</f>
        <v>1.0424949834336645</v>
      </c>
      <c r="AO12" s="4">
        <f>AE12/ALL!AD12</f>
        <v>1.1900372935535428</v>
      </c>
      <c r="AP12" s="4">
        <f>AF12/ALL!AE12</f>
        <v>1.0031467557783347</v>
      </c>
      <c r="AQ12" s="4">
        <f>AG12/ALL!AF12</f>
        <v>1.2119852772026685</v>
      </c>
      <c r="AR12" s="4">
        <f>AH12/ALL!AG12</f>
        <v>0.91899370336952191</v>
      </c>
      <c r="AS12" s="4">
        <f>AI12/ALL!AH12</f>
        <v>0</v>
      </c>
      <c r="AT12" s="4">
        <f>AJ12/ALL!AI12</f>
        <v>1.0671312977300491</v>
      </c>
      <c r="AU12" s="4">
        <f t="shared" si="6"/>
        <v>1138</v>
      </c>
      <c r="AV12" s="4">
        <f t="shared" si="1"/>
        <v>0.89404344563891391</v>
      </c>
      <c r="AW12" s="4">
        <f t="shared" si="7"/>
        <v>29681</v>
      </c>
      <c r="AX12" s="4">
        <f t="shared" si="8"/>
        <v>26.081722319859402</v>
      </c>
    </row>
    <row r="13" spans="1:50" ht="14.25" customHeight="1" x14ac:dyDescent="0.3">
      <c r="A13" s="21" t="s">
        <v>42</v>
      </c>
      <c r="B13" s="2" t="s">
        <v>43</v>
      </c>
      <c r="C13" s="1" t="s">
        <v>29</v>
      </c>
      <c r="D13" s="1"/>
      <c r="E13" s="1"/>
      <c r="F13" s="1">
        <v>10</v>
      </c>
      <c r="G13" s="5">
        <v>364</v>
      </c>
      <c r="H13" s="6">
        <v>236</v>
      </c>
      <c r="I13" s="5">
        <v>327</v>
      </c>
      <c r="J13" s="6">
        <v>314</v>
      </c>
      <c r="K13" s="5">
        <v>333</v>
      </c>
      <c r="L13" s="6">
        <v>335</v>
      </c>
      <c r="M13" s="5">
        <v>325</v>
      </c>
      <c r="N13" s="6">
        <v>359</v>
      </c>
      <c r="O13" s="5">
        <v>292</v>
      </c>
      <c r="P13" s="11">
        <v>281</v>
      </c>
      <c r="Q13" s="7">
        <v>2418</v>
      </c>
      <c r="R13" s="8">
        <v>1345</v>
      </c>
      <c r="S13" s="7">
        <v>1173</v>
      </c>
      <c r="T13" s="8">
        <v>1583</v>
      </c>
      <c r="U13" s="7">
        <v>1383</v>
      </c>
      <c r="V13" s="8">
        <v>1166</v>
      </c>
      <c r="W13" s="7">
        <v>909</v>
      </c>
      <c r="X13" s="8">
        <v>833</v>
      </c>
      <c r="Y13" s="7">
        <v>592</v>
      </c>
      <c r="Z13" s="2">
        <v>468</v>
      </c>
      <c r="AA13" s="4">
        <f t="shared" si="2"/>
        <v>6.6428571428571432</v>
      </c>
      <c r="AB13" s="4">
        <f t="shared" si="3"/>
        <v>5.6991525423728815</v>
      </c>
      <c r="AC13" s="4">
        <f t="shared" si="4"/>
        <v>3.5871559633027523</v>
      </c>
      <c r="AD13" s="4">
        <f t="shared" si="5"/>
        <v>5.0414012738853504</v>
      </c>
      <c r="AE13" s="4">
        <f t="shared" si="0"/>
        <v>4.1531531531531529</v>
      </c>
      <c r="AF13" s="4">
        <f t="shared" si="0"/>
        <v>3.4805970149253733</v>
      </c>
      <c r="AG13" s="4">
        <f t="shared" si="0"/>
        <v>2.7969230769230768</v>
      </c>
      <c r="AH13" s="4">
        <f t="shared" si="0"/>
        <v>2.3203342618384402</v>
      </c>
      <c r="AI13" s="4">
        <f t="shared" si="0"/>
        <v>2.0273972602739727</v>
      </c>
      <c r="AJ13" s="4">
        <f t="shared" si="0"/>
        <v>1.6654804270462633</v>
      </c>
      <c r="AK13" s="4">
        <f>AA13/ALL!Z13</f>
        <v>1.1695171026156943</v>
      </c>
      <c r="AL13" s="4">
        <f>AB13/ALL!AA13</f>
        <v>1.2520446661954003</v>
      </c>
      <c r="AM13" s="4">
        <f>AC13/ALL!AB13</f>
        <v>0.99424225112298514</v>
      </c>
      <c r="AN13" s="4">
        <f>AD13/ALL!AC13</f>
        <v>1.2180417388760101</v>
      </c>
      <c r="AO13" s="4">
        <f>AE13/ALL!AD13</f>
        <v>1.1196660807555747</v>
      </c>
      <c r="AP13" s="4">
        <f>AF13/ALL!AE13</f>
        <v>1.0785256620730415</v>
      </c>
      <c r="AQ13" s="4">
        <f>AG13/ALL!AF13</f>
        <v>1.1376698155645524</v>
      </c>
      <c r="AR13" s="4">
        <f>AH13/ALL!AG13</f>
        <v>1.0279422005571031</v>
      </c>
      <c r="AS13" s="4">
        <f>AI13/ALL!AH13</f>
        <v>1.0701358129711656</v>
      </c>
      <c r="AT13" s="4">
        <f>AJ13/ALL!AI13</f>
        <v>1.1134790906283694</v>
      </c>
      <c r="AU13" s="4">
        <f t="shared" si="6"/>
        <v>3166</v>
      </c>
      <c r="AV13" s="4">
        <f t="shared" si="1"/>
        <v>1.1181264421359898</v>
      </c>
      <c r="AW13" s="4">
        <f t="shared" si="7"/>
        <v>11870</v>
      </c>
      <c r="AX13" s="4">
        <f t="shared" si="8"/>
        <v>3.7492103600758053</v>
      </c>
    </row>
    <row r="14" spans="1:50" ht="14.25" customHeight="1" x14ac:dyDescent="0.3">
      <c r="A14" s="2" t="s">
        <v>44</v>
      </c>
      <c r="B14" s="2" t="s">
        <v>45</v>
      </c>
      <c r="C14" s="1" t="s">
        <v>29</v>
      </c>
      <c r="D14" s="1"/>
      <c r="E14" s="1" t="s">
        <v>46</v>
      </c>
      <c r="F14" s="1">
        <v>2</v>
      </c>
      <c r="L14" s="19">
        <v>66</v>
      </c>
      <c r="N14" s="19">
        <v>39</v>
      </c>
      <c r="V14" s="19">
        <v>1041</v>
      </c>
      <c r="X14" s="19">
        <v>717</v>
      </c>
      <c r="AA14" s="4"/>
      <c r="AB14" s="4"/>
      <c r="AC14" s="4"/>
      <c r="AD14" s="4"/>
      <c r="AE14" s="4"/>
      <c r="AF14" s="4">
        <f t="shared" si="0"/>
        <v>15.772727272727273</v>
      </c>
      <c r="AG14" s="4" t="e">
        <f t="shared" si="0"/>
        <v>#DIV/0!</v>
      </c>
      <c r="AH14" s="4">
        <f t="shared" si="0"/>
        <v>18.384615384615383</v>
      </c>
      <c r="AI14" s="4"/>
      <c r="AJ14" s="4"/>
      <c r="AK14" s="4"/>
      <c r="AL14" s="4"/>
      <c r="AM14" s="4"/>
      <c r="AN14" s="4"/>
      <c r="AO14" s="4"/>
      <c r="AP14" s="4">
        <f>AF14/ALL!AE14</f>
        <v>0.71789073588491426</v>
      </c>
      <c r="AQ14" s="4"/>
      <c r="AR14" s="4">
        <f>AH14/ALL!AG14</f>
        <v>1.0469152986449419</v>
      </c>
      <c r="AS14" s="4"/>
      <c r="AT14" s="4"/>
      <c r="AU14" s="4">
        <f t="shared" si="6"/>
        <v>105</v>
      </c>
      <c r="AV14" s="4">
        <f t="shared" si="1"/>
        <v>0.88240301726492809</v>
      </c>
      <c r="AW14" s="4">
        <f t="shared" si="7"/>
        <v>1758</v>
      </c>
      <c r="AX14" s="4">
        <f t="shared" si="8"/>
        <v>16.742857142857144</v>
      </c>
    </row>
    <row r="15" spans="1:50" ht="14.25" customHeight="1" x14ac:dyDescent="0.3">
      <c r="A15" s="2" t="s">
        <v>47</v>
      </c>
      <c r="B15" s="2" t="s">
        <v>48</v>
      </c>
      <c r="C15" s="1" t="s">
        <v>49</v>
      </c>
      <c r="D15" s="1"/>
      <c r="E15" s="1"/>
      <c r="F15" s="1">
        <v>7</v>
      </c>
      <c r="G15" s="4">
        <v>1</v>
      </c>
      <c r="I15" s="5">
        <v>3</v>
      </c>
      <c r="J15" s="6">
        <v>2</v>
      </c>
      <c r="K15" s="5">
        <v>2</v>
      </c>
      <c r="L15" s="6">
        <v>1</v>
      </c>
      <c r="M15" s="5">
        <v>2</v>
      </c>
      <c r="N15" s="11"/>
      <c r="P15" s="4">
        <v>2</v>
      </c>
      <c r="Q15" s="4">
        <v>22</v>
      </c>
      <c r="S15" s="7">
        <v>32</v>
      </c>
      <c r="T15" s="8">
        <v>17</v>
      </c>
      <c r="U15" s="7">
        <v>5</v>
      </c>
      <c r="V15" s="8">
        <v>2</v>
      </c>
      <c r="W15" s="7">
        <v>21</v>
      </c>
      <c r="X15" s="2"/>
      <c r="Z15" s="4">
        <v>0</v>
      </c>
      <c r="AA15" s="4">
        <f t="shared" si="2"/>
        <v>22</v>
      </c>
      <c r="AB15" s="4"/>
      <c r="AC15" s="4">
        <f t="shared" si="4"/>
        <v>10.666666666666666</v>
      </c>
      <c r="AD15" s="4">
        <f t="shared" si="5"/>
        <v>8.5</v>
      </c>
      <c r="AE15" s="4">
        <f t="shared" si="0"/>
        <v>2.5</v>
      </c>
      <c r="AF15" s="4">
        <f t="shared" si="0"/>
        <v>2</v>
      </c>
      <c r="AG15" s="4">
        <f t="shared" si="0"/>
        <v>10.5</v>
      </c>
      <c r="AH15" s="4"/>
      <c r="AI15" s="4"/>
      <c r="AJ15" s="4">
        <f t="shared" si="0"/>
        <v>0</v>
      </c>
      <c r="AK15" s="4">
        <f>AA15/ALL!Z15</f>
        <v>3.1337209302325584</v>
      </c>
      <c r="AL15" s="4">
        <f>AB15/ALL!AA15</f>
        <v>0</v>
      </c>
      <c r="AM15" s="4">
        <f>AC15/ALL!AB15</f>
        <v>1.4510739856801909</v>
      </c>
      <c r="AN15" s="4">
        <f>AD15/ALL!AC15</f>
        <v>0.95967741935483863</v>
      </c>
      <c r="AO15" s="4">
        <f>AE15/ALL!AD15</f>
        <v>0.38028169014084506</v>
      </c>
      <c r="AP15" s="4">
        <f>AF15/ALL!AE15</f>
        <v>0.53968253968253965</v>
      </c>
      <c r="AQ15" s="4">
        <f>AG15/ALL!AF15</f>
        <v>3.5</v>
      </c>
      <c r="AR15" s="4">
        <f>AH15/ALL!AG15</f>
        <v>0</v>
      </c>
      <c r="AS15" s="4">
        <f>AI15/ALL!AH15</f>
        <v>0</v>
      </c>
      <c r="AT15" s="4">
        <f>AJ15/ALL!AI15</f>
        <v>0</v>
      </c>
      <c r="AU15" s="4">
        <f t="shared" si="6"/>
        <v>13</v>
      </c>
      <c r="AV15" s="4">
        <f t="shared" si="1"/>
        <v>1.4234909378701388</v>
      </c>
      <c r="AW15" s="4">
        <f t="shared" si="7"/>
        <v>99</v>
      </c>
      <c r="AX15" s="4">
        <f t="shared" si="8"/>
        <v>7.615384615384615</v>
      </c>
    </row>
    <row r="16" spans="1:50" ht="14.25" customHeight="1" x14ac:dyDescent="0.3">
      <c r="A16" s="2" t="s">
        <v>50</v>
      </c>
      <c r="B16" s="2" t="s">
        <v>51</v>
      </c>
      <c r="C16" s="1" t="s">
        <v>49</v>
      </c>
      <c r="D16" s="1"/>
      <c r="E16" s="1"/>
      <c r="F16" s="1">
        <v>2</v>
      </c>
      <c r="L16" s="4">
        <v>1</v>
      </c>
      <c r="P16" s="4">
        <v>1</v>
      </c>
      <c r="V16" s="4">
        <v>2</v>
      </c>
      <c r="Z16" s="19">
        <v>8</v>
      </c>
      <c r="AA16" s="4"/>
      <c r="AB16" s="4"/>
      <c r="AC16" s="4"/>
      <c r="AD16" s="4"/>
      <c r="AE16" s="4"/>
      <c r="AF16" s="4">
        <f t="shared" si="0"/>
        <v>2</v>
      </c>
      <c r="AG16" s="4"/>
      <c r="AH16" s="4"/>
      <c r="AI16" s="4"/>
      <c r="AJ16" s="4">
        <f t="shared" si="0"/>
        <v>8</v>
      </c>
      <c r="AK16" s="4"/>
      <c r="AL16" s="4"/>
      <c r="AM16" s="4"/>
      <c r="AN16" s="4"/>
      <c r="AO16" s="4"/>
      <c r="AP16" s="4">
        <f>AF16/ALL!AE16</f>
        <v>0.24929178470254956</v>
      </c>
      <c r="AQ16" s="4">
        <f>AG16/ALL!AF16</f>
        <v>0</v>
      </c>
      <c r="AR16" s="4">
        <f>AH16/ALL!AG16</f>
        <v>0</v>
      </c>
      <c r="AS16" s="4"/>
      <c r="AT16" s="4">
        <f>AJ16/ALL!AI16</f>
        <v>2.9019607843137258</v>
      </c>
      <c r="AU16" s="4">
        <f t="shared" si="6"/>
        <v>2</v>
      </c>
      <c r="AV16" s="4">
        <f t="shared" si="1"/>
        <v>1.5756262845081377</v>
      </c>
      <c r="AW16" s="4">
        <f t="shared" si="7"/>
        <v>10</v>
      </c>
      <c r="AX16" s="4">
        <f t="shared" si="8"/>
        <v>5</v>
      </c>
    </row>
    <row r="17" spans="1:50" ht="14.25" customHeight="1" x14ac:dyDescent="0.3">
      <c r="A17" s="2" t="s">
        <v>52</v>
      </c>
      <c r="B17" s="2" t="s">
        <v>53</v>
      </c>
      <c r="C17" s="1" t="s">
        <v>54</v>
      </c>
      <c r="D17" s="1">
        <v>85</v>
      </c>
      <c r="E17" s="1"/>
      <c r="F17" s="1">
        <v>3</v>
      </c>
      <c r="N17" s="4">
        <v>25</v>
      </c>
      <c r="O17" s="5">
        <v>21</v>
      </c>
      <c r="P17" s="6">
        <v>23</v>
      </c>
      <c r="X17" s="4">
        <v>294</v>
      </c>
      <c r="Y17" s="7">
        <v>153</v>
      </c>
      <c r="Z17" s="8">
        <v>149</v>
      </c>
      <c r="AA17" s="4"/>
      <c r="AB17" s="4"/>
      <c r="AC17" s="4"/>
      <c r="AD17" s="4"/>
      <c r="AE17" s="4"/>
      <c r="AF17" s="4"/>
      <c r="AG17" s="4"/>
      <c r="AH17" s="4">
        <f t="shared" si="0"/>
        <v>11.76</v>
      </c>
      <c r="AI17" s="4">
        <f t="shared" si="0"/>
        <v>7.2857142857142856</v>
      </c>
      <c r="AJ17" s="4">
        <f t="shared" si="0"/>
        <v>6.4782608695652177</v>
      </c>
      <c r="AK17" s="4"/>
      <c r="AL17" s="4"/>
      <c r="AM17" s="4"/>
      <c r="AN17" s="4"/>
      <c r="AO17" s="4"/>
      <c r="AP17" s="4"/>
      <c r="AQ17" s="4"/>
      <c r="AR17" s="4">
        <f>AH17/ALL!AG17</f>
        <v>1.1008618127786034</v>
      </c>
      <c r="AS17" s="4">
        <f>AI17/ALL!AH17</f>
        <v>0.93329397874852416</v>
      </c>
      <c r="AT17" s="4">
        <f>AJ17/ALL!AI17</f>
        <v>1.1688605238665071</v>
      </c>
      <c r="AU17" s="4">
        <f t="shared" si="6"/>
        <v>69</v>
      </c>
      <c r="AV17" s="4">
        <f t="shared" si="1"/>
        <v>1.0676721051312115</v>
      </c>
      <c r="AW17" s="4">
        <f t="shared" si="7"/>
        <v>596</v>
      </c>
      <c r="AX17" s="4">
        <f t="shared" si="8"/>
        <v>8.6376811594202891</v>
      </c>
    </row>
    <row r="18" spans="1:50" ht="14.25" customHeight="1" x14ac:dyDescent="0.3">
      <c r="A18" s="2" t="s">
        <v>55</v>
      </c>
      <c r="B18" s="2" t="s">
        <v>56</v>
      </c>
      <c r="C18" s="1" t="s">
        <v>54</v>
      </c>
      <c r="D18" s="1"/>
      <c r="E18" s="1"/>
      <c r="F18" s="1">
        <v>10</v>
      </c>
      <c r="G18" s="4">
        <v>21</v>
      </c>
      <c r="H18" s="5">
        <v>12</v>
      </c>
      <c r="I18" s="6">
        <v>10</v>
      </c>
      <c r="J18" s="5">
        <v>4</v>
      </c>
      <c r="K18" s="6">
        <v>7</v>
      </c>
      <c r="L18" s="5">
        <v>7</v>
      </c>
      <c r="M18" s="6">
        <v>12</v>
      </c>
      <c r="N18" s="5">
        <v>6</v>
      </c>
      <c r="O18" s="6">
        <v>9</v>
      </c>
      <c r="P18" s="5">
        <v>20</v>
      </c>
      <c r="Q18" s="11">
        <v>106</v>
      </c>
      <c r="R18" s="7">
        <v>36</v>
      </c>
      <c r="S18" s="8">
        <v>46</v>
      </c>
      <c r="T18" s="7">
        <v>15</v>
      </c>
      <c r="U18" s="8">
        <v>10</v>
      </c>
      <c r="V18" s="7">
        <v>16</v>
      </c>
      <c r="W18" s="8">
        <v>28</v>
      </c>
      <c r="X18" s="7">
        <v>20</v>
      </c>
      <c r="Y18" s="8">
        <v>52</v>
      </c>
      <c r="Z18" s="7">
        <v>32</v>
      </c>
      <c r="AA18" s="4">
        <f t="shared" si="2"/>
        <v>5.0476190476190474</v>
      </c>
      <c r="AB18" s="4">
        <f t="shared" si="3"/>
        <v>3</v>
      </c>
      <c r="AC18" s="4">
        <f t="shared" si="4"/>
        <v>4.5999999999999996</v>
      </c>
      <c r="AD18" s="4">
        <f t="shared" si="5"/>
        <v>3.75</v>
      </c>
      <c r="AE18" s="4">
        <f t="shared" si="0"/>
        <v>1.4285714285714286</v>
      </c>
      <c r="AF18" s="4">
        <f t="shared" si="0"/>
        <v>2.2857142857142856</v>
      </c>
      <c r="AG18" s="4">
        <f t="shared" si="0"/>
        <v>2.3333333333333335</v>
      </c>
      <c r="AH18" s="4">
        <f t="shared" si="0"/>
        <v>3.3333333333333335</v>
      </c>
      <c r="AI18" s="4">
        <f t="shared" si="0"/>
        <v>5.7777777777777777</v>
      </c>
      <c r="AJ18" s="4">
        <f t="shared" si="0"/>
        <v>1.6</v>
      </c>
      <c r="AK18" s="4">
        <f>AA18/ALL!Z18</f>
        <v>1.6857323574591128</v>
      </c>
      <c r="AL18" s="4">
        <f>AB18/ALL!AA18</f>
        <v>0.91463414634146345</v>
      </c>
      <c r="AM18" s="4">
        <f>AC18/ALL!AB18</f>
        <v>1.495238095238095</v>
      </c>
      <c r="AN18" s="4">
        <f>AD18/ALL!AC18</f>
        <v>1.1607142857142856</v>
      </c>
      <c r="AO18" s="4">
        <f>AE18/ALL!AD18</f>
        <v>0.44417767106842737</v>
      </c>
      <c r="AP18" s="4">
        <f>AF18/ALL!AE18</f>
        <v>0.67936507936507939</v>
      </c>
      <c r="AQ18" s="4">
        <f>AG18/ALL!AF18</f>
        <v>0.57961783439490455</v>
      </c>
      <c r="AR18" s="4">
        <f>AH18/ALL!AG18</f>
        <v>0.75573549257759787</v>
      </c>
      <c r="AS18" s="4">
        <f>AI18/ALL!AH18</f>
        <v>1.9046214355948869</v>
      </c>
      <c r="AT18" s="4">
        <f>AJ18/ALL!AI18</f>
        <v>0.66508313539192399</v>
      </c>
      <c r="AU18" s="4">
        <f t="shared" si="6"/>
        <v>108</v>
      </c>
      <c r="AV18" s="4">
        <f t="shared" si="1"/>
        <v>1.0284919533145778</v>
      </c>
      <c r="AW18" s="4">
        <f t="shared" si="7"/>
        <v>361</v>
      </c>
      <c r="AX18" s="4">
        <f t="shared" si="8"/>
        <v>3.3425925925925926</v>
      </c>
    </row>
    <row r="19" spans="1:50" ht="14.25" customHeight="1" x14ac:dyDescent="0.3">
      <c r="A19" s="2" t="s">
        <v>57</v>
      </c>
      <c r="B19" s="2" t="s">
        <v>58</v>
      </c>
      <c r="C19" s="1" t="s">
        <v>54</v>
      </c>
      <c r="D19" s="1"/>
      <c r="E19" s="1"/>
      <c r="F19" s="1">
        <v>1</v>
      </c>
      <c r="M19" s="4">
        <v>1</v>
      </c>
      <c r="W19" s="4">
        <v>0</v>
      </c>
      <c r="AA19" s="4"/>
      <c r="AB19" s="4"/>
      <c r="AC19" s="4"/>
      <c r="AD19" s="4"/>
      <c r="AE19" s="4"/>
      <c r="AF19" s="4"/>
      <c r="AG19" s="4">
        <f t="shared" si="5"/>
        <v>0</v>
      </c>
      <c r="AH19" s="4"/>
      <c r="AI19" s="4"/>
      <c r="AJ19" s="4"/>
      <c r="AK19" s="4"/>
      <c r="AL19" s="4"/>
      <c r="AM19" s="4"/>
      <c r="AN19" s="4"/>
      <c r="AO19" s="4"/>
      <c r="AP19" s="4"/>
      <c r="AQ19" s="4">
        <f>AG19/ALL!AF19</f>
        <v>0</v>
      </c>
      <c r="AR19" s="4"/>
      <c r="AS19" s="4">
        <f>AI19/ALL!AH19</f>
        <v>0</v>
      </c>
      <c r="AT19" s="4">
        <f>AJ19/ALL!AI19</f>
        <v>0</v>
      </c>
      <c r="AU19" s="4">
        <f t="shared" si="6"/>
        <v>1</v>
      </c>
      <c r="AV19" s="4">
        <f t="shared" si="1"/>
        <v>0</v>
      </c>
      <c r="AW19" s="4">
        <f t="shared" si="7"/>
        <v>0</v>
      </c>
      <c r="AX19" s="4">
        <f t="shared" si="8"/>
        <v>0</v>
      </c>
    </row>
    <row r="20" spans="1:50" ht="14.25" customHeight="1" x14ac:dyDescent="0.3">
      <c r="A20" s="2" t="s">
        <v>59</v>
      </c>
      <c r="B20" s="2" t="s">
        <v>60</v>
      </c>
      <c r="C20" s="1" t="s">
        <v>54</v>
      </c>
      <c r="D20" s="1">
        <v>88</v>
      </c>
      <c r="E20" s="1" t="s">
        <v>61</v>
      </c>
      <c r="F20" s="1">
        <v>9</v>
      </c>
      <c r="G20" s="5">
        <v>41</v>
      </c>
      <c r="H20" s="6">
        <v>14</v>
      </c>
      <c r="I20" s="5">
        <v>37</v>
      </c>
      <c r="J20" s="6">
        <v>8</v>
      </c>
      <c r="L20" s="5">
        <v>11</v>
      </c>
      <c r="M20" s="6">
        <v>37</v>
      </c>
      <c r="N20" s="5">
        <v>69</v>
      </c>
      <c r="O20" s="6">
        <v>50</v>
      </c>
      <c r="P20" s="5">
        <v>32</v>
      </c>
      <c r="Q20" s="7">
        <v>439</v>
      </c>
      <c r="R20" s="8">
        <v>139</v>
      </c>
      <c r="S20" s="7">
        <v>492</v>
      </c>
      <c r="T20" s="8">
        <v>18</v>
      </c>
      <c r="V20" s="7">
        <v>68</v>
      </c>
      <c r="W20" s="8">
        <v>285</v>
      </c>
      <c r="X20" s="7">
        <v>568</v>
      </c>
      <c r="Y20" s="8">
        <v>330</v>
      </c>
      <c r="Z20" s="7">
        <v>148</v>
      </c>
      <c r="AA20" s="4">
        <f t="shared" si="2"/>
        <v>10.707317073170731</v>
      </c>
      <c r="AB20" s="4">
        <f t="shared" si="3"/>
        <v>9.9285714285714288</v>
      </c>
      <c r="AC20" s="4">
        <f t="shared" si="4"/>
        <v>13.297297297297296</v>
      </c>
      <c r="AD20" s="4">
        <f t="shared" si="5"/>
        <v>2.25</v>
      </c>
      <c r="AE20" s="4"/>
      <c r="AF20" s="4">
        <f t="shared" si="5"/>
        <v>6.1818181818181817</v>
      </c>
      <c r="AG20" s="4">
        <f t="shared" si="5"/>
        <v>7.7027027027027026</v>
      </c>
      <c r="AH20" s="4">
        <f t="shared" si="5"/>
        <v>8.2318840579710137</v>
      </c>
      <c r="AI20" s="4">
        <f t="shared" ref="AI20:AJ72" si="9">Y20/O20</f>
        <v>6.6</v>
      </c>
      <c r="AJ20" s="4">
        <f t="shared" si="9"/>
        <v>4.625</v>
      </c>
      <c r="AK20" s="4">
        <f>AA20/ALL!Z20</f>
        <v>1.2354596622889307</v>
      </c>
      <c r="AL20" s="4">
        <f>AB20/ALL!AA20</f>
        <v>1.5309158830349092</v>
      </c>
      <c r="AM20" s="4">
        <f>AC20/ALL!AB20</f>
        <v>1.4436504451275498</v>
      </c>
      <c r="AN20" s="4">
        <f>AD20/ALL!AC20</f>
        <v>0.22625698324022345</v>
      </c>
      <c r="AO20" s="4">
        <f>AE20/ALL!AD20</f>
        <v>0</v>
      </c>
      <c r="AP20" s="4">
        <f>AF20/ALL!AE20</f>
        <v>0.87371292792396371</v>
      </c>
      <c r="AQ20" s="4">
        <f>AG20/ALL!AF20</f>
        <v>1.0476212917363745</v>
      </c>
      <c r="AR20" s="4">
        <f>AH20/ALL!AG20</f>
        <v>1.5454846392959507</v>
      </c>
      <c r="AS20" s="4">
        <f>AI20/ALL!AH20</f>
        <v>1.4277551020408161</v>
      </c>
      <c r="AT20" s="4">
        <f>AJ20/ALL!AI20</f>
        <v>1.5389234875444839</v>
      </c>
      <c r="AU20" s="4">
        <f t="shared" si="6"/>
        <v>299</v>
      </c>
      <c r="AV20" s="4">
        <f t="shared" si="1"/>
        <v>1.2077533802481335</v>
      </c>
      <c r="AW20" s="4">
        <f t="shared" si="7"/>
        <v>2487</v>
      </c>
      <c r="AX20" s="4">
        <f t="shared" si="8"/>
        <v>8.3177257525083608</v>
      </c>
    </row>
    <row r="21" spans="1:50" ht="14.25" customHeight="1" x14ac:dyDescent="0.3">
      <c r="A21" s="2" t="s">
        <v>62</v>
      </c>
      <c r="B21" s="2" t="s">
        <v>63</v>
      </c>
      <c r="C21" s="1" t="s">
        <v>54</v>
      </c>
      <c r="D21" s="1">
        <v>91</v>
      </c>
      <c r="E21" s="1"/>
      <c r="F21" s="1">
        <v>5</v>
      </c>
      <c r="G21" s="4">
        <v>18</v>
      </c>
      <c r="H21" s="5">
        <v>23</v>
      </c>
      <c r="N21" s="6">
        <v>9</v>
      </c>
      <c r="O21" s="5">
        <v>35</v>
      </c>
      <c r="P21" s="6">
        <v>17</v>
      </c>
      <c r="Q21" s="2">
        <v>72</v>
      </c>
      <c r="R21" s="7">
        <v>315</v>
      </c>
      <c r="X21" s="8">
        <v>20</v>
      </c>
      <c r="Y21" s="7">
        <v>210</v>
      </c>
      <c r="Z21" s="8">
        <v>36</v>
      </c>
      <c r="AA21" s="4">
        <f t="shared" si="2"/>
        <v>4</v>
      </c>
      <c r="AB21" s="4">
        <f t="shared" si="3"/>
        <v>13.695652173913043</v>
      </c>
      <c r="AC21" s="4"/>
      <c r="AD21" s="4"/>
      <c r="AE21" s="4"/>
      <c r="AF21" s="4"/>
      <c r="AG21" s="4"/>
      <c r="AH21" s="4">
        <f t="shared" si="5"/>
        <v>2.2222222222222223</v>
      </c>
      <c r="AI21" s="4">
        <f t="shared" si="9"/>
        <v>6</v>
      </c>
      <c r="AJ21" s="4">
        <f t="shared" si="9"/>
        <v>2.1176470588235294</v>
      </c>
      <c r="AK21" s="4">
        <f>AA21/ALL!Z21</f>
        <v>0.46655231560891935</v>
      </c>
      <c r="AL21" s="4">
        <f>AB21/ALL!AA21</f>
        <v>1.3880728554641597</v>
      </c>
      <c r="AM21" s="4"/>
      <c r="AN21" s="4"/>
      <c r="AO21" s="4"/>
      <c r="AP21" s="4">
        <f>AF21/ALL!AE21</f>
        <v>0</v>
      </c>
      <c r="AQ21" s="4">
        <f>AG21/ALL!AF21</f>
        <v>0</v>
      </c>
      <c r="AR21" s="4">
        <f>AH21/ALL!AG21</f>
        <v>0.66719201470974532</v>
      </c>
      <c r="AS21" s="4">
        <f>AI21/ALL!AH21</f>
        <v>1.8811881188118811</v>
      </c>
      <c r="AT21" s="4">
        <f>AJ21/ALL!AI21</f>
        <v>0.78228373702422149</v>
      </c>
      <c r="AU21" s="4">
        <f t="shared" si="6"/>
        <v>102</v>
      </c>
      <c r="AV21" s="4">
        <f t="shared" si="1"/>
        <v>1.0370578083237854</v>
      </c>
      <c r="AW21" s="4">
        <f t="shared" si="7"/>
        <v>653</v>
      </c>
      <c r="AX21" s="4">
        <f t="shared" si="8"/>
        <v>6.4019607843137258</v>
      </c>
    </row>
    <row r="22" spans="1:50" ht="14.25" customHeight="1" x14ac:dyDescent="0.3">
      <c r="A22" s="2" t="s">
        <v>64</v>
      </c>
      <c r="B22" s="2" t="s">
        <v>65</v>
      </c>
      <c r="C22" s="1" t="s">
        <v>54</v>
      </c>
      <c r="D22" s="1"/>
      <c r="E22" s="1"/>
      <c r="F22" s="1">
        <v>1</v>
      </c>
      <c r="K22" s="4">
        <v>5</v>
      </c>
      <c r="U22" s="4">
        <v>38</v>
      </c>
      <c r="AA22" s="4"/>
      <c r="AB22" s="4"/>
      <c r="AC22" s="4"/>
      <c r="AD22" s="4"/>
      <c r="AE22" s="4">
        <f t="shared" si="5"/>
        <v>7.6</v>
      </c>
      <c r="AF22" s="4"/>
      <c r="AG22" s="4"/>
      <c r="AH22" s="4"/>
      <c r="AI22" s="4"/>
      <c r="AJ22" s="4"/>
      <c r="AK22" s="4"/>
      <c r="AL22" s="4"/>
      <c r="AM22" s="4"/>
      <c r="AN22" s="4"/>
      <c r="AO22" s="4">
        <f>AE22/ALL!AD22</f>
        <v>1.1081155433287482</v>
      </c>
      <c r="AP22" s="4"/>
      <c r="AQ22" s="4"/>
      <c r="AR22" s="4"/>
      <c r="AS22" s="4"/>
      <c r="AT22" s="4"/>
      <c r="AU22" s="4">
        <f t="shared" si="6"/>
        <v>5</v>
      </c>
      <c r="AV22" s="4">
        <f t="shared" si="1"/>
        <v>1.1081155433287482</v>
      </c>
      <c r="AW22" s="4">
        <f t="shared" si="7"/>
        <v>38</v>
      </c>
      <c r="AX22" s="4">
        <f t="shared" si="8"/>
        <v>7.6</v>
      </c>
    </row>
    <row r="23" spans="1:50" ht="14.25" customHeight="1" x14ac:dyDescent="0.3">
      <c r="A23" s="2" t="s">
        <v>66</v>
      </c>
      <c r="B23" s="2" t="s">
        <v>67</v>
      </c>
      <c r="C23" s="1" t="s">
        <v>54</v>
      </c>
      <c r="D23" s="1"/>
      <c r="E23" s="1"/>
      <c r="F23" s="1">
        <v>7</v>
      </c>
      <c r="G23" s="5">
        <v>3</v>
      </c>
      <c r="H23" s="6">
        <v>12</v>
      </c>
      <c r="I23" s="5">
        <v>6</v>
      </c>
      <c r="J23" s="6">
        <v>6</v>
      </c>
      <c r="L23" s="5">
        <v>1</v>
      </c>
      <c r="M23" s="6">
        <v>4</v>
      </c>
      <c r="P23" s="4">
        <v>18</v>
      </c>
      <c r="Q23" s="7">
        <v>59</v>
      </c>
      <c r="R23" s="8">
        <v>464</v>
      </c>
      <c r="S23" s="7">
        <v>9</v>
      </c>
      <c r="T23" s="8">
        <v>134</v>
      </c>
      <c r="V23" s="7">
        <v>1</v>
      </c>
      <c r="W23" s="8">
        <v>12</v>
      </c>
      <c r="Z23" s="4">
        <v>90</v>
      </c>
      <c r="AA23" s="4">
        <f t="shared" si="2"/>
        <v>19.666666666666668</v>
      </c>
      <c r="AB23" s="4">
        <f t="shared" si="3"/>
        <v>38.666666666666664</v>
      </c>
      <c r="AC23" s="4">
        <f t="shared" si="4"/>
        <v>1.5</v>
      </c>
      <c r="AD23" s="4">
        <f t="shared" si="5"/>
        <v>22.333333333333332</v>
      </c>
      <c r="AE23" s="4"/>
      <c r="AF23" s="4">
        <f t="shared" si="5"/>
        <v>1</v>
      </c>
      <c r="AG23" s="4">
        <f t="shared" si="5"/>
        <v>3</v>
      </c>
      <c r="AH23" s="4"/>
      <c r="AI23" s="4"/>
      <c r="AJ23" s="4">
        <f t="shared" si="9"/>
        <v>5</v>
      </c>
      <c r="AK23" s="4">
        <f>AA23/ALL!Z23</f>
        <v>1.9165417291354323</v>
      </c>
      <c r="AL23" s="4">
        <f>AB23/ALL!AA23</f>
        <v>3.159533073929961</v>
      </c>
      <c r="AM23" s="4">
        <f>AC23/ALL!AB23</f>
        <v>0.20188284518828453</v>
      </c>
      <c r="AN23" s="4">
        <f>AD23/ALL!AC23</f>
        <v>3.0713817943680417</v>
      </c>
      <c r="AO23" s="4">
        <f>AE23/ALL!AD23</f>
        <v>0</v>
      </c>
      <c r="AP23" s="4">
        <f>AF23/ALL!AE23</f>
        <v>0.11751152073732719</v>
      </c>
      <c r="AQ23" s="4">
        <f>AG23/ALL!AF23</f>
        <v>0.97058823529411764</v>
      </c>
      <c r="AR23" s="4">
        <f>AH23/ALL!AG23</f>
        <v>0</v>
      </c>
      <c r="AS23" s="4">
        <f>AI23/ALL!AH23</f>
        <v>0</v>
      </c>
      <c r="AT23" s="4">
        <f>AJ23/ALL!AI23</f>
        <v>1.4115044247787611</v>
      </c>
      <c r="AU23" s="4">
        <f t="shared" si="6"/>
        <v>50</v>
      </c>
      <c r="AV23" s="4">
        <f t="shared" si="1"/>
        <v>1.5498490890617036</v>
      </c>
      <c r="AW23" s="4">
        <f t="shared" si="7"/>
        <v>769</v>
      </c>
      <c r="AX23" s="4">
        <f t="shared" si="8"/>
        <v>15.38</v>
      </c>
    </row>
    <row r="24" spans="1:50" ht="14.25" customHeight="1" x14ac:dyDescent="0.3">
      <c r="A24" s="2" t="s">
        <v>68</v>
      </c>
      <c r="B24" s="2" t="s">
        <v>69</v>
      </c>
      <c r="C24" s="1" t="s">
        <v>54</v>
      </c>
      <c r="D24" s="1"/>
      <c r="E24" s="1"/>
      <c r="F24" s="1">
        <v>3</v>
      </c>
      <c r="J24" s="19">
        <v>44</v>
      </c>
      <c r="K24" s="19">
        <v>148</v>
      </c>
      <c r="O24" s="19">
        <v>467</v>
      </c>
      <c r="T24" s="19">
        <v>634</v>
      </c>
      <c r="U24" s="19">
        <v>2041</v>
      </c>
      <c r="Y24" s="19">
        <v>2780</v>
      </c>
      <c r="AA24" s="4"/>
      <c r="AB24" s="4"/>
      <c r="AC24" s="4"/>
      <c r="AD24" s="4">
        <f t="shared" si="5"/>
        <v>14.409090909090908</v>
      </c>
      <c r="AE24" s="4">
        <f t="shared" si="5"/>
        <v>13.79054054054054</v>
      </c>
      <c r="AF24" s="4"/>
      <c r="AG24" s="4"/>
      <c r="AH24" s="4"/>
      <c r="AI24" s="4">
        <f t="shared" si="9"/>
        <v>5.9528907922912202</v>
      </c>
      <c r="AJ24" s="4"/>
      <c r="AK24" s="4"/>
      <c r="AL24" s="4"/>
      <c r="AM24" s="4"/>
      <c r="AN24" s="4">
        <f>AD24/ALL!AC24</f>
        <v>1.1354555544344667</v>
      </c>
      <c r="AO24" s="4">
        <f>AE24/ALL!AD24</f>
        <v>1.0927064312278321</v>
      </c>
      <c r="AP24" s="4"/>
      <c r="AQ24" s="4"/>
      <c r="AR24" s="4"/>
      <c r="AS24" s="4">
        <f>AI24/ALL!AH24</f>
        <v>1.0371818681459972</v>
      </c>
      <c r="AT24" s="4"/>
      <c r="AU24" s="4">
        <f t="shared" si="6"/>
        <v>659</v>
      </c>
      <c r="AV24" s="4">
        <f t="shared" si="1"/>
        <v>1.0884479512694318</v>
      </c>
      <c r="AW24" s="4">
        <f t="shared" si="7"/>
        <v>5455</v>
      </c>
      <c r="AX24" s="4">
        <f t="shared" si="8"/>
        <v>8.2776934749620636</v>
      </c>
    </row>
    <row r="25" spans="1:50" ht="14.25" customHeight="1" x14ac:dyDescent="0.3">
      <c r="A25" s="2" t="s">
        <v>70</v>
      </c>
      <c r="B25" s="2" t="s">
        <v>71</v>
      </c>
      <c r="C25" s="1" t="s">
        <v>54</v>
      </c>
      <c r="D25" s="1">
        <v>10</v>
      </c>
      <c r="E25" s="1"/>
      <c r="F25" s="1">
        <v>5</v>
      </c>
      <c r="J25" s="4">
        <v>29</v>
      </c>
      <c r="L25" s="6">
        <v>56</v>
      </c>
      <c r="M25" s="5">
        <v>38</v>
      </c>
      <c r="N25" s="6">
        <v>32</v>
      </c>
      <c r="P25" s="5">
        <v>25</v>
      </c>
      <c r="T25" s="7">
        <v>354</v>
      </c>
      <c r="V25" s="8">
        <v>613</v>
      </c>
      <c r="W25" s="7">
        <v>287</v>
      </c>
      <c r="X25" s="8">
        <v>219</v>
      </c>
      <c r="Z25" s="7">
        <v>188</v>
      </c>
      <c r="AA25" s="4"/>
      <c r="AB25" s="4"/>
      <c r="AC25" s="4"/>
      <c r="AD25" s="4">
        <f t="shared" si="5"/>
        <v>12.206896551724139</v>
      </c>
      <c r="AE25" s="4"/>
      <c r="AF25" s="4">
        <f t="shared" si="5"/>
        <v>10.946428571428571</v>
      </c>
      <c r="AG25" s="4">
        <f t="shared" si="5"/>
        <v>7.5526315789473681</v>
      </c>
      <c r="AH25" s="4">
        <f t="shared" si="5"/>
        <v>6.84375</v>
      </c>
      <c r="AI25" s="4"/>
      <c r="AJ25" s="4">
        <f t="shared" si="9"/>
        <v>7.52</v>
      </c>
      <c r="AK25" s="4"/>
      <c r="AL25" s="4"/>
      <c r="AM25" s="4"/>
      <c r="AN25" s="4">
        <f>AD25/ALL!AC25</f>
        <v>0.86219715421099874</v>
      </c>
      <c r="AO25" s="4"/>
      <c r="AP25" s="4">
        <f>AF25/ALL!AE25</f>
        <v>1.1681959345002824</v>
      </c>
      <c r="AQ25" s="4">
        <f>AG25/ALL!AF25</f>
        <v>0.60058687367018171</v>
      </c>
      <c r="AR25" s="4">
        <f>AH25/ALL!AG25</f>
        <v>0.77929493545183715</v>
      </c>
      <c r="AS25" s="4"/>
      <c r="AT25" s="4">
        <f>AJ25/ALL!AI25</f>
        <v>1.507563981042654</v>
      </c>
      <c r="AU25" s="4">
        <f t="shared" si="6"/>
        <v>180</v>
      </c>
      <c r="AV25" s="4">
        <f t="shared" si="1"/>
        <v>0.98356777577519083</v>
      </c>
      <c r="AW25" s="4">
        <f t="shared" si="7"/>
        <v>1661</v>
      </c>
      <c r="AX25" s="4">
        <f t="shared" si="8"/>
        <v>9.2277777777777779</v>
      </c>
    </row>
    <row r="26" spans="1:50" ht="14.25" customHeight="1" x14ac:dyDescent="0.3">
      <c r="A26" s="2" t="s">
        <v>72</v>
      </c>
      <c r="B26" s="2" t="s">
        <v>73</v>
      </c>
      <c r="C26" s="1" t="s">
        <v>54</v>
      </c>
      <c r="D26" s="1"/>
      <c r="E26" s="1"/>
      <c r="F26" s="1">
        <v>6</v>
      </c>
      <c r="G26" s="5">
        <v>2</v>
      </c>
      <c r="I26" s="6">
        <v>1</v>
      </c>
      <c r="J26" s="5">
        <v>1</v>
      </c>
      <c r="K26" s="6">
        <v>2</v>
      </c>
      <c r="L26" s="5">
        <v>2</v>
      </c>
      <c r="N26" s="12">
        <v>1</v>
      </c>
      <c r="Q26" s="4">
        <v>7</v>
      </c>
      <c r="S26" s="8">
        <v>0</v>
      </c>
      <c r="T26" s="7">
        <v>0</v>
      </c>
      <c r="U26" s="8">
        <v>11</v>
      </c>
      <c r="V26" s="7">
        <v>22</v>
      </c>
      <c r="X26" s="12">
        <v>0</v>
      </c>
      <c r="AA26" s="4">
        <f t="shared" si="2"/>
        <v>3.5</v>
      </c>
      <c r="AB26" s="4"/>
      <c r="AC26" s="4">
        <f t="shared" si="4"/>
        <v>0</v>
      </c>
      <c r="AD26" s="4">
        <f t="shared" si="5"/>
        <v>0</v>
      </c>
      <c r="AE26" s="4">
        <f t="shared" si="5"/>
        <v>5.5</v>
      </c>
      <c r="AF26" s="4">
        <f t="shared" si="5"/>
        <v>11</v>
      </c>
      <c r="AG26" s="4"/>
      <c r="AH26" s="4">
        <f t="shared" si="5"/>
        <v>0</v>
      </c>
      <c r="AI26" s="4"/>
      <c r="AJ26" s="4"/>
      <c r="AK26" s="4">
        <f>AA26/ALL!Z26</f>
        <v>0.73255813953488369</v>
      </c>
      <c r="AL26" s="4"/>
      <c r="AM26" s="4">
        <f>AC26/ALL!AB26</f>
        <v>0</v>
      </c>
      <c r="AN26" s="4">
        <f>AD26/ALL!AC26</f>
        <v>0</v>
      </c>
      <c r="AO26" s="4">
        <f>AE26/ALL!AD26</f>
        <v>1.5714285714285714</v>
      </c>
      <c r="AP26" s="4">
        <f>AF26/ALL!AE26</f>
        <v>2.2000000000000002</v>
      </c>
      <c r="AQ26" s="4"/>
      <c r="AR26" s="4">
        <f>AH26/ALL!AG26</f>
        <v>0</v>
      </c>
      <c r="AS26" s="4"/>
      <c r="AT26" s="4"/>
      <c r="AU26" s="4">
        <f t="shared" si="6"/>
        <v>9</v>
      </c>
      <c r="AV26" s="4">
        <f t="shared" si="1"/>
        <v>0.75066445182724262</v>
      </c>
      <c r="AW26" s="4">
        <f t="shared" si="7"/>
        <v>40</v>
      </c>
      <c r="AX26" s="4">
        <f t="shared" si="8"/>
        <v>4.4444444444444446</v>
      </c>
    </row>
    <row r="27" spans="1:50" ht="14.25" customHeight="1" x14ac:dyDescent="0.3">
      <c r="A27" s="2" t="s">
        <v>74</v>
      </c>
      <c r="B27" s="2" t="s">
        <v>75</v>
      </c>
      <c r="C27" s="1" t="s">
        <v>54</v>
      </c>
      <c r="D27" s="1"/>
      <c r="E27" s="1"/>
      <c r="F27" s="1">
        <v>8</v>
      </c>
      <c r="G27" s="4">
        <v>195</v>
      </c>
      <c r="H27" s="4">
        <v>194</v>
      </c>
      <c r="I27" s="1">
        <v>11</v>
      </c>
      <c r="J27" s="1">
        <v>229</v>
      </c>
      <c r="K27" s="1">
        <v>329</v>
      </c>
      <c r="N27" s="4">
        <v>18</v>
      </c>
      <c r="O27" s="4">
        <v>505</v>
      </c>
      <c r="P27" s="4">
        <v>23</v>
      </c>
      <c r="Q27" s="4">
        <v>3646</v>
      </c>
      <c r="R27" s="4">
        <v>4038</v>
      </c>
      <c r="S27" s="4">
        <v>104</v>
      </c>
      <c r="T27" s="4">
        <v>5021</v>
      </c>
      <c r="U27" s="4">
        <v>9096</v>
      </c>
      <c r="X27" s="4">
        <v>17</v>
      </c>
      <c r="Y27" s="4">
        <v>20897</v>
      </c>
      <c r="Z27" s="4">
        <v>122</v>
      </c>
      <c r="AA27" s="4">
        <f t="shared" si="2"/>
        <v>18.697435897435899</v>
      </c>
      <c r="AB27" s="4">
        <f t="shared" si="3"/>
        <v>20.814432989690722</v>
      </c>
      <c r="AC27" s="4">
        <f t="shared" si="4"/>
        <v>9.454545454545455</v>
      </c>
      <c r="AD27" s="4">
        <f t="shared" si="5"/>
        <v>21.925764192139738</v>
      </c>
      <c r="AE27" s="4">
        <f t="shared" si="5"/>
        <v>27.647416413373861</v>
      </c>
      <c r="AF27" s="4"/>
      <c r="AG27" s="4"/>
      <c r="AH27" s="4">
        <f t="shared" si="5"/>
        <v>0.94444444444444442</v>
      </c>
      <c r="AI27" s="4">
        <f t="shared" si="9"/>
        <v>41.380198019801981</v>
      </c>
      <c r="AJ27" s="4">
        <f t="shared" si="9"/>
        <v>5.3043478260869561</v>
      </c>
      <c r="AK27" s="4">
        <f>AA27/ALL!Z27</f>
        <v>0.9848289616778364</v>
      </c>
      <c r="AL27" s="4">
        <f>AB27/ALL!AA27</f>
        <v>1.0373360878401492</v>
      </c>
      <c r="AM27" s="4">
        <f>AC27/ALL!AB27</f>
        <v>0.95915678524374182</v>
      </c>
      <c r="AN27" s="4">
        <f>AD27/ALL!AC27</f>
        <v>0.77736949725523541</v>
      </c>
      <c r="AO27" s="4">
        <f>AE27/ALL!AD27</f>
        <v>0.92832953034494015</v>
      </c>
      <c r="AP27" s="4"/>
      <c r="AQ27" s="4"/>
      <c r="AR27" s="4">
        <f>AH27/ALL!AG27</f>
        <v>1.3773148148148147</v>
      </c>
      <c r="AS27" s="4">
        <f>AI27/ALL!AH27</f>
        <v>1.1694518048273772</v>
      </c>
      <c r="AT27" s="4">
        <f>AJ27/ALL!AI27</f>
        <v>2.3421795595708637</v>
      </c>
      <c r="AU27" s="4">
        <f t="shared" si="6"/>
        <v>1504</v>
      </c>
      <c r="AV27" s="4">
        <f t="shared" si="1"/>
        <v>1.1969958801968699</v>
      </c>
      <c r="AW27" s="4">
        <f t="shared" si="7"/>
        <v>42941</v>
      </c>
      <c r="AX27" s="4">
        <f t="shared" si="8"/>
        <v>28.551196808510639</v>
      </c>
    </row>
    <row r="28" spans="1:50" ht="14.25" customHeight="1" x14ac:dyDescent="0.3">
      <c r="A28" s="2" t="s">
        <v>77</v>
      </c>
      <c r="B28" s="2" t="s">
        <v>78</v>
      </c>
      <c r="C28" s="1" t="s">
        <v>54</v>
      </c>
      <c r="D28" s="1"/>
      <c r="E28" s="1"/>
      <c r="F28" s="1">
        <v>1</v>
      </c>
      <c r="N28" s="4">
        <v>23</v>
      </c>
      <c r="X28" s="4">
        <v>158</v>
      </c>
      <c r="AA28" s="4"/>
      <c r="AB28" s="4"/>
      <c r="AC28" s="4"/>
      <c r="AD28" s="4"/>
      <c r="AE28" s="4"/>
      <c r="AF28" s="4"/>
      <c r="AG28" s="4"/>
      <c r="AH28" s="4">
        <f t="shared" si="5"/>
        <v>6.8695652173913047</v>
      </c>
      <c r="AI28" s="4"/>
      <c r="AJ28" s="4"/>
      <c r="AK28" s="4"/>
      <c r="AL28" s="4"/>
      <c r="AM28" s="4"/>
      <c r="AN28" s="4"/>
      <c r="AO28" s="4"/>
      <c r="AP28" s="4"/>
      <c r="AQ28" s="4"/>
      <c r="AR28" s="4">
        <f>AH28/ALL!AG28</f>
        <v>1.6562543970733083</v>
      </c>
      <c r="AS28" s="4"/>
      <c r="AT28" s="4"/>
      <c r="AU28" s="4">
        <f t="shared" si="6"/>
        <v>23</v>
      </c>
      <c r="AV28" s="4">
        <f t="shared" si="1"/>
        <v>1.6562543970733083</v>
      </c>
      <c r="AW28" s="4">
        <f t="shared" si="7"/>
        <v>158</v>
      </c>
      <c r="AX28" s="4">
        <f t="shared" si="8"/>
        <v>6.8695652173913047</v>
      </c>
    </row>
    <row r="29" spans="1:50" ht="14.25" customHeight="1" x14ac:dyDescent="0.3">
      <c r="A29" s="2" t="s">
        <v>79</v>
      </c>
      <c r="B29" s="2" t="s">
        <v>80</v>
      </c>
      <c r="C29" s="1" t="s">
        <v>54</v>
      </c>
      <c r="D29" s="1"/>
      <c r="E29" s="1"/>
      <c r="F29" s="1">
        <v>4</v>
      </c>
      <c r="G29" s="4">
        <v>33</v>
      </c>
      <c r="I29" s="4">
        <v>32</v>
      </c>
      <c r="K29" s="4">
        <v>133</v>
      </c>
      <c r="O29" s="4">
        <v>3</v>
      </c>
      <c r="Q29" s="4">
        <v>480</v>
      </c>
      <c r="S29" s="4">
        <v>466</v>
      </c>
      <c r="U29" s="4">
        <v>10866</v>
      </c>
      <c r="Y29" s="4">
        <v>6</v>
      </c>
      <c r="AA29" s="4">
        <f t="shared" si="2"/>
        <v>14.545454545454545</v>
      </c>
      <c r="AB29" s="4"/>
      <c r="AC29" s="4">
        <f t="shared" si="4"/>
        <v>14.5625</v>
      </c>
      <c r="AD29" s="4"/>
      <c r="AE29" s="4">
        <f t="shared" si="5"/>
        <v>81.699248120300751</v>
      </c>
      <c r="AF29" s="4"/>
      <c r="AG29" s="4"/>
      <c r="AH29" s="4"/>
      <c r="AI29" s="4">
        <f t="shared" si="9"/>
        <v>2</v>
      </c>
      <c r="AJ29" s="4"/>
      <c r="AK29" s="4">
        <f>AA29/ALL!Z29</f>
        <v>1.0082709728239465</v>
      </c>
      <c r="AL29" s="4"/>
      <c r="AM29" s="4">
        <f>AC29/ALL!AB29</f>
        <v>1.3227292202227936</v>
      </c>
      <c r="AN29" s="4"/>
      <c r="AO29" s="4">
        <f>AE29/ALL!AD29</f>
        <v>1.2635507584989885</v>
      </c>
      <c r="AP29" s="4"/>
      <c r="AQ29" s="4">
        <f>AG29/ALL!AF29</f>
        <v>0</v>
      </c>
      <c r="AR29" s="4"/>
      <c r="AS29" s="4">
        <f>AI29/ALL!AH29</f>
        <v>0.36619718309859156</v>
      </c>
      <c r="AT29" s="4"/>
      <c r="AU29" s="4">
        <f t="shared" si="6"/>
        <v>201</v>
      </c>
      <c r="AV29" s="4">
        <f t="shared" si="1"/>
        <v>0.99018703366107996</v>
      </c>
      <c r="AW29" s="4">
        <f t="shared" si="7"/>
        <v>11818</v>
      </c>
      <c r="AX29" s="4">
        <f t="shared" si="8"/>
        <v>58.796019900497512</v>
      </c>
    </row>
    <row r="30" spans="1:50" ht="14.25" customHeight="1" x14ac:dyDescent="0.3">
      <c r="A30" s="2" t="s">
        <v>81</v>
      </c>
      <c r="B30" s="2" t="s">
        <v>82</v>
      </c>
      <c r="C30" s="1" t="s">
        <v>54</v>
      </c>
      <c r="D30" s="1">
        <v>47</v>
      </c>
      <c r="E30" s="1"/>
      <c r="F30" s="1">
        <v>0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>
        <f>AC30/ALL!AB30</f>
        <v>0</v>
      </c>
      <c r="AN30" s="4"/>
      <c r="AO30" s="4"/>
      <c r="AP30" s="4"/>
      <c r="AQ30" s="4"/>
      <c r="AR30" s="4"/>
      <c r="AS30" s="4"/>
      <c r="AT30" s="4"/>
      <c r="AU30" s="4">
        <f t="shared" si="6"/>
        <v>0</v>
      </c>
      <c r="AV30" s="4"/>
      <c r="AW30" s="4">
        <f t="shared" si="7"/>
        <v>0</v>
      </c>
      <c r="AX30" s="4"/>
    </row>
    <row r="31" spans="1:50" ht="14.25" customHeight="1" x14ac:dyDescent="0.3">
      <c r="A31" s="2" t="s">
        <v>84</v>
      </c>
      <c r="B31" s="2" t="s">
        <v>85</v>
      </c>
      <c r="C31" s="1" t="s">
        <v>83</v>
      </c>
      <c r="D31" s="1"/>
      <c r="E31" s="1"/>
      <c r="F31" s="1">
        <v>6</v>
      </c>
      <c r="H31" s="4">
        <v>2</v>
      </c>
      <c r="J31" s="4">
        <v>21</v>
      </c>
      <c r="L31" s="6">
        <v>6</v>
      </c>
      <c r="M31" s="5">
        <v>9</v>
      </c>
      <c r="N31" s="6">
        <v>16</v>
      </c>
      <c r="P31" s="4">
        <v>5</v>
      </c>
      <c r="R31" s="4">
        <v>58</v>
      </c>
      <c r="T31" s="4">
        <v>684</v>
      </c>
      <c r="V31" s="8">
        <v>32</v>
      </c>
      <c r="W31" s="7">
        <v>91</v>
      </c>
      <c r="X31" s="8">
        <v>76</v>
      </c>
      <c r="Z31" s="4">
        <v>6</v>
      </c>
      <c r="AA31" s="4"/>
      <c r="AB31" s="4">
        <f t="shared" si="3"/>
        <v>29</v>
      </c>
      <c r="AC31" s="4"/>
      <c r="AD31" s="4">
        <f t="shared" si="5"/>
        <v>32.571428571428569</v>
      </c>
      <c r="AE31" s="4"/>
      <c r="AF31" s="4">
        <f t="shared" si="5"/>
        <v>5.333333333333333</v>
      </c>
      <c r="AG31" s="4">
        <f t="shared" si="5"/>
        <v>10.111111111111111</v>
      </c>
      <c r="AH31" s="4">
        <f t="shared" si="5"/>
        <v>4.75</v>
      </c>
      <c r="AI31" s="4"/>
      <c r="AJ31" s="4">
        <f t="shared" si="9"/>
        <v>1.2</v>
      </c>
      <c r="AK31" s="4"/>
      <c r="AL31" s="4">
        <f>AB31/ALL!AA31</f>
        <v>5.8443877551020407</v>
      </c>
      <c r="AM31" s="4"/>
      <c r="AN31" s="4">
        <f>AD31/ALL!AC31</f>
        <v>5.0633079217765991</v>
      </c>
      <c r="AO31" s="4"/>
      <c r="AP31" s="4">
        <f>AF31/ALL!AE31</f>
        <v>1.0209523809523808</v>
      </c>
      <c r="AQ31" s="4">
        <f>AG31/ALL!AF31</f>
        <v>2.0987387387387386</v>
      </c>
      <c r="AR31" s="4">
        <f>AH31/ALL!AG31</f>
        <v>1.1355782792665725</v>
      </c>
      <c r="AS31" s="4"/>
      <c r="AT31" s="4">
        <f>AJ31/ALL!AI31</f>
        <v>0.6097902097902097</v>
      </c>
      <c r="AU31" s="4">
        <f t="shared" si="6"/>
        <v>59</v>
      </c>
      <c r="AV31" s="4">
        <f t="shared" si="1"/>
        <v>2.6287925476044234</v>
      </c>
      <c r="AW31" s="4">
        <f t="shared" si="7"/>
        <v>947</v>
      </c>
      <c r="AX31" s="4">
        <f t="shared" si="8"/>
        <v>16.050847457627118</v>
      </c>
    </row>
    <row r="32" spans="1:50" ht="14.25" customHeight="1" x14ac:dyDescent="0.3">
      <c r="A32" s="2" t="s">
        <v>86</v>
      </c>
      <c r="B32" s="2" t="s">
        <v>87</v>
      </c>
      <c r="C32" s="1" t="s">
        <v>83</v>
      </c>
      <c r="D32" s="1"/>
      <c r="E32" s="1"/>
      <c r="F32" s="1">
        <v>3</v>
      </c>
      <c r="G32" s="4">
        <v>5</v>
      </c>
      <c r="I32" s="4">
        <v>7</v>
      </c>
      <c r="J32" s="4">
        <v>60</v>
      </c>
      <c r="L32" s="4">
        <v>39</v>
      </c>
      <c r="Q32" s="4">
        <v>64</v>
      </c>
      <c r="S32" s="4">
        <v>53</v>
      </c>
      <c r="T32" s="4">
        <v>301</v>
      </c>
      <c r="V32" s="4">
        <v>132</v>
      </c>
      <c r="AA32" s="4">
        <f t="shared" si="2"/>
        <v>12.8</v>
      </c>
      <c r="AB32" s="4"/>
      <c r="AC32" s="4">
        <f t="shared" si="4"/>
        <v>7.5714285714285712</v>
      </c>
      <c r="AD32" s="4">
        <f t="shared" si="5"/>
        <v>5.0166666666666666</v>
      </c>
      <c r="AE32" s="4"/>
      <c r="AF32" s="4">
        <f t="shared" si="5"/>
        <v>3.3846153846153846</v>
      </c>
      <c r="AG32" s="4"/>
      <c r="AH32" s="4"/>
      <c r="AI32" s="4"/>
      <c r="AJ32" s="4"/>
      <c r="AK32" s="4">
        <f>AA32/ALL!Z32</f>
        <v>2.1215469613259672</v>
      </c>
      <c r="AL32" s="4"/>
      <c r="AM32" s="4"/>
      <c r="AN32" s="4">
        <f>AD32/ALL!AC32</f>
        <v>0.1535002318034307</v>
      </c>
      <c r="AO32" s="4"/>
      <c r="AP32" s="4">
        <f>AF32/ALL!AE32</f>
        <v>1.2225366606637509</v>
      </c>
      <c r="AQ32" s="4"/>
      <c r="AR32" s="4"/>
      <c r="AS32" s="4"/>
      <c r="AT32" s="4"/>
      <c r="AU32" s="4">
        <f t="shared" si="6"/>
        <v>111</v>
      </c>
      <c r="AV32" s="4">
        <f t="shared" si="1"/>
        <v>1.1658612845977163</v>
      </c>
      <c r="AW32" s="4">
        <f t="shared" si="7"/>
        <v>550</v>
      </c>
      <c r="AX32" s="4">
        <f t="shared" si="8"/>
        <v>4.954954954954955</v>
      </c>
    </row>
    <row r="33" spans="1:50" ht="14.25" customHeight="1" x14ac:dyDescent="0.3">
      <c r="A33" s="2" t="s">
        <v>88</v>
      </c>
      <c r="B33" s="2" t="s">
        <v>89</v>
      </c>
      <c r="C33" s="1" t="s">
        <v>83</v>
      </c>
      <c r="D33" s="1"/>
      <c r="E33" s="1"/>
      <c r="F33" s="1">
        <v>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>
        <f>AA33/ALL!Z33</f>
        <v>0</v>
      </c>
      <c r="AL33" s="4"/>
      <c r="AM33" s="4"/>
      <c r="AN33" s="4"/>
      <c r="AO33" s="4"/>
      <c r="AP33" s="4"/>
      <c r="AQ33" s="4"/>
      <c r="AR33" s="4"/>
      <c r="AS33" s="4">
        <f>AI33/ALL!AH33</f>
        <v>0</v>
      </c>
      <c r="AT33" s="4"/>
      <c r="AU33" s="4">
        <f t="shared" si="6"/>
        <v>0</v>
      </c>
      <c r="AV33" s="4"/>
      <c r="AW33" s="4">
        <f t="shared" si="7"/>
        <v>0</v>
      </c>
      <c r="AX33" s="4"/>
    </row>
    <row r="34" spans="1:50" ht="14.25" customHeight="1" x14ac:dyDescent="0.3">
      <c r="A34" s="2" t="s">
        <v>90</v>
      </c>
      <c r="B34" s="2" t="s">
        <v>91</v>
      </c>
      <c r="C34" s="1" t="s">
        <v>83</v>
      </c>
      <c r="D34" s="1"/>
      <c r="E34" s="1"/>
      <c r="F34" s="1">
        <v>7</v>
      </c>
      <c r="H34" s="4">
        <v>5</v>
      </c>
      <c r="J34" s="4">
        <v>2</v>
      </c>
      <c r="K34" s="6">
        <v>5</v>
      </c>
      <c r="L34" s="5">
        <v>3</v>
      </c>
      <c r="M34" s="6">
        <v>3</v>
      </c>
      <c r="O34" s="5">
        <v>4</v>
      </c>
      <c r="P34" s="6">
        <v>2</v>
      </c>
      <c r="R34" s="4">
        <v>9</v>
      </c>
      <c r="T34" s="4">
        <v>3</v>
      </c>
      <c r="U34" s="8">
        <v>7</v>
      </c>
      <c r="V34" s="7">
        <v>3</v>
      </c>
      <c r="W34" s="8">
        <v>17</v>
      </c>
      <c r="Y34" s="7">
        <v>5</v>
      </c>
      <c r="Z34" s="8">
        <v>4</v>
      </c>
      <c r="AA34" s="4"/>
      <c r="AB34" s="4">
        <f t="shared" si="3"/>
        <v>1.8</v>
      </c>
      <c r="AC34" s="4"/>
      <c r="AD34" s="4">
        <f t="shared" si="5"/>
        <v>1.5</v>
      </c>
      <c r="AE34" s="4">
        <f t="shared" si="5"/>
        <v>1.4</v>
      </c>
      <c r="AF34" s="4">
        <f t="shared" si="5"/>
        <v>1</v>
      </c>
      <c r="AG34" s="4">
        <f t="shared" si="5"/>
        <v>5.666666666666667</v>
      </c>
      <c r="AH34" s="4"/>
      <c r="AI34" s="4">
        <f t="shared" si="9"/>
        <v>1.25</v>
      </c>
      <c r="AJ34" s="4">
        <f t="shared" si="9"/>
        <v>2</v>
      </c>
      <c r="AK34" s="4"/>
      <c r="AL34" s="4">
        <f>AB34/ALL!AA34</f>
        <v>0.88378378378378386</v>
      </c>
      <c r="AM34" s="4"/>
      <c r="AN34" s="4">
        <f>AD34/ALL!AC34</f>
        <v>0.72761194029850751</v>
      </c>
      <c r="AO34" s="4">
        <f>AE34/ALL!AD34</f>
        <v>0.60502512562814059</v>
      </c>
      <c r="AP34" s="4">
        <f>AF34/ALL!AE34</f>
        <v>0.22907488986784144</v>
      </c>
      <c r="AQ34" s="4">
        <f>AG34/ALL!AF34</f>
        <v>1.5005807200929153</v>
      </c>
      <c r="AR34" s="4">
        <f>AH34/ALL!AG34</f>
        <v>0</v>
      </c>
      <c r="AS34" s="4">
        <f>AI34/ALL!AH34</f>
        <v>0.46232876712328769</v>
      </c>
      <c r="AT34" s="4">
        <f>AJ34/ALL!AI34</f>
        <v>1.0612244897959184</v>
      </c>
      <c r="AU34" s="4">
        <f t="shared" si="6"/>
        <v>24</v>
      </c>
      <c r="AV34" s="4">
        <f t="shared" si="1"/>
        <v>0.78137567379862793</v>
      </c>
      <c r="AW34" s="4">
        <f t="shared" si="7"/>
        <v>48</v>
      </c>
      <c r="AX34" s="4">
        <f t="shared" si="8"/>
        <v>2</v>
      </c>
    </row>
    <row r="35" spans="1:50" ht="14.25" customHeight="1" x14ac:dyDescent="0.3">
      <c r="A35" s="2" t="s">
        <v>92</v>
      </c>
      <c r="B35" s="2" t="s">
        <v>93</v>
      </c>
      <c r="C35" s="1" t="s">
        <v>83</v>
      </c>
      <c r="D35" s="1"/>
      <c r="E35" s="1"/>
      <c r="F35" s="1">
        <v>3</v>
      </c>
      <c r="I35" s="4">
        <v>9</v>
      </c>
      <c r="J35" s="4">
        <v>13</v>
      </c>
      <c r="L35" s="4">
        <v>4</v>
      </c>
      <c r="S35" s="4">
        <v>17</v>
      </c>
      <c r="T35" s="4">
        <v>31</v>
      </c>
      <c r="V35" s="4">
        <v>18</v>
      </c>
      <c r="AA35" s="4"/>
      <c r="AB35" s="4"/>
      <c r="AC35" s="4">
        <f t="shared" si="4"/>
        <v>1.8888888888888888</v>
      </c>
      <c r="AD35" s="4">
        <f t="shared" si="5"/>
        <v>2.3846153846153846</v>
      </c>
      <c r="AE35" s="4"/>
      <c r="AF35" s="4">
        <f t="shared" si="5"/>
        <v>4.5</v>
      </c>
      <c r="AG35" s="4"/>
      <c r="AH35" s="4"/>
      <c r="AI35" s="4"/>
      <c r="AJ35" s="4"/>
      <c r="AK35" s="4"/>
      <c r="AL35" s="4"/>
      <c r="AM35" s="4">
        <f>AC35/ALL!AB35</f>
        <v>0.63978494623655913</v>
      </c>
      <c r="AN35" s="4">
        <f>AD35/ALL!AC35</f>
        <v>1.5873918980427857</v>
      </c>
      <c r="AO35" s="4"/>
      <c r="AP35" s="4">
        <f>AF35/ALL!AE35</f>
        <v>1.4344978165938864</v>
      </c>
      <c r="AQ35" s="4"/>
      <c r="AR35" s="4"/>
      <c r="AS35" s="4"/>
      <c r="AT35" s="4"/>
      <c r="AU35" s="4">
        <f t="shared" si="6"/>
        <v>26</v>
      </c>
      <c r="AV35" s="4">
        <f t="shared" si="1"/>
        <v>1.2205582202910772</v>
      </c>
      <c r="AW35" s="4">
        <f t="shared" si="7"/>
        <v>66</v>
      </c>
      <c r="AX35" s="4">
        <f t="shared" si="8"/>
        <v>2.5384615384615383</v>
      </c>
    </row>
    <row r="36" spans="1:50" ht="14.25" customHeight="1" x14ac:dyDescent="0.3">
      <c r="A36" s="2" t="s">
        <v>94</v>
      </c>
      <c r="B36" s="2" t="s">
        <v>95</v>
      </c>
      <c r="C36" s="1" t="s">
        <v>83</v>
      </c>
      <c r="D36" s="1"/>
      <c r="E36" s="1"/>
      <c r="F36" s="1">
        <v>1</v>
      </c>
      <c r="K36" s="4">
        <v>1</v>
      </c>
      <c r="U36" s="4">
        <v>8</v>
      </c>
      <c r="AA36" s="4"/>
      <c r="AB36" s="4"/>
      <c r="AC36" s="4"/>
      <c r="AD36" s="4"/>
      <c r="AE36" s="4">
        <f t="shared" si="5"/>
        <v>8</v>
      </c>
      <c r="AF36" s="4"/>
      <c r="AG36" s="4"/>
      <c r="AH36" s="4"/>
      <c r="AI36" s="4"/>
      <c r="AJ36" s="4"/>
      <c r="AK36" s="4"/>
      <c r="AL36" s="4"/>
      <c r="AM36" s="4"/>
      <c r="AN36" s="4"/>
      <c r="AO36" s="4">
        <f>AE36/ALL!AD36</f>
        <v>1.2849740932642488</v>
      </c>
      <c r="AP36" s="4"/>
      <c r="AQ36" s="4">
        <f>AG36/ALL!AF36</f>
        <v>0</v>
      </c>
      <c r="AR36" s="4">
        <f>AH36/ALL!AG36</f>
        <v>0</v>
      </c>
      <c r="AS36" s="4"/>
      <c r="AT36" s="4">
        <f>AJ36/ALL!AI36</f>
        <v>0</v>
      </c>
      <c r="AU36" s="4">
        <f t="shared" si="6"/>
        <v>1</v>
      </c>
      <c r="AV36" s="4">
        <f t="shared" si="1"/>
        <v>1.2849740932642488</v>
      </c>
      <c r="AW36" s="4">
        <f t="shared" si="7"/>
        <v>8</v>
      </c>
      <c r="AX36" s="4">
        <f t="shared" si="8"/>
        <v>8</v>
      </c>
    </row>
    <row r="37" spans="1:50" ht="14.25" customHeight="1" x14ac:dyDescent="0.3">
      <c r="A37" s="2" t="s">
        <v>96</v>
      </c>
      <c r="B37" s="2" t="s">
        <v>97</v>
      </c>
      <c r="C37" s="1" t="s">
        <v>83</v>
      </c>
      <c r="D37" s="1"/>
      <c r="E37" s="1"/>
      <c r="F37" s="1">
        <v>2</v>
      </c>
      <c r="O37" s="5">
        <v>3</v>
      </c>
      <c r="P37" s="6">
        <v>2</v>
      </c>
      <c r="Y37" s="7">
        <v>10</v>
      </c>
      <c r="Z37" s="8">
        <v>7</v>
      </c>
      <c r="AA37" s="4"/>
      <c r="AB37" s="4"/>
      <c r="AC37" s="4"/>
      <c r="AD37" s="4"/>
      <c r="AE37" s="4"/>
      <c r="AF37" s="4"/>
      <c r="AG37" s="4"/>
      <c r="AH37" s="4"/>
      <c r="AI37" s="4">
        <f t="shared" si="9"/>
        <v>3.3333333333333335</v>
      </c>
      <c r="AJ37" s="4">
        <f t="shared" si="9"/>
        <v>3.5</v>
      </c>
      <c r="AK37" s="4"/>
      <c r="AL37" s="4"/>
      <c r="AM37" s="4"/>
      <c r="AN37" s="4"/>
      <c r="AO37" s="4"/>
      <c r="AP37" s="4"/>
      <c r="AQ37" s="4"/>
      <c r="AR37" s="4">
        <f>AH37/ALL!AG37</f>
        <v>0</v>
      </c>
      <c r="AS37" s="4">
        <f>AI37/ALL!AH37</f>
        <v>1.0476190476190477</v>
      </c>
      <c r="AT37" s="4">
        <f>AJ37/ALL!AI37</f>
        <v>0.79432624113475181</v>
      </c>
      <c r="AU37" s="4">
        <f t="shared" si="6"/>
        <v>5</v>
      </c>
      <c r="AV37" s="4">
        <f t="shared" si="1"/>
        <v>0.92097264437689974</v>
      </c>
      <c r="AW37" s="4">
        <f t="shared" si="7"/>
        <v>17</v>
      </c>
      <c r="AX37" s="4">
        <f t="shared" si="8"/>
        <v>3.4</v>
      </c>
    </row>
    <row r="38" spans="1:50" ht="14.25" customHeight="1" x14ac:dyDescent="0.3">
      <c r="A38" s="2" t="s">
        <v>98</v>
      </c>
      <c r="B38" s="2" t="s">
        <v>99</v>
      </c>
      <c r="C38" s="1" t="s">
        <v>83</v>
      </c>
      <c r="D38" s="1"/>
      <c r="E38" s="1"/>
      <c r="F38" s="1">
        <v>1</v>
      </c>
      <c r="G38" s="4">
        <v>3</v>
      </c>
      <c r="Q38" s="4">
        <v>0</v>
      </c>
      <c r="AA38" s="4">
        <f t="shared" si="2"/>
        <v>0</v>
      </c>
      <c r="AB38" s="4"/>
      <c r="AC38" s="4"/>
      <c r="AD38" s="4"/>
      <c r="AE38" s="4"/>
      <c r="AF38" s="4"/>
      <c r="AG38" s="4"/>
      <c r="AH38" s="4"/>
      <c r="AI38" s="4"/>
      <c r="AJ38" s="4"/>
      <c r="AK38" s="4">
        <f>AA38/ALL!Z38</f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>
        <f t="shared" si="6"/>
        <v>3</v>
      </c>
      <c r="AV38" s="4">
        <f t="shared" si="1"/>
        <v>0</v>
      </c>
      <c r="AW38" s="4">
        <f t="shared" si="7"/>
        <v>0</v>
      </c>
      <c r="AX38" s="4">
        <f t="shared" si="8"/>
        <v>0</v>
      </c>
    </row>
    <row r="39" spans="1:50" ht="14.25" customHeight="1" x14ac:dyDescent="0.3">
      <c r="A39" s="2" t="s">
        <v>100</v>
      </c>
      <c r="B39" s="2" t="s">
        <v>101</v>
      </c>
      <c r="C39" s="1" t="s">
        <v>83</v>
      </c>
      <c r="D39" s="1"/>
      <c r="E39" s="1"/>
      <c r="F39" s="1">
        <v>2</v>
      </c>
      <c r="G39" s="4">
        <v>50</v>
      </c>
      <c r="L39" s="4">
        <v>42</v>
      </c>
      <c r="Q39" s="4">
        <v>1773</v>
      </c>
      <c r="V39" s="4">
        <v>2450</v>
      </c>
      <c r="AA39" s="4">
        <f t="shared" si="2"/>
        <v>35.46</v>
      </c>
      <c r="AB39" s="4"/>
      <c r="AC39" s="4"/>
      <c r="AD39" s="4"/>
      <c r="AE39" s="4"/>
      <c r="AF39" s="4">
        <f t="shared" si="5"/>
        <v>58.333333333333336</v>
      </c>
      <c r="AG39" s="4"/>
      <c r="AH39" s="4"/>
      <c r="AI39" s="4"/>
      <c r="AJ39" s="4"/>
      <c r="AK39" s="4">
        <f>AA39/ALL!Z39</f>
        <v>1.4337724051688203</v>
      </c>
      <c r="AL39" s="4"/>
      <c r="AM39" s="4"/>
      <c r="AN39" s="4"/>
      <c r="AO39" s="4"/>
      <c r="AP39" s="4">
        <f>AF39/ALL!AE39</f>
        <v>1.8659691081215746</v>
      </c>
      <c r="AQ39" s="4"/>
      <c r="AR39" s="4"/>
      <c r="AS39" s="4"/>
      <c r="AT39" s="4"/>
      <c r="AU39" s="4">
        <f t="shared" si="6"/>
        <v>92</v>
      </c>
      <c r="AV39" s="4">
        <f t="shared" si="1"/>
        <v>1.6498707566451976</v>
      </c>
      <c r="AW39" s="4">
        <f t="shared" si="7"/>
        <v>4223</v>
      </c>
      <c r="AX39" s="4">
        <f t="shared" si="8"/>
        <v>45.902173913043477</v>
      </c>
    </row>
    <row r="40" spans="1:50" ht="14.25" customHeight="1" x14ac:dyDescent="0.3">
      <c r="A40" s="2" t="s">
        <v>102</v>
      </c>
      <c r="B40" s="2" t="s">
        <v>103</v>
      </c>
      <c r="C40" s="1" t="s">
        <v>83</v>
      </c>
      <c r="D40" s="1"/>
      <c r="E40" s="1"/>
      <c r="F40" s="1">
        <v>8</v>
      </c>
      <c r="G40" s="13">
        <v>6</v>
      </c>
      <c r="H40" s="6">
        <v>1</v>
      </c>
      <c r="I40" s="5">
        <v>3</v>
      </c>
      <c r="K40" s="6">
        <v>7</v>
      </c>
      <c r="M40" s="5">
        <v>2</v>
      </c>
      <c r="N40" s="14">
        <v>2</v>
      </c>
      <c r="O40" s="13">
        <v>1</v>
      </c>
      <c r="P40" s="14">
        <v>1</v>
      </c>
      <c r="Q40" s="15">
        <v>82</v>
      </c>
      <c r="R40" s="16">
        <v>13</v>
      </c>
      <c r="S40" s="7">
        <v>32</v>
      </c>
      <c r="U40" s="16">
        <v>139</v>
      </c>
      <c r="W40" s="7">
        <v>2</v>
      </c>
      <c r="X40" s="16">
        <v>2</v>
      </c>
      <c r="Y40" s="15">
        <v>4</v>
      </c>
      <c r="Z40" s="16">
        <v>5</v>
      </c>
      <c r="AA40" s="4">
        <f t="shared" si="2"/>
        <v>13.666666666666666</v>
      </c>
      <c r="AB40" s="4">
        <f t="shared" si="3"/>
        <v>13</v>
      </c>
      <c r="AC40" s="4">
        <f t="shared" si="4"/>
        <v>10.666666666666666</v>
      </c>
      <c r="AD40" s="4"/>
      <c r="AE40" s="4">
        <f t="shared" si="5"/>
        <v>19.857142857142858</v>
      </c>
      <c r="AF40" s="4"/>
      <c r="AG40" s="4">
        <f t="shared" si="5"/>
        <v>1</v>
      </c>
      <c r="AH40" s="4">
        <f t="shared" si="5"/>
        <v>1</v>
      </c>
      <c r="AI40" s="4">
        <f t="shared" si="9"/>
        <v>4</v>
      </c>
      <c r="AJ40" s="4">
        <f t="shared" si="9"/>
        <v>5</v>
      </c>
      <c r="AK40" s="4">
        <f>AA40/ALL!Z40</f>
        <v>2.4267912772585669</v>
      </c>
      <c r="AL40" s="4">
        <f>AB40/ALL!AA40</f>
        <v>3.2546762589928058</v>
      </c>
      <c r="AM40" s="4">
        <f>AC40/ALL!AB40</f>
        <v>1.6247778624016247</v>
      </c>
      <c r="AN40" s="4"/>
      <c r="AO40" s="4">
        <f>AE40/ALL!AD40</f>
        <v>5.3178105745808857</v>
      </c>
      <c r="AP40" s="4">
        <f>AF40/ALL!AE40</f>
        <v>0</v>
      </c>
      <c r="AQ40" s="4">
        <f>AG40/ALL!AF40</f>
        <v>0.3041666666666667</v>
      </c>
      <c r="AR40" s="4">
        <f>AH40/ALL!AG40</f>
        <v>0.33200398803589232</v>
      </c>
      <c r="AS40" s="4">
        <f>AI40/ALL!AH40</f>
        <v>1.5366336633663367</v>
      </c>
      <c r="AT40" s="4">
        <f>AJ40/ALL!AI40</f>
        <v>4.2561983471074383</v>
      </c>
      <c r="AU40" s="4">
        <f t="shared" si="6"/>
        <v>23</v>
      </c>
      <c r="AV40" s="4">
        <f t="shared" si="1"/>
        <v>2.3816323298012771</v>
      </c>
      <c r="AW40" s="4">
        <f t="shared" si="7"/>
        <v>279</v>
      </c>
      <c r="AX40" s="4">
        <f t="shared" si="8"/>
        <v>12.130434782608695</v>
      </c>
    </row>
    <row r="41" spans="1:50" ht="14.25" customHeight="1" x14ac:dyDescent="0.3">
      <c r="A41" s="2" t="s">
        <v>104</v>
      </c>
      <c r="B41" s="2" t="s">
        <v>105</v>
      </c>
      <c r="C41" s="1" t="s">
        <v>83</v>
      </c>
      <c r="D41" s="1"/>
      <c r="E41" s="1"/>
      <c r="F41" s="1">
        <v>3</v>
      </c>
      <c r="G41" s="4">
        <v>7</v>
      </c>
      <c r="H41" s="4">
        <v>9</v>
      </c>
      <c r="J41" s="4">
        <v>8</v>
      </c>
      <c r="Q41" s="4">
        <v>18</v>
      </c>
      <c r="R41" s="4">
        <v>28</v>
      </c>
      <c r="T41" s="4">
        <v>86</v>
      </c>
      <c r="AA41" s="4">
        <f t="shared" si="2"/>
        <v>2.5714285714285716</v>
      </c>
      <c r="AB41" s="4">
        <f t="shared" si="3"/>
        <v>3.1111111111111112</v>
      </c>
      <c r="AC41" s="4"/>
      <c r="AD41" s="4">
        <f t="shared" si="5"/>
        <v>10.75</v>
      </c>
      <c r="AE41" s="4"/>
      <c r="AF41" s="4"/>
      <c r="AG41" s="4"/>
      <c r="AH41" s="4"/>
      <c r="AI41" s="4"/>
      <c r="AJ41" s="4"/>
      <c r="AK41" s="4">
        <f>AA41/ALL!Z41</f>
        <v>0.44131274131274134</v>
      </c>
      <c r="AL41" s="4">
        <f>AB41/ALL!AA41</f>
        <v>0.5632637713855988</v>
      </c>
      <c r="AM41" s="4"/>
      <c r="AN41" s="4">
        <f>AD41/ALL!AC41</f>
        <v>1.5200170357751277</v>
      </c>
      <c r="AO41" s="4"/>
      <c r="AP41" s="4"/>
      <c r="AQ41" s="4"/>
      <c r="AR41" s="4"/>
      <c r="AS41" s="4"/>
      <c r="AT41" s="4"/>
      <c r="AU41" s="4">
        <f t="shared" si="6"/>
        <v>24</v>
      </c>
      <c r="AV41" s="4">
        <f t="shared" si="1"/>
        <v>0.84153118282448924</v>
      </c>
      <c r="AW41" s="4">
        <f t="shared" si="7"/>
        <v>132</v>
      </c>
      <c r="AX41" s="4">
        <f t="shared" si="8"/>
        <v>5.5</v>
      </c>
    </row>
    <row r="42" spans="1:50" ht="14.25" customHeight="1" x14ac:dyDescent="0.3">
      <c r="A42" s="2" t="s">
        <v>106</v>
      </c>
      <c r="B42" s="2" t="s">
        <v>107</v>
      </c>
      <c r="C42" s="1" t="s">
        <v>83</v>
      </c>
      <c r="D42" s="1">
        <v>35</v>
      </c>
      <c r="E42" s="1"/>
      <c r="F42" s="1">
        <v>5</v>
      </c>
      <c r="G42" s="4">
        <v>12</v>
      </c>
      <c r="I42" s="1">
        <v>6</v>
      </c>
      <c r="K42" s="4">
        <v>11</v>
      </c>
      <c r="M42" s="4">
        <v>15</v>
      </c>
      <c r="O42" s="4">
        <v>15</v>
      </c>
      <c r="Q42" s="4">
        <v>82</v>
      </c>
      <c r="S42" s="4">
        <v>119</v>
      </c>
      <c r="U42" s="4">
        <v>133</v>
      </c>
      <c r="W42" s="4">
        <v>149</v>
      </c>
      <c r="Y42" s="4">
        <v>109</v>
      </c>
      <c r="AA42" s="4">
        <f t="shared" si="2"/>
        <v>6.833333333333333</v>
      </c>
      <c r="AB42" s="4"/>
      <c r="AC42" s="4">
        <f t="shared" si="4"/>
        <v>19.833333333333332</v>
      </c>
      <c r="AD42" s="4"/>
      <c r="AE42" s="4">
        <f t="shared" si="5"/>
        <v>12.090909090909092</v>
      </c>
      <c r="AF42" s="4"/>
      <c r="AG42" s="4">
        <f t="shared" si="5"/>
        <v>9.9333333333333336</v>
      </c>
      <c r="AH42" s="4"/>
      <c r="AI42" s="4">
        <f t="shared" si="9"/>
        <v>7.2666666666666666</v>
      </c>
      <c r="AJ42" s="4"/>
      <c r="AK42" s="4">
        <f>AA42/ALL!Z42</f>
        <v>0.7192982456140351</v>
      </c>
      <c r="AL42" s="4"/>
      <c r="AM42" s="4">
        <f>AC42/ALL!AB42</f>
        <v>1.7989417989417988</v>
      </c>
      <c r="AN42" s="4"/>
      <c r="AO42" s="4">
        <f>AE42/ALL!AD42</f>
        <v>1.0807516505840529</v>
      </c>
      <c r="AP42" s="4"/>
      <c r="AQ42" s="4">
        <f>AG42/ALL!AF42</f>
        <v>0.8567210567210567</v>
      </c>
      <c r="AR42" s="4"/>
      <c r="AS42" s="4">
        <f>AI42/ALL!AH42</f>
        <v>0.894066317626527</v>
      </c>
      <c r="AT42" s="4"/>
      <c r="AU42" s="4">
        <f t="shared" si="6"/>
        <v>59</v>
      </c>
      <c r="AV42" s="4">
        <f t="shared" si="1"/>
        <v>1.0699558138974941</v>
      </c>
      <c r="AW42" s="4">
        <f t="shared" si="7"/>
        <v>592</v>
      </c>
      <c r="AX42" s="4">
        <f t="shared" si="8"/>
        <v>10.033898305084746</v>
      </c>
    </row>
    <row r="43" spans="1:50" ht="14.25" customHeight="1" x14ac:dyDescent="0.3">
      <c r="A43" s="2" t="s">
        <v>108</v>
      </c>
      <c r="B43" s="2" t="s">
        <v>109</v>
      </c>
      <c r="C43" s="1" t="s">
        <v>83</v>
      </c>
      <c r="D43" s="1"/>
      <c r="E43" s="1"/>
      <c r="F43" s="1">
        <v>2</v>
      </c>
      <c r="G43" s="4">
        <v>2</v>
      </c>
      <c r="J43" s="4">
        <v>5</v>
      </c>
      <c r="Q43" s="4">
        <v>5</v>
      </c>
      <c r="T43" s="4">
        <v>26</v>
      </c>
      <c r="AA43" s="4">
        <f t="shared" si="2"/>
        <v>2.5</v>
      </c>
      <c r="AB43" s="4"/>
      <c r="AC43" s="4"/>
      <c r="AD43" s="4">
        <f t="shared" si="5"/>
        <v>5.2</v>
      </c>
      <c r="AE43" s="4"/>
      <c r="AF43" s="4"/>
      <c r="AG43" s="4"/>
      <c r="AH43" s="4"/>
      <c r="AI43" s="4"/>
      <c r="AJ43" s="4"/>
      <c r="AK43" s="4">
        <f>AA43/ALL!Z43</f>
        <v>0.69444444444444442</v>
      </c>
      <c r="AL43" s="4"/>
      <c r="AM43" s="4">
        <f>AC43/ALL!AB43</f>
        <v>0</v>
      </c>
      <c r="AN43" s="4">
        <f>AD43/ALL!AC43</f>
        <v>0.9950617283950618</v>
      </c>
      <c r="AO43" s="4">
        <f>AE43/ALL!AD43</f>
        <v>0</v>
      </c>
      <c r="AP43" s="4"/>
      <c r="AQ43" s="4"/>
      <c r="AR43" s="4"/>
      <c r="AS43" s="4"/>
      <c r="AT43" s="4"/>
      <c r="AU43" s="4">
        <f t="shared" si="6"/>
        <v>7</v>
      </c>
      <c r="AV43" s="4">
        <f t="shared" si="1"/>
        <v>0.84475308641975311</v>
      </c>
      <c r="AW43" s="4">
        <f t="shared" si="7"/>
        <v>31</v>
      </c>
      <c r="AX43" s="4">
        <f t="shared" si="8"/>
        <v>4.4285714285714288</v>
      </c>
    </row>
    <row r="44" spans="1:50" ht="14.25" customHeight="1" x14ac:dyDescent="0.3">
      <c r="A44" s="2" t="s">
        <v>110</v>
      </c>
      <c r="B44" s="2" t="s">
        <v>111</v>
      </c>
      <c r="C44" s="1" t="s">
        <v>83</v>
      </c>
      <c r="D44" s="1"/>
      <c r="E44" s="1"/>
      <c r="F44" s="1">
        <v>4</v>
      </c>
      <c r="J44" s="4">
        <v>1</v>
      </c>
      <c r="L44" s="4">
        <v>6</v>
      </c>
      <c r="O44" s="4">
        <v>5</v>
      </c>
      <c r="P44" s="4">
        <v>4</v>
      </c>
      <c r="T44" s="4">
        <v>4</v>
      </c>
      <c r="V44" s="4">
        <v>32</v>
      </c>
      <c r="Y44" s="4">
        <v>13</v>
      </c>
      <c r="Z44" s="4">
        <v>17</v>
      </c>
      <c r="AA44" s="4"/>
      <c r="AB44" s="4"/>
      <c r="AC44" s="4"/>
      <c r="AD44" s="4">
        <f t="shared" si="5"/>
        <v>4</v>
      </c>
      <c r="AE44" s="4"/>
      <c r="AF44" s="4">
        <f t="shared" si="5"/>
        <v>5.333333333333333</v>
      </c>
      <c r="AG44" s="4"/>
      <c r="AH44" s="4"/>
      <c r="AI44" s="4">
        <f t="shared" si="9"/>
        <v>2.6</v>
      </c>
      <c r="AJ44" s="4">
        <f t="shared" si="9"/>
        <v>4.25</v>
      </c>
      <c r="AK44" s="4"/>
      <c r="AL44" s="4"/>
      <c r="AM44" s="4"/>
      <c r="AN44" s="4">
        <f>AD44/ALL!AC44</f>
        <v>0.74782608695652175</v>
      </c>
      <c r="AO44" s="4">
        <f>AE44/ALL!AD44</f>
        <v>0</v>
      </c>
      <c r="AP44" s="4">
        <f>AF44/ALL!AE44</f>
        <v>0.8562358276643991</v>
      </c>
      <c r="AQ44" s="4"/>
      <c r="AR44" s="4"/>
      <c r="AS44" s="4">
        <f>AI44/ALL!AH44</f>
        <v>1.8111455108359136</v>
      </c>
      <c r="AT44" s="4">
        <f>AJ44/ALL!AI44</f>
        <v>1.4030448717948718</v>
      </c>
      <c r="AU44" s="4">
        <f t="shared" si="6"/>
        <v>16</v>
      </c>
      <c r="AV44" s="4">
        <f t="shared" si="1"/>
        <v>1.2045630743129268</v>
      </c>
      <c r="AW44" s="4">
        <f t="shared" si="7"/>
        <v>66</v>
      </c>
      <c r="AX44" s="4">
        <f t="shared" si="8"/>
        <v>4.125</v>
      </c>
    </row>
    <row r="45" spans="1:50" ht="14.25" customHeight="1" x14ac:dyDescent="0.3">
      <c r="A45" s="2" t="s">
        <v>112</v>
      </c>
      <c r="B45" s="2" t="s">
        <v>113</v>
      </c>
      <c r="C45" s="1" t="s">
        <v>83</v>
      </c>
      <c r="D45" s="1"/>
      <c r="E45" s="1"/>
      <c r="F45" s="1">
        <v>3</v>
      </c>
      <c r="G45" s="4">
        <v>4</v>
      </c>
      <c r="I45" s="4">
        <v>3</v>
      </c>
      <c r="K45" s="4">
        <v>19</v>
      </c>
      <c r="Q45" s="4">
        <v>45</v>
      </c>
      <c r="S45" s="4">
        <v>32</v>
      </c>
      <c r="U45" s="4">
        <v>123</v>
      </c>
      <c r="AA45" s="4">
        <f t="shared" si="2"/>
        <v>11.25</v>
      </c>
      <c r="AB45" s="4"/>
      <c r="AC45" s="4">
        <f t="shared" si="4"/>
        <v>10.666666666666666</v>
      </c>
      <c r="AD45" s="4"/>
      <c r="AE45" s="4">
        <f t="shared" si="5"/>
        <v>6.4736842105263159</v>
      </c>
      <c r="AF45" s="4"/>
      <c r="AG45" s="4"/>
      <c r="AH45" s="4"/>
      <c r="AI45" s="4"/>
      <c r="AJ45" s="4"/>
      <c r="AK45" s="4">
        <f>AA45/ALL!Z45</f>
        <v>0.86538461538461542</v>
      </c>
      <c r="AL45" s="4"/>
      <c r="AM45" s="4">
        <f>AC45/ALL!AB45</f>
        <v>1.003921568627451</v>
      </c>
      <c r="AN45" s="4"/>
      <c r="AO45" s="4">
        <f>AE45/ALL!AD45</f>
        <v>0.9011662679425837</v>
      </c>
      <c r="AP45" s="4"/>
      <c r="AQ45" s="4"/>
      <c r="AR45" s="4"/>
      <c r="AS45" s="4"/>
      <c r="AT45" s="4"/>
      <c r="AU45" s="4">
        <f t="shared" si="6"/>
        <v>26</v>
      </c>
      <c r="AV45" s="4">
        <f t="shared" si="1"/>
        <v>0.92349081731821669</v>
      </c>
      <c r="AW45" s="4">
        <f t="shared" si="7"/>
        <v>200</v>
      </c>
      <c r="AX45" s="4">
        <f t="shared" si="8"/>
        <v>7.6923076923076925</v>
      </c>
    </row>
    <row r="46" spans="1:50" ht="14.25" customHeight="1" x14ac:dyDescent="0.3">
      <c r="A46" s="2" t="s">
        <v>114</v>
      </c>
      <c r="B46" s="2" t="s">
        <v>115</v>
      </c>
      <c r="C46" s="1" t="s">
        <v>83</v>
      </c>
      <c r="D46" s="1"/>
      <c r="E46" s="1"/>
      <c r="F46" s="1">
        <v>1</v>
      </c>
      <c r="M46" s="19">
        <v>1</v>
      </c>
      <c r="W46" s="19">
        <v>0</v>
      </c>
      <c r="AA46" s="4"/>
      <c r="AB46" s="4"/>
      <c r="AC46" s="4"/>
      <c r="AD46" s="4"/>
      <c r="AE46" s="4"/>
      <c r="AF46" s="4"/>
      <c r="AG46" s="4">
        <f t="shared" si="5"/>
        <v>0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>
        <f t="shared" si="6"/>
        <v>1</v>
      </c>
      <c r="AV46" s="4">
        <f t="shared" si="1"/>
        <v>0</v>
      </c>
      <c r="AW46" s="4">
        <f t="shared" si="7"/>
        <v>0</v>
      </c>
      <c r="AX46" s="4">
        <f t="shared" si="8"/>
        <v>0</v>
      </c>
    </row>
    <row r="47" spans="1:50" ht="14.25" customHeight="1" x14ac:dyDescent="0.3">
      <c r="A47" s="2" t="s">
        <v>116</v>
      </c>
      <c r="B47" s="2" t="s">
        <v>117</v>
      </c>
      <c r="C47" s="1" t="s">
        <v>83</v>
      </c>
      <c r="D47" s="1"/>
      <c r="E47" s="1"/>
      <c r="F47" s="1">
        <v>9</v>
      </c>
      <c r="G47" s="4">
        <v>5</v>
      </c>
      <c r="H47" s="4">
        <v>1</v>
      </c>
      <c r="J47" s="5">
        <v>3</v>
      </c>
      <c r="K47" s="6">
        <v>2</v>
      </c>
      <c r="L47" s="5">
        <v>2</v>
      </c>
      <c r="M47" s="6">
        <v>1</v>
      </c>
      <c r="N47" s="5">
        <v>5</v>
      </c>
      <c r="O47" s="6">
        <v>2</v>
      </c>
      <c r="P47" s="5">
        <v>1</v>
      </c>
      <c r="Q47" s="7">
        <v>23</v>
      </c>
      <c r="R47" s="8">
        <v>5</v>
      </c>
      <c r="T47" s="7">
        <v>39</v>
      </c>
      <c r="U47" s="8">
        <v>27</v>
      </c>
      <c r="V47" s="7">
        <v>4</v>
      </c>
      <c r="W47" s="8">
        <v>0</v>
      </c>
      <c r="X47" s="7">
        <v>35</v>
      </c>
      <c r="Y47" s="8">
        <v>1</v>
      </c>
      <c r="Z47" s="7">
        <v>11</v>
      </c>
      <c r="AA47" s="4">
        <f t="shared" si="2"/>
        <v>4.5999999999999996</v>
      </c>
      <c r="AB47" s="4">
        <f t="shared" si="3"/>
        <v>5</v>
      </c>
      <c r="AC47" s="4"/>
      <c r="AD47" s="4">
        <f t="shared" si="5"/>
        <v>13</v>
      </c>
      <c r="AE47" s="4">
        <f t="shared" si="5"/>
        <v>13.5</v>
      </c>
      <c r="AF47" s="4">
        <f t="shared" si="5"/>
        <v>2</v>
      </c>
      <c r="AG47" s="4">
        <f t="shared" si="5"/>
        <v>0</v>
      </c>
      <c r="AH47" s="4">
        <f t="shared" si="5"/>
        <v>7</v>
      </c>
      <c r="AI47" s="4">
        <f t="shared" si="9"/>
        <v>0.5</v>
      </c>
      <c r="AJ47" s="4">
        <f t="shared" si="9"/>
        <v>11</v>
      </c>
      <c r="AK47" s="4">
        <f>AA47/ALL!Z47</f>
        <v>0.46855295068714625</v>
      </c>
      <c r="AL47" s="4">
        <f>AB47/ALL!AA47</f>
        <v>0.59649122807017541</v>
      </c>
      <c r="AM47" s="4">
        <f>AC47/ALL!AB47</f>
        <v>0</v>
      </c>
      <c r="AN47" s="4">
        <f>AD47/ALL!AC47</f>
        <v>1.5210237659963437</v>
      </c>
      <c r="AO47" s="4">
        <f>AE47/ALL!AD47</f>
        <v>1.7094972067039105</v>
      </c>
      <c r="AP47" s="4">
        <f>AF47/ALL!AE47</f>
        <v>0.23094688221709006</v>
      </c>
      <c r="AQ47" s="4">
        <f>AG47/ALL!AF47</f>
        <v>0</v>
      </c>
      <c r="AR47" s="4">
        <f>AH47/ALL!AG47</f>
        <v>0.930379746835443</v>
      </c>
      <c r="AS47" s="4">
        <f>AI47/ALL!AH47</f>
        <v>9.5238095238095233E-2</v>
      </c>
      <c r="AT47" s="4">
        <f>AJ47/ALL!AI47</f>
        <v>2.8769230769230769</v>
      </c>
      <c r="AU47" s="4">
        <f t="shared" si="6"/>
        <v>22</v>
      </c>
      <c r="AV47" s="4">
        <f t="shared" si="1"/>
        <v>0.9365614391856979</v>
      </c>
      <c r="AW47" s="4">
        <f t="shared" si="7"/>
        <v>145</v>
      </c>
      <c r="AX47" s="4">
        <f t="shared" si="8"/>
        <v>6.5909090909090908</v>
      </c>
    </row>
    <row r="48" spans="1:50" ht="14.25" customHeight="1" x14ac:dyDescent="0.3">
      <c r="A48" s="2" t="s">
        <v>118</v>
      </c>
      <c r="B48" s="2" t="s">
        <v>119</v>
      </c>
      <c r="C48" s="1" t="s">
        <v>83</v>
      </c>
      <c r="D48" s="1"/>
      <c r="E48" s="1"/>
      <c r="F48" s="1">
        <v>9</v>
      </c>
      <c r="G48" s="5">
        <v>46</v>
      </c>
      <c r="I48" s="6">
        <v>39</v>
      </c>
      <c r="J48" s="5">
        <v>17</v>
      </c>
      <c r="K48" s="4">
        <v>15</v>
      </c>
      <c r="L48" s="6">
        <v>36</v>
      </c>
      <c r="M48" s="5">
        <v>10</v>
      </c>
      <c r="N48" s="6">
        <v>28</v>
      </c>
      <c r="O48" s="5">
        <v>41</v>
      </c>
      <c r="P48" s="6">
        <v>30</v>
      </c>
      <c r="Q48" s="7">
        <v>358</v>
      </c>
      <c r="S48" s="8">
        <v>233</v>
      </c>
      <c r="T48" s="7">
        <v>116</v>
      </c>
      <c r="U48" s="2">
        <v>141</v>
      </c>
      <c r="V48" s="8">
        <v>292</v>
      </c>
      <c r="W48" s="7">
        <v>89</v>
      </c>
      <c r="X48" s="8">
        <v>155</v>
      </c>
      <c r="Y48" s="7">
        <v>250</v>
      </c>
      <c r="Z48" s="8">
        <v>87</v>
      </c>
      <c r="AA48" s="4">
        <f t="shared" si="2"/>
        <v>7.7826086956521738</v>
      </c>
      <c r="AB48" s="4"/>
      <c r="AC48" s="4">
        <f t="shared" si="4"/>
        <v>5.9743589743589745</v>
      </c>
      <c r="AD48" s="4">
        <f t="shared" si="5"/>
        <v>6.8235294117647056</v>
      </c>
      <c r="AE48" s="4">
        <f t="shared" si="5"/>
        <v>9.4</v>
      </c>
      <c r="AF48" s="4">
        <f t="shared" si="5"/>
        <v>8.1111111111111107</v>
      </c>
      <c r="AG48" s="4">
        <f t="shared" si="5"/>
        <v>8.9</v>
      </c>
      <c r="AH48" s="4">
        <f t="shared" si="5"/>
        <v>5.5357142857142856</v>
      </c>
      <c r="AI48" s="4">
        <f t="shared" si="9"/>
        <v>6.0975609756097562</v>
      </c>
      <c r="AJ48" s="4">
        <f t="shared" si="9"/>
        <v>2.9</v>
      </c>
      <c r="AK48" s="4">
        <f>AA48/ALL!Z48</f>
        <v>1.6213768115942029</v>
      </c>
      <c r="AL48" s="4"/>
      <c r="AM48" s="4">
        <f>AC48/ALL!AB48</f>
        <v>1.7643028846153848</v>
      </c>
      <c r="AN48" s="4">
        <f>AD48/ALL!AC48</f>
        <v>1.381074168797954</v>
      </c>
      <c r="AO48" s="4">
        <f>AE48/ALL!AD48</f>
        <v>1.7041726618705038</v>
      </c>
      <c r="AP48" s="4">
        <f>AF48/ALL!AE48</f>
        <v>1.2369680507049539</v>
      </c>
      <c r="AQ48" s="4">
        <f>AG48/ALL!AF48</f>
        <v>1.3323353293413174</v>
      </c>
      <c r="AR48" s="4">
        <f>AH48/ALL!AG48</f>
        <v>0.9673520923520923</v>
      </c>
      <c r="AS48" s="4">
        <f>AI48/ALL!AH48</f>
        <v>1.0515061798016825</v>
      </c>
      <c r="AT48" s="4">
        <f>AJ48/ALL!AI48</f>
        <v>1.4434684684684684</v>
      </c>
      <c r="AU48" s="4">
        <f t="shared" si="6"/>
        <v>262</v>
      </c>
      <c r="AV48" s="4">
        <f t="shared" si="1"/>
        <v>1.3891729608385068</v>
      </c>
      <c r="AW48" s="4">
        <f t="shared" si="7"/>
        <v>1721</v>
      </c>
      <c r="AX48" s="4">
        <f t="shared" si="8"/>
        <v>6.5687022900763354</v>
      </c>
    </row>
    <row r="49" spans="1:50" ht="14.25" customHeight="1" x14ac:dyDescent="0.3">
      <c r="A49" s="2" t="s">
        <v>120</v>
      </c>
      <c r="B49" s="2" t="s">
        <v>121</v>
      </c>
      <c r="C49" s="1" t="s">
        <v>83</v>
      </c>
      <c r="D49" s="1"/>
      <c r="E49" s="1"/>
      <c r="F49" s="1">
        <v>5</v>
      </c>
      <c r="G49" s="4">
        <v>3</v>
      </c>
      <c r="L49" s="4">
        <v>1</v>
      </c>
      <c r="M49" s="4">
        <v>1</v>
      </c>
      <c r="N49" s="6">
        <v>4</v>
      </c>
      <c r="O49" s="2">
        <v>1</v>
      </c>
      <c r="Q49" s="4">
        <v>4</v>
      </c>
      <c r="V49" s="4">
        <v>0</v>
      </c>
      <c r="W49" s="4">
        <v>0</v>
      </c>
      <c r="X49" s="4">
        <v>3</v>
      </c>
      <c r="Y49" s="2">
        <v>1</v>
      </c>
      <c r="AA49" s="4">
        <f t="shared" si="2"/>
        <v>1.3333333333333333</v>
      </c>
      <c r="AB49" s="4"/>
      <c r="AC49" s="4"/>
      <c r="AD49" s="4"/>
      <c r="AE49" s="4"/>
      <c r="AF49" s="4">
        <f t="shared" si="5"/>
        <v>0</v>
      </c>
      <c r="AG49" s="4">
        <f t="shared" si="5"/>
        <v>0</v>
      </c>
      <c r="AH49" s="4">
        <f t="shared" si="5"/>
        <v>0.75</v>
      </c>
      <c r="AI49" s="4">
        <f t="shared" si="9"/>
        <v>1</v>
      </c>
      <c r="AJ49" s="4"/>
      <c r="AK49" s="4">
        <f>AA49/ALL!Z49</f>
        <v>0.73118279569892475</v>
      </c>
      <c r="AL49" s="4"/>
      <c r="AM49" s="4"/>
      <c r="AN49" s="4"/>
      <c r="AO49" s="4"/>
      <c r="AP49" s="4">
        <f>AF49/ALL!AE49</f>
        <v>0</v>
      </c>
      <c r="AQ49" s="4">
        <f>AG49/ALL!AF49</f>
        <v>0</v>
      </c>
      <c r="AR49" s="4">
        <f>AH49/ALL!AG49</f>
        <v>1.95</v>
      </c>
      <c r="AS49" s="4">
        <f>AI49/ALL!AH49</f>
        <v>0.22249093107617895</v>
      </c>
      <c r="AT49" s="4"/>
      <c r="AU49" s="4">
        <f t="shared" si="6"/>
        <v>10</v>
      </c>
      <c r="AV49" s="4">
        <f t="shared" si="1"/>
        <v>0.58073474535502068</v>
      </c>
      <c r="AW49" s="4">
        <f t="shared" si="7"/>
        <v>8</v>
      </c>
      <c r="AX49" s="4">
        <f t="shared" si="8"/>
        <v>0.8</v>
      </c>
    </row>
    <row r="50" spans="1:50" ht="14.25" customHeight="1" x14ac:dyDescent="0.3">
      <c r="A50" s="2" t="s">
        <v>122</v>
      </c>
      <c r="B50" s="2" t="s">
        <v>123</v>
      </c>
      <c r="C50" s="1" t="s">
        <v>83</v>
      </c>
      <c r="D50" s="1"/>
      <c r="E50" s="1"/>
      <c r="F50" s="1">
        <v>4</v>
      </c>
      <c r="G50" s="5">
        <v>9</v>
      </c>
      <c r="H50" s="6">
        <v>7</v>
      </c>
      <c r="J50" s="5">
        <v>6</v>
      </c>
      <c r="K50" s="6">
        <v>3</v>
      </c>
      <c r="N50" s="6"/>
      <c r="Q50" s="7">
        <v>22</v>
      </c>
      <c r="R50" s="8">
        <v>10</v>
      </c>
      <c r="T50" s="7">
        <v>10</v>
      </c>
      <c r="U50" s="8">
        <v>32</v>
      </c>
      <c r="AA50" s="4">
        <f t="shared" si="2"/>
        <v>2.4444444444444446</v>
      </c>
      <c r="AB50" s="4">
        <f t="shared" si="3"/>
        <v>1.4285714285714286</v>
      </c>
      <c r="AC50" s="4"/>
      <c r="AD50" s="4">
        <f t="shared" si="5"/>
        <v>1.6666666666666667</v>
      </c>
      <c r="AE50" s="4">
        <f t="shared" si="5"/>
        <v>10.666666666666666</v>
      </c>
      <c r="AF50" s="4"/>
      <c r="AG50" s="4"/>
      <c r="AH50" s="4"/>
      <c r="AI50" s="4"/>
      <c r="AJ50" s="4"/>
      <c r="AK50" s="4">
        <f>AA50/ALL!Z50</f>
        <v>0.30555555555555558</v>
      </c>
      <c r="AL50" s="4">
        <f>AB50/ALL!AA50</f>
        <v>0.23454157782515991</v>
      </c>
      <c r="AM50" s="4">
        <f>AC50/ALL!AB50</f>
        <v>0</v>
      </c>
      <c r="AN50" s="4">
        <f>AD50/ALL!AC50</f>
        <v>0.26208026208026208</v>
      </c>
      <c r="AO50" s="4">
        <f>AE50/ALL!AD50</f>
        <v>2.6487695749440712</v>
      </c>
      <c r="AP50" s="4">
        <f>AF50/ALL!AE50</f>
        <v>0</v>
      </c>
      <c r="AQ50" s="4"/>
      <c r="AR50" s="4"/>
      <c r="AS50" s="4"/>
      <c r="AT50" s="4"/>
      <c r="AU50" s="4">
        <f t="shared" si="6"/>
        <v>25</v>
      </c>
      <c r="AV50" s="4">
        <f t="shared" si="1"/>
        <v>0.86273674260126221</v>
      </c>
      <c r="AW50" s="4">
        <f t="shared" si="7"/>
        <v>74</v>
      </c>
      <c r="AX50" s="4">
        <f t="shared" si="8"/>
        <v>2.96</v>
      </c>
    </row>
    <row r="51" spans="1:50" ht="14.25" customHeight="1" x14ac:dyDescent="0.3">
      <c r="A51" s="2" t="s">
        <v>124</v>
      </c>
      <c r="B51" s="2" t="s">
        <v>125</v>
      </c>
      <c r="C51" s="1" t="s">
        <v>83</v>
      </c>
      <c r="D51" s="1"/>
      <c r="E51" s="1"/>
      <c r="F51" s="1">
        <v>9</v>
      </c>
      <c r="G51" s="4">
        <v>1</v>
      </c>
      <c r="H51" s="4">
        <v>6</v>
      </c>
      <c r="I51" s="5">
        <v>19</v>
      </c>
      <c r="J51" s="6">
        <v>16</v>
      </c>
      <c r="K51" s="5">
        <v>8</v>
      </c>
      <c r="L51" s="6">
        <v>12</v>
      </c>
      <c r="M51" s="5">
        <v>7</v>
      </c>
      <c r="N51" s="6">
        <v>13</v>
      </c>
      <c r="O51" s="5">
        <v>2</v>
      </c>
      <c r="Q51" s="12">
        <v>3</v>
      </c>
      <c r="R51" s="4">
        <v>20</v>
      </c>
      <c r="S51" s="7">
        <v>97</v>
      </c>
      <c r="T51" s="8">
        <v>104</v>
      </c>
      <c r="U51" s="7">
        <v>63</v>
      </c>
      <c r="V51" s="8">
        <v>48</v>
      </c>
      <c r="W51" s="7">
        <v>15</v>
      </c>
      <c r="X51" s="8">
        <v>59</v>
      </c>
      <c r="Y51" s="7">
        <v>7</v>
      </c>
      <c r="AA51" s="4">
        <f t="shared" si="2"/>
        <v>3</v>
      </c>
      <c r="AB51" s="4">
        <f t="shared" si="3"/>
        <v>3.3333333333333335</v>
      </c>
      <c r="AC51" s="4">
        <f t="shared" si="4"/>
        <v>5.1052631578947372</v>
      </c>
      <c r="AD51" s="4">
        <f t="shared" si="5"/>
        <v>6.5</v>
      </c>
      <c r="AE51" s="4">
        <f t="shared" si="5"/>
        <v>7.875</v>
      </c>
      <c r="AF51" s="4">
        <f t="shared" si="5"/>
        <v>4</v>
      </c>
      <c r="AG51" s="4">
        <f t="shared" si="5"/>
        <v>2.1428571428571428</v>
      </c>
      <c r="AH51" s="4">
        <f t="shared" si="5"/>
        <v>4.5384615384615383</v>
      </c>
      <c r="AI51" s="4">
        <f t="shared" si="9"/>
        <v>3.5</v>
      </c>
      <c r="AJ51" s="4"/>
      <c r="AK51" s="4">
        <f>AA51/ALL!Z51</f>
        <v>0.84297520661157033</v>
      </c>
      <c r="AL51" s="4">
        <f>AB51/ALL!AA51</f>
        <v>0.56135770234986948</v>
      </c>
      <c r="AM51" s="4">
        <f>AC51/ALL!AB51</f>
        <v>1.1685380116959065</v>
      </c>
      <c r="AN51" s="4">
        <f>AD51/ALL!AC51</f>
        <v>1.3928571428571428</v>
      </c>
      <c r="AO51" s="4">
        <f>AE51/ALL!AD51</f>
        <v>1.4694976076555024</v>
      </c>
      <c r="AP51" s="4">
        <f>AF51/ALL!AE51</f>
        <v>0.76804915514592931</v>
      </c>
      <c r="AQ51" s="4">
        <f>AG51/ALL!AF51</f>
        <v>0.49778761061946902</v>
      </c>
      <c r="AR51" s="4">
        <f>AH51/ALL!AG51</f>
        <v>0.88524936601859672</v>
      </c>
      <c r="AS51" s="4">
        <f>AI51/ALL!AH51</f>
        <v>1.19</v>
      </c>
      <c r="AT51" s="4"/>
      <c r="AU51" s="4">
        <f t="shared" si="6"/>
        <v>84</v>
      </c>
      <c r="AV51" s="4">
        <f t="shared" si="1"/>
        <v>0.97514575588377639</v>
      </c>
      <c r="AW51" s="4">
        <f t="shared" si="7"/>
        <v>416</v>
      </c>
      <c r="AX51" s="4">
        <f t="shared" si="8"/>
        <v>4.9523809523809526</v>
      </c>
    </row>
    <row r="52" spans="1:50" ht="14.25" customHeight="1" x14ac:dyDescent="0.3">
      <c r="A52" s="2" t="s">
        <v>126</v>
      </c>
      <c r="B52" s="2" t="s">
        <v>127</v>
      </c>
      <c r="C52" s="1" t="s">
        <v>128</v>
      </c>
      <c r="D52" s="1"/>
      <c r="E52" s="1"/>
      <c r="F52" s="1">
        <v>2</v>
      </c>
      <c r="O52" s="5">
        <v>2</v>
      </c>
      <c r="P52" s="6">
        <v>5</v>
      </c>
      <c r="Y52" s="7">
        <v>0</v>
      </c>
      <c r="Z52" s="8">
        <v>11</v>
      </c>
      <c r="AA52" s="4"/>
      <c r="AB52" s="4"/>
      <c r="AC52" s="4"/>
      <c r="AD52" s="4"/>
      <c r="AE52" s="4"/>
      <c r="AF52" s="4"/>
      <c r="AG52" s="4"/>
      <c r="AH52" s="4"/>
      <c r="AI52" s="4">
        <f t="shared" si="9"/>
        <v>0</v>
      </c>
      <c r="AJ52" s="4">
        <f t="shared" si="9"/>
        <v>2.2000000000000002</v>
      </c>
      <c r="AK52" s="4"/>
      <c r="AL52" s="4"/>
      <c r="AM52" s="4"/>
      <c r="AN52" s="4"/>
      <c r="AO52" s="4"/>
      <c r="AP52" s="4"/>
      <c r="AQ52" s="4"/>
      <c r="AR52" s="4"/>
      <c r="AS52" s="4">
        <f>AI52/ALL!AH52</f>
        <v>0</v>
      </c>
      <c r="AT52" s="4">
        <f>AJ52/ALL!AI52</f>
        <v>0.625136612021858</v>
      </c>
      <c r="AU52" s="4">
        <f t="shared" si="6"/>
        <v>7</v>
      </c>
      <c r="AV52" s="4">
        <f t="shared" si="1"/>
        <v>0.312568306010929</v>
      </c>
      <c r="AW52" s="4">
        <f t="shared" si="7"/>
        <v>11</v>
      </c>
      <c r="AX52" s="4">
        <f t="shared" si="8"/>
        <v>1.5714285714285714</v>
      </c>
    </row>
    <row r="53" spans="1:50" ht="14.25" customHeight="1" x14ac:dyDescent="0.3">
      <c r="A53" s="2" t="s">
        <v>129</v>
      </c>
      <c r="B53" s="2" t="s">
        <v>130</v>
      </c>
      <c r="C53" s="1" t="s">
        <v>131</v>
      </c>
      <c r="D53" s="1"/>
      <c r="E53" s="1"/>
      <c r="F53" s="1">
        <v>1</v>
      </c>
      <c r="O53" s="4">
        <v>3</v>
      </c>
      <c r="Y53" s="4">
        <v>8</v>
      </c>
      <c r="AA53" s="4"/>
      <c r="AB53" s="4"/>
      <c r="AC53" s="4"/>
      <c r="AD53" s="4"/>
      <c r="AE53" s="4"/>
      <c r="AF53" s="4"/>
      <c r="AG53" s="4"/>
      <c r="AH53" s="4"/>
      <c r="AI53" s="4">
        <f t="shared" si="9"/>
        <v>2.6666666666666665</v>
      </c>
      <c r="AJ53" s="4"/>
      <c r="AK53" s="4"/>
      <c r="AL53" s="4"/>
      <c r="AM53" s="4"/>
      <c r="AN53" s="4"/>
      <c r="AO53" s="4">
        <f>AE53/ALL!AD53</f>
        <v>0</v>
      </c>
      <c r="AP53" s="4">
        <f>AF53/ALL!AE53</f>
        <v>0</v>
      </c>
      <c r="AQ53" s="4"/>
      <c r="AR53" s="4"/>
      <c r="AS53" s="4">
        <f>AI53/ALL!AH53</f>
        <v>2.5098039215686274</v>
      </c>
      <c r="AT53" s="4"/>
      <c r="AU53" s="4">
        <f t="shared" si="6"/>
        <v>3</v>
      </c>
      <c r="AV53" s="4">
        <f t="shared" si="1"/>
        <v>2.5098039215686274</v>
      </c>
      <c r="AW53" s="4">
        <f t="shared" si="7"/>
        <v>8</v>
      </c>
      <c r="AX53" s="4">
        <f t="shared" si="8"/>
        <v>2.6666666666666665</v>
      </c>
    </row>
    <row r="54" spans="1:50" ht="14.25" customHeight="1" x14ac:dyDescent="0.3">
      <c r="A54" s="2" t="s">
        <v>132</v>
      </c>
      <c r="B54" s="2" t="s">
        <v>133</v>
      </c>
      <c r="C54" s="1" t="s">
        <v>134</v>
      </c>
      <c r="D54" s="1"/>
      <c r="E54" s="1"/>
      <c r="F54" s="1">
        <v>5</v>
      </c>
      <c r="G54" s="4">
        <v>13</v>
      </c>
      <c r="I54" s="4">
        <v>18</v>
      </c>
      <c r="K54" s="4">
        <v>8</v>
      </c>
      <c r="M54" s="4">
        <v>14</v>
      </c>
      <c r="O54" s="4">
        <v>14</v>
      </c>
      <c r="Q54" s="4">
        <v>129</v>
      </c>
      <c r="S54" s="4">
        <v>350</v>
      </c>
      <c r="U54" s="4">
        <v>65</v>
      </c>
      <c r="W54" s="4">
        <v>279</v>
      </c>
      <c r="Y54" s="4">
        <v>42</v>
      </c>
      <c r="AA54" s="4">
        <f t="shared" si="2"/>
        <v>9.9230769230769234</v>
      </c>
      <c r="AB54" s="4"/>
      <c r="AC54" s="4">
        <f t="shared" si="4"/>
        <v>19.444444444444443</v>
      </c>
      <c r="AD54" s="4"/>
      <c r="AE54" s="4">
        <f t="shared" si="5"/>
        <v>8.125</v>
      </c>
      <c r="AF54" s="4"/>
      <c r="AG54" s="4">
        <f t="shared" si="5"/>
        <v>19.928571428571427</v>
      </c>
      <c r="AH54" s="4"/>
      <c r="AI54" s="4">
        <f t="shared" si="9"/>
        <v>3</v>
      </c>
      <c r="AJ54" s="4"/>
      <c r="AK54" s="4">
        <f>AA54/ALL!Z54</f>
        <v>1.1986910148674854</v>
      </c>
      <c r="AL54" s="4"/>
      <c r="AM54" s="4">
        <f>AC54/ALL!AB54</f>
        <v>1.9396354309792068</v>
      </c>
      <c r="AN54" s="4"/>
      <c r="AO54" s="4">
        <f>AE54/ALL!AD54</f>
        <v>0.98939114391143901</v>
      </c>
      <c r="AP54" s="4"/>
      <c r="AQ54" s="4">
        <f>AG54/ALL!AF54</f>
        <v>1.8870417193426041</v>
      </c>
      <c r="AR54" s="4"/>
      <c r="AS54" s="4">
        <f>AI54/ALL!AH54</f>
        <v>0.5714285714285714</v>
      </c>
      <c r="AT54" s="4"/>
      <c r="AU54" s="4">
        <f t="shared" si="6"/>
        <v>67</v>
      </c>
      <c r="AV54" s="4">
        <f t="shared" si="1"/>
        <v>1.3172375761058612</v>
      </c>
      <c r="AW54" s="4">
        <f t="shared" si="7"/>
        <v>865</v>
      </c>
      <c r="AX54" s="4">
        <f t="shared" si="8"/>
        <v>12.91044776119403</v>
      </c>
    </row>
    <row r="55" spans="1:50" ht="14.25" customHeight="1" x14ac:dyDescent="0.3">
      <c r="A55" s="2" t="s">
        <v>135</v>
      </c>
      <c r="B55" s="2" t="s">
        <v>136</v>
      </c>
      <c r="C55" s="1" t="s">
        <v>137</v>
      </c>
      <c r="D55" s="1"/>
      <c r="E55" s="1"/>
      <c r="F55" s="1">
        <v>2</v>
      </c>
      <c r="J55" s="4">
        <v>6</v>
      </c>
      <c r="L55" s="4">
        <v>3</v>
      </c>
      <c r="T55" s="4">
        <v>11</v>
      </c>
      <c r="V55" s="4">
        <v>16</v>
      </c>
      <c r="AA55" s="4"/>
      <c r="AB55" s="4"/>
      <c r="AC55" s="4"/>
      <c r="AD55" s="4">
        <f t="shared" si="5"/>
        <v>1.8333333333333333</v>
      </c>
      <c r="AE55" s="4"/>
      <c r="AF55" s="4">
        <f t="shared" si="5"/>
        <v>5.333333333333333</v>
      </c>
      <c r="AG55" s="4"/>
      <c r="AH55" s="4"/>
      <c r="AI55" s="4"/>
      <c r="AJ55" s="4"/>
      <c r="AK55" s="4"/>
      <c r="AL55" s="4"/>
      <c r="AM55" s="4"/>
      <c r="AN55" s="4">
        <f>AD55/ALL!AC55</f>
        <v>0.57049345417925479</v>
      </c>
      <c r="AO55" s="4"/>
      <c r="AP55" s="4">
        <f>AF55/ALL!AE55</f>
        <v>1.108910891089109</v>
      </c>
      <c r="AQ55" s="4"/>
      <c r="AR55" s="4"/>
      <c r="AS55" s="4"/>
      <c r="AT55" s="4"/>
      <c r="AU55" s="4">
        <f t="shared" si="6"/>
        <v>9</v>
      </c>
      <c r="AV55" s="4">
        <f t="shared" si="1"/>
        <v>0.8397021726341819</v>
      </c>
      <c r="AW55" s="4">
        <f t="shared" si="7"/>
        <v>27</v>
      </c>
      <c r="AX55" s="4">
        <f t="shared" si="8"/>
        <v>3</v>
      </c>
    </row>
    <row r="56" spans="1:50" ht="14.25" customHeight="1" x14ac:dyDescent="0.3">
      <c r="A56" s="2" t="s">
        <v>138</v>
      </c>
      <c r="B56" s="2" t="s">
        <v>139</v>
      </c>
      <c r="C56" s="1" t="s">
        <v>137</v>
      </c>
      <c r="D56" s="1"/>
      <c r="E56" s="1"/>
      <c r="F56" s="1">
        <v>3</v>
      </c>
      <c r="H56" s="4">
        <v>7</v>
      </c>
      <c r="L56" s="4">
        <v>5</v>
      </c>
      <c r="N56" s="4">
        <v>8</v>
      </c>
      <c r="R56" s="4">
        <v>16</v>
      </c>
      <c r="V56" s="4">
        <v>34</v>
      </c>
      <c r="X56" s="4">
        <v>7</v>
      </c>
      <c r="AA56" s="4"/>
      <c r="AB56" s="4">
        <f t="shared" si="3"/>
        <v>2.2857142857142856</v>
      </c>
      <c r="AC56" s="4"/>
      <c r="AD56" s="4"/>
      <c r="AE56" s="4"/>
      <c r="AF56" s="4">
        <f t="shared" si="5"/>
        <v>6.8</v>
      </c>
      <c r="AG56" s="4"/>
      <c r="AH56" s="4">
        <f t="shared" si="5"/>
        <v>0.875</v>
      </c>
      <c r="AI56" s="4"/>
      <c r="AJ56" s="4"/>
      <c r="AK56" s="4"/>
      <c r="AL56" s="4">
        <f>AB56/ALL!AA56</f>
        <v>0.44855353414852367</v>
      </c>
      <c r="AM56" s="4"/>
      <c r="AN56" s="4"/>
      <c r="AO56" s="4"/>
      <c r="AP56" s="4">
        <f>AF56/ALL!AE56</f>
        <v>1.2262295081967212</v>
      </c>
      <c r="AQ56" s="4">
        <f>AG56/ALL!AF56</f>
        <v>0</v>
      </c>
      <c r="AR56" s="4">
        <f>AH56/ALL!AG56</f>
        <v>0.4887236084452975</v>
      </c>
      <c r="AS56" s="4"/>
      <c r="AT56" s="4"/>
      <c r="AU56" s="4">
        <f t="shared" si="6"/>
        <v>20</v>
      </c>
      <c r="AV56" s="4">
        <f t="shared" si="1"/>
        <v>0.72116888359684739</v>
      </c>
      <c r="AW56" s="4">
        <f t="shared" si="7"/>
        <v>57</v>
      </c>
      <c r="AX56" s="4">
        <f t="shared" si="8"/>
        <v>2.85</v>
      </c>
    </row>
    <row r="57" spans="1:50" ht="14.25" customHeight="1" x14ac:dyDescent="0.3">
      <c r="A57" s="2" t="s">
        <v>140</v>
      </c>
      <c r="B57" s="2" t="s">
        <v>141</v>
      </c>
      <c r="C57" s="1" t="s">
        <v>137</v>
      </c>
      <c r="D57" s="1"/>
      <c r="E57" s="1"/>
      <c r="F57" s="1">
        <v>2</v>
      </c>
      <c r="M57" s="4">
        <v>3</v>
      </c>
      <c r="O57" s="4">
        <v>4</v>
      </c>
      <c r="W57" s="4">
        <v>7</v>
      </c>
      <c r="Y57" s="4">
        <v>4</v>
      </c>
      <c r="AA57" s="4"/>
      <c r="AB57" s="4"/>
      <c r="AC57" s="4"/>
      <c r="AD57" s="4"/>
      <c r="AE57" s="4"/>
      <c r="AF57" s="4"/>
      <c r="AG57" s="4">
        <f t="shared" si="5"/>
        <v>2.3333333333333335</v>
      </c>
      <c r="AH57" s="4"/>
      <c r="AI57" s="4">
        <f t="shared" si="9"/>
        <v>1</v>
      </c>
      <c r="AJ57" s="4"/>
      <c r="AK57" s="4"/>
      <c r="AL57" s="4"/>
      <c r="AM57" s="4"/>
      <c r="AN57" s="4"/>
      <c r="AO57" s="4"/>
      <c r="AP57" s="4">
        <f>AF57/ALL!AE57</f>
        <v>0</v>
      </c>
      <c r="AQ57" s="4">
        <f>AG57/ALL!AF57</f>
        <v>0.40153568202348688</v>
      </c>
      <c r="AR57" s="4">
        <f>AH57/ALL!AG57</f>
        <v>0</v>
      </c>
      <c r="AS57" s="4">
        <f>AI57/ALL!AH57</f>
        <v>0.86637931034482751</v>
      </c>
      <c r="AT57" s="4"/>
      <c r="AU57" s="4">
        <f t="shared" si="6"/>
        <v>7</v>
      </c>
      <c r="AV57" s="4">
        <f t="shared" si="1"/>
        <v>0.6339574961841572</v>
      </c>
      <c r="AW57" s="4">
        <f t="shared" si="7"/>
        <v>11</v>
      </c>
      <c r="AX57" s="4">
        <f t="shared" si="8"/>
        <v>1.5714285714285714</v>
      </c>
    </row>
    <row r="58" spans="1:50" ht="14.25" customHeight="1" x14ac:dyDescent="0.3">
      <c r="A58" s="2" t="s">
        <v>142</v>
      </c>
      <c r="B58" s="2" t="s">
        <v>143</v>
      </c>
      <c r="C58" s="1" t="s">
        <v>144</v>
      </c>
      <c r="D58" s="1"/>
      <c r="E58" s="1"/>
      <c r="F58" s="1">
        <v>5</v>
      </c>
      <c r="G58" s="5">
        <v>3</v>
      </c>
      <c r="H58" s="6">
        <v>2</v>
      </c>
      <c r="K58" s="5">
        <v>1</v>
      </c>
      <c r="L58" s="6">
        <v>3</v>
      </c>
      <c r="M58" s="5">
        <v>2</v>
      </c>
      <c r="Q58" s="7">
        <v>10</v>
      </c>
      <c r="R58" s="8">
        <v>3</v>
      </c>
      <c r="U58" s="7">
        <v>3</v>
      </c>
      <c r="V58" s="8">
        <v>22</v>
      </c>
      <c r="W58" s="7">
        <v>4</v>
      </c>
      <c r="AA58" s="4">
        <f t="shared" si="2"/>
        <v>3.3333333333333335</v>
      </c>
      <c r="AB58" s="4">
        <f t="shared" si="3"/>
        <v>1.5</v>
      </c>
      <c r="AC58" s="4"/>
      <c r="AD58" s="4"/>
      <c r="AE58" s="4">
        <f t="shared" si="5"/>
        <v>3</v>
      </c>
      <c r="AF58" s="4">
        <f t="shared" si="5"/>
        <v>7.333333333333333</v>
      </c>
      <c r="AG58" s="4">
        <f t="shared" si="5"/>
        <v>2</v>
      </c>
      <c r="AH58" s="4"/>
      <c r="AI58" s="4"/>
      <c r="AJ58" s="4"/>
      <c r="AK58" s="4">
        <f>AA58/ALL!Z58</f>
        <v>0.77898550724637694</v>
      </c>
      <c r="AL58" s="4">
        <f>AB58/ALL!AA58</f>
        <v>0.3443579766536965</v>
      </c>
      <c r="AM58" s="4">
        <f>AC58/ALL!AB58</f>
        <v>0</v>
      </c>
      <c r="AN58" s="4">
        <f>AD58/ALL!AC58</f>
        <v>0</v>
      </c>
      <c r="AO58" s="4">
        <f>AE58/ALL!AD58</f>
        <v>0.45731707317073172</v>
      </c>
      <c r="AP58" s="4">
        <f>AF58/ALL!AE58</f>
        <v>1.0702702702702702</v>
      </c>
      <c r="AQ58" s="4">
        <f>AG58/ALL!AF58</f>
        <v>0.31264367816091954</v>
      </c>
      <c r="AR58" s="4">
        <f>AH58/ALL!AG58</f>
        <v>0</v>
      </c>
      <c r="AS58" s="4">
        <f>AI58/ALL!AH58</f>
        <v>0</v>
      </c>
      <c r="AT58" s="4">
        <f>AJ58/ALL!AI58</f>
        <v>0</v>
      </c>
      <c r="AU58" s="4">
        <f t="shared" si="6"/>
        <v>11</v>
      </c>
      <c r="AV58" s="4">
        <f t="shared" si="1"/>
        <v>0.59271490110039893</v>
      </c>
      <c r="AW58" s="4">
        <f t="shared" si="7"/>
        <v>42</v>
      </c>
      <c r="AX58" s="4">
        <f t="shared" si="8"/>
        <v>3.8181818181818183</v>
      </c>
    </row>
    <row r="59" spans="1:50" ht="14.25" customHeight="1" x14ac:dyDescent="0.3">
      <c r="A59" s="2" t="s">
        <v>145</v>
      </c>
      <c r="B59" s="2" t="s">
        <v>146</v>
      </c>
      <c r="C59" s="1" t="s">
        <v>144</v>
      </c>
      <c r="D59" s="1"/>
      <c r="E59" s="1"/>
      <c r="F59" s="1">
        <v>2</v>
      </c>
      <c r="H59" s="5">
        <v>1</v>
      </c>
      <c r="I59" s="6">
        <v>2</v>
      </c>
      <c r="R59" s="7">
        <v>3</v>
      </c>
      <c r="S59" s="8">
        <v>5</v>
      </c>
      <c r="AA59" s="4"/>
      <c r="AB59" s="4">
        <f t="shared" si="3"/>
        <v>3</v>
      </c>
      <c r="AC59" s="4">
        <f t="shared" si="4"/>
        <v>2.5</v>
      </c>
      <c r="AD59" s="4"/>
      <c r="AE59" s="4"/>
      <c r="AF59" s="4"/>
      <c r="AG59" s="4"/>
      <c r="AH59" s="4"/>
      <c r="AI59" s="4"/>
      <c r="AJ59" s="4"/>
      <c r="AK59" s="4">
        <f>AA59/ALL!Z59</f>
        <v>0</v>
      </c>
      <c r="AL59" s="4">
        <f>AB59/ALL!AA59</f>
        <v>0.67857142857142849</v>
      </c>
      <c r="AM59" s="4">
        <f>AC59/ALL!AB59</f>
        <v>0.54375000000000007</v>
      </c>
      <c r="AN59" s="4">
        <f>AD59/ALL!AC59</f>
        <v>0</v>
      </c>
      <c r="AO59" s="4">
        <f>AE59/ALL!AD59</f>
        <v>0</v>
      </c>
      <c r="AP59" s="4">
        <f>AF59/ALL!AE59</f>
        <v>0</v>
      </c>
      <c r="AQ59" s="4"/>
      <c r="AR59" s="4">
        <f>AH59/ALL!AG59</f>
        <v>0</v>
      </c>
      <c r="AS59" s="4">
        <f>AI59/ALL!AH59</f>
        <v>0</v>
      </c>
      <c r="AT59" s="4">
        <f>AJ59/ALL!AI59</f>
        <v>0</v>
      </c>
      <c r="AU59" s="4">
        <f t="shared" si="6"/>
        <v>3</v>
      </c>
      <c r="AV59" s="4">
        <f t="shared" si="1"/>
        <v>0.61116071428571428</v>
      </c>
      <c r="AW59" s="4">
        <f t="shared" si="7"/>
        <v>8</v>
      </c>
      <c r="AX59" s="4">
        <f t="shared" si="8"/>
        <v>2.6666666666666665</v>
      </c>
    </row>
    <row r="60" spans="1:50" ht="14.25" customHeight="1" x14ac:dyDescent="0.3">
      <c r="A60" s="2" t="s">
        <v>147</v>
      </c>
      <c r="B60" s="2" t="s">
        <v>148</v>
      </c>
      <c r="C60" s="1" t="s">
        <v>149</v>
      </c>
      <c r="D60" s="1"/>
      <c r="E60" s="1"/>
      <c r="F60" s="1">
        <v>5</v>
      </c>
      <c r="G60" s="5">
        <v>1</v>
      </c>
      <c r="H60" s="6">
        <v>3</v>
      </c>
      <c r="I60" s="5">
        <v>4</v>
      </c>
      <c r="J60" s="6">
        <v>1</v>
      </c>
      <c r="K60" s="5">
        <v>1</v>
      </c>
      <c r="Q60" s="7">
        <v>1</v>
      </c>
      <c r="R60" s="8">
        <v>3</v>
      </c>
      <c r="S60" s="7">
        <v>12</v>
      </c>
      <c r="T60" s="8">
        <v>38</v>
      </c>
      <c r="U60" s="7">
        <v>1</v>
      </c>
      <c r="AA60" s="4">
        <f t="shared" si="2"/>
        <v>1</v>
      </c>
      <c r="AB60" s="4">
        <f t="shared" si="3"/>
        <v>1</v>
      </c>
      <c r="AC60" s="4">
        <f t="shared" si="4"/>
        <v>3</v>
      </c>
      <c r="AD60" s="4">
        <f t="shared" si="5"/>
        <v>38</v>
      </c>
      <c r="AE60" s="4">
        <f t="shared" si="5"/>
        <v>1</v>
      </c>
      <c r="AF60" s="4"/>
      <c r="AG60" s="4"/>
      <c r="AH60" s="4"/>
      <c r="AI60" s="4"/>
      <c r="AJ60" s="4"/>
      <c r="AK60" s="4">
        <f>AA60/ALL!Z60</f>
        <v>0.25633802816901408</v>
      </c>
      <c r="AL60" s="4">
        <f>AB60/ALL!AA60</f>
        <v>0.25307125307125306</v>
      </c>
      <c r="AM60" s="4">
        <f>AC60/ALL!AB60</f>
        <v>0.69374999999999998</v>
      </c>
      <c r="AN60" s="4">
        <f>AD60/ALL!AC60</f>
        <v>10.534653465346535</v>
      </c>
      <c r="AO60" s="4">
        <f>AE60/ALL!AD60</f>
        <v>0.35668789808917201</v>
      </c>
      <c r="AP60" s="4">
        <f>AF60/ALL!AE60</f>
        <v>0</v>
      </c>
      <c r="AQ60" s="4">
        <f>AG60/ALL!AF60</f>
        <v>0</v>
      </c>
      <c r="AR60" s="4">
        <f>AH60/ALL!AG60</f>
        <v>0</v>
      </c>
      <c r="AS60" s="4">
        <f>AI60/ALL!AH60</f>
        <v>0</v>
      </c>
      <c r="AT60" s="4">
        <f>AJ60/ALL!AI60</f>
        <v>0</v>
      </c>
      <c r="AU60" s="4">
        <f t="shared" si="6"/>
        <v>10</v>
      </c>
      <c r="AV60" s="4">
        <f t="shared" si="1"/>
        <v>2.4189001289351948</v>
      </c>
      <c r="AW60" s="4">
        <f t="shared" si="7"/>
        <v>55</v>
      </c>
      <c r="AX60" s="4">
        <f t="shared" si="8"/>
        <v>5.5</v>
      </c>
    </row>
    <row r="61" spans="1:50" ht="14.25" customHeight="1" x14ac:dyDescent="0.3">
      <c r="A61" s="2" t="s">
        <v>150</v>
      </c>
      <c r="B61" s="2" t="s">
        <v>151</v>
      </c>
      <c r="C61" s="1" t="s">
        <v>152</v>
      </c>
      <c r="D61" s="1"/>
      <c r="E61" s="1"/>
      <c r="F61" s="1">
        <v>4</v>
      </c>
      <c r="J61" s="4">
        <v>1</v>
      </c>
      <c r="L61" s="6">
        <v>2</v>
      </c>
      <c r="M61" s="5">
        <v>5</v>
      </c>
      <c r="P61" s="4">
        <v>2</v>
      </c>
      <c r="T61" s="4">
        <v>2</v>
      </c>
      <c r="V61" s="8">
        <v>2</v>
      </c>
      <c r="W61" s="7">
        <v>28</v>
      </c>
      <c r="Z61" s="4">
        <v>0</v>
      </c>
      <c r="AA61" s="4"/>
      <c r="AB61" s="4"/>
      <c r="AC61" s="4"/>
      <c r="AD61" s="4">
        <f t="shared" si="5"/>
        <v>2</v>
      </c>
      <c r="AE61" s="4"/>
      <c r="AF61" s="4">
        <f t="shared" si="5"/>
        <v>1</v>
      </c>
      <c r="AG61" s="4">
        <f t="shared" si="5"/>
        <v>5.6</v>
      </c>
      <c r="AH61" s="4"/>
      <c r="AI61" s="4"/>
      <c r="AJ61" s="4">
        <f t="shared" si="9"/>
        <v>0</v>
      </c>
      <c r="AK61" s="4">
        <f>AA61/ALL!Z61</f>
        <v>0</v>
      </c>
      <c r="AL61" s="4">
        <f>AB61/ALL!AA61</f>
        <v>0</v>
      </c>
      <c r="AM61" s="4">
        <f>AC61/ALL!AB61</f>
        <v>0</v>
      </c>
      <c r="AN61" s="4">
        <f>AD61/ALL!AC61</f>
        <v>0.32786885245901642</v>
      </c>
      <c r="AO61" s="4"/>
      <c r="AP61" s="4">
        <f>AF61/ALL!AE61</f>
        <v>0.16939890710382513</v>
      </c>
      <c r="AQ61" s="4">
        <f>AG61/ALL!AF61</f>
        <v>0.85853658536585364</v>
      </c>
      <c r="AR61" s="4">
        <f>AH61/ALL!AG61</f>
        <v>0</v>
      </c>
      <c r="AS61" s="4">
        <f>AI61/ALL!AH61</f>
        <v>0</v>
      </c>
      <c r="AT61" s="4">
        <f>AJ61/ALL!AI61</f>
        <v>0</v>
      </c>
      <c r="AU61" s="4">
        <f t="shared" si="6"/>
        <v>10</v>
      </c>
      <c r="AV61" s="4">
        <f t="shared" si="1"/>
        <v>0.33895108623217379</v>
      </c>
      <c r="AW61" s="4">
        <f t="shared" si="7"/>
        <v>32</v>
      </c>
      <c r="AX61" s="4">
        <f t="shared" si="8"/>
        <v>3.2</v>
      </c>
    </row>
    <row r="62" spans="1:50" ht="14.25" customHeight="1" x14ac:dyDescent="0.3">
      <c r="A62" s="2" t="s">
        <v>153</v>
      </c>
      <c r="B62" s="2" t="s">
        <v>154</v>
      </c>
      <c r="C62" s="1" t="s">
        <v>155</v>
      </c>
      <c r="D62" s="1">
        <v>58</v>
      </c>
      <c r="E62" s="1"/>
      <c r="F62" s="1">
        <v>9</v>
      </c>
      <c r="G62" s="5">
        <v>73</v>
      </c>
      <c r="H62" s="6">
        <v>67</v>
      </c>
      <c r="I62" s="5">
        <v>68</v>
      </c>
      <c r="K62" s="6">
        <v>55</v>
      </c>
      <c r="L62" s="5">
        <v>63</v>
      </c>
      <c r="M62" s="6">
        <v>84</v>
      </c>
      <c r="N62" s="5">
        <v>63</v>
      </c>
      <c r="O62" s="6">
        <v>57</v>
      </c>
      <c r="P62" s="5">
        <v>71</v>
      </c>
      <c r="Q62" s="7">
        <v>456</v>
      </c>
      <c r="R62" s="8">
        <v>555</v>
      </c>
      <c r="S62" s="7">
        <v>416</v>
      </c>
      <c r="U62" s="8">
        <v>315</v>
      </c>
      <c r="V62" s="7">
        <v>298</v>
      </c>
      <c r="W62" s="8">
        <v>280</v>
      </c>
      <c r="X62" s="7">
        <v>191</v>
      </c>
      <c r="Y62" s="8">
        <v>215</v>
      </c>
      <c r="Z62" s="7">
        <v>149</v>
      </c>
      <c r="AA62" s="4">
        <f t="shared" ref="AA62:AA80" si="10">Q62/G62</f>
        <v>6.2465753424657535</v>
      </c>
      <c r="AB62" s="4">
        <f t="shared" ref="AB62:AB78" si="11">R62/H62</f>
        <v>8.2835820895522385</v>
      </c>
      <c r="AC62" s="4">
        <f t="shared" ref="AC62:AC79" si="12">S62/I62</f>
        <v>6.117647058823529</v>
      </c>
      <c r="AD62" s="4"/>
      <c r="AE62" s="4">
        <f t="shared" ref="AD62:AG83" si="13">U62/K62</f>
        <v>5.7272727272727275</v>
      </c>
      <c r="AF62" s="4">
        <f t="shared" si="13"/>
        <v>4.7301587301587302</v>
      </c>
      <c r="AG62" s="4">
        <f t="shared" si="13"/>
        <v>3.3333333333333335</v>
      </c>
      <c r="AH62" s="4">
        <f t="shared" ref="AH62:AJ80" si="14">X62/N62</f>
        <v>3.0317460317460316</v>
      </c>
      <c r="AI62" s="4">
        <f t="shared" si="9"/>
        <v>3.7719298245614037</v>
      </c>
      <c r="AJ62" s="4">
        <f t="shared" si="9"/>
        <v>2.0985915492957745</v>
      </c>
      <c r="AK62" s="4">
        <f>AA62/ALL!Z62</f>
        <v>1.046462364072871</v>
      </c>
      <c r="AL62" s="4">
        <f>AB62/ALL!AA62</f>
        <v>1.1241224706506991</v>
      </c>
      <c r="AM62" s="4">
        <f>AC62/ALL!AB62</f>
        <v>1.1052484385196233</v>
      </c>
      <c r="AN62" s="4"/>
      <c r="AO62" s="4">
        <f>AE62/ALL!AD62</f>
        <v>0.96273195072508966</v>
      </c>
      <c r="AP62" s="4">
        <f>AF62/ALL!AE62</f>
        <v>0.94914369256474518</v>
      </c>
      <c r="AQ62" s="4">
        <f>AG62/ALL!AF62</f>
        <v>1.0599078341013826</v>
      </c>
      <c r="AR62" s="4">
        <f>AH62/ALL!AG62</f>
        <v>0.87761069340016706</v>
      </c>
      <c r="AS62" s="4">
        <f>AI62/ALL!AH62</f>
        <v>1.2086113170249568</v>
      </c>
      <c r="AT62" s="4">
        <f>AJ62/ALL!AI62</f>
        <v>1.0312044681884409</v>
      </c>
      <c r="AU62" s="4">
        <f t="shared" ref="AU62:AU83" si="15">SUM(G62:P62)</f>
        <v>601</v>
      </c>
      <c r="AV62" s="4">
        <f t="shared" ref="AV62:AV83" si="16">SUM(AK62:AT62)/F62</f>
        <v>1.0405603588053307</v>
      </c>
      <c r="AW62" s="4">
        <f t="shared" ref="AW62:AW83" si="17">SUM(Q62:Z62)</f>
        <v>2875</v>
      </c>
      <c r="AX62" s="4">
        <f t="shared" ref="AX62:AX83" si="18">AW62/AU62</f>
        <v>4.7836938435940102</v>
      </c>
    </row>
    <row r="63" spans="1:50" ht="14.25" customHeight="1" x14ac:dyDescent="0.3">
      <c r="A63" s="2" t="s">
        <v>156</v>
      </c>
      <c r="B63" s="2" t="s">
        <v>157</v>
      </c>
      <c r="C63" s="1" t="s">
        <v>155</v>
      </c>
      <c r="D63" s="1"/>
      <c r="E63" s="1"/>
      <c r="F63" s="1">
        <v>4</v>
      </c>
      <c r="M63" s="5">
        <v>45</v>
      </c>
      <c r="N63" s="6">
        <v>49</v>
      </c>
      <c r="O63" s="5">
        <v>36</v>
      </c>
      <c r="P63" s="6">
        <v>44</v>
      </c>
      <c r="W63" s="7">
        <v>340</v>
      </c>
      <c r="X63" s="8">
        <v>656</v>
      </c>
      <c r="Y63" s="7">
        <v>253</v>
      </c>
      <c r="Z63" s="8">
        <v>332</v>
      </c>
      <c r="AA63" s="4"/>
      <c r="AB63" s="4"/>
      <c r="AC63" s="4"/>
      <c r="AD63" s="4"/>
      <c r="AE63" s="4"/>
      <c r="AF63" s="4"/>
      <c r="AG63" s="4">
        <f t="shared" si="13"/>
        <v>7.5555555555555554</v>
      </c>
      <c r="AH63" s="4">
        <f t="shared" si="14"/>
        <v>13.387755102040817</v>
      </c>
      <c r="AI63" s="4">
        <f t="shared" si="9"/>
        <v>7.0277777777777777</v>
      </c>
      <c r="AJ63" s="4">
        <f t="shared" si="9"/>
        <v>7.5454545454545459</v>
      </c>
      <c r="AK63" s="4"/>
      <c r="AL63" s="4"/>
      <c r="AM63" s="4"/>
      <c r="AN63" s="4"/>
      <c r="AO63" s="4"/>
      <c r="AP63" s="4"/>
      <c r="AQ63" s="4">
        <f>AG63/ALL!AF63</f>
        <v>0.95207323640280017</v>
      </c>
      <c r="AR63" s="4">
        <f>AH63/ALL!AG63</f>
        <v>1.1060698957694668</v>
      </c>
      <c r="AS63" s="4">
        <f>AI63/ALL!AH63</f>
        <v>1.1643655489809337</v>
      </c>
      <c r="AT63" s="4">
        <f>AJ63/ALL!AI63</f>
        <v>1.2668911335578004</v>
      </c>
      <c r="AU63" s="4">
        <f t="shared" si="15"/>
        <v>174</v>
      </c>
      <c r="AV63" s="4">
        <f t="shared" si="16"/>
        <v>1.1223499536777504</v>
      </c>
      <c r="AW63" s="4">
        <f t="shared" si="17"/>
        <v>1581</v>
      </c>
      <c r="AX63" s="4">
        <f t="shared" si="18"/>
        <v>9.0862068965517242</v>
      </c>
    </row>
    <row r="64" spans="1:50" ht="14.25" customHeight="1" x14ac:dyDescent="0.3">
      <c r="A64" s="2" t="s">
        <v>158</v>
      </c>
      <c r="B64" s="2" t="s">
        <v>159</v>
      </c>
      <c r="C64" s="1" t="s">
        <v>155</v>
      </c>
      <c r="D64" s="1"/>
      <c r="E64" s="1"/>
      <c r="F64" s="1">
        <v>4</v>
      </c>
      <c r="H64" s="4">
        <v>17</v>
      </c>
      <c r="J64" s="4">
        <v>19</v>
      </c>
      <c r="L64" s="4">
        <v>14</v>
      </c>
      <c r="N64" s="4">
        <v>22</v>
      </c>
      <c r="R64" s="4">
        <v>48</v>
      </c>
      <c r="T64" s="4">
        <v>42</v>
      </c>
      <c r="V64" s="4">
        <v>17</v>
      </c>
      <c r="X64" s="4">
        <v>50</v>
      </c>
      <c r="AA64" s="4"/>
      <c r="AB64" s="4">
        <f t="shared" si="11"/>
        <v>2.8235294117647061</v>
      </c>
      <c r="AC64" s="4"/>
      <c r="AD64" s="4">
        <f t="shared" si="13"/>
        <v>2.2105263157894739</v>
      </c>
      <c r="AE64" s="4"/>
      <c r="AF64" s="4">
        <f t="shared" si="13"/>
        <v>1.2142857142857142</v>
      </c>
      <c r="AG64" s="4"/>
      <c r="AH64" s="4">
        <f t="shared" si="14"/>
        <v>2.2727272727272729</v>
      </c>
      <c r="AI64" s="4"/>
      <c r="AJ64" s="4"/>
      <c r="AK64" s="4"/>
      <c r="AL64" s="4">
        <f>AB64/ALL!AA64</f>
        <v>0.8727272727272728</v>
      </c>
      <c r="AM64" s="4"/>
      <c r="AN64" s="4">
        <f>AD64/ALL!AC64</f>
        <v>1.1185795814838302</v>
      </c>
      <c r="AO64" s="4"/>
      <c r="AP64" s="4">
        <f>AF64/ALL!AE64</f>
        <v>0.78061224489795911</v>
      </c>
      <c r="AQ64" s="4"/>
      <c r="AR64" s="4">
        <f>AH64/ALL!AG64</f>
        <v>1.0356731875719218</v>
      </c>
      <c r="AS64" s="4"/>
      <c r="AT64" s="4"/>
      <c r="AU64" s="4">
        <f t="shared" si="15"/>
        <v>72</v>
      </c>
      <c r="AV64" s="4">
        <f t="shared" si="16"/>
        <v>0.95189807167024587</v>
      </c>
      <c r="AW64" s="4">
        <f t="shared" si="17"/>
        <v>157</v>
      </c>
      <c r="AX64" s="4">
        <f t="shared" si="18"/>
        <v>2.1805555555555554</v>
      </c>
    </row>
    <row r="65" spans="1:50" ht="14.25" customHeight="1" x14ac:dyDescent="0.3">
      <c r="A65" s="2" t="s">
        <v>160</v>
      </c>
      <c r="B65" s="2" t="s">
        <v>161</v>
      </c>
      <c r="C65" s="1" t="s">
        <v>162</v>
      </c>
      <c r="D65" s="1"/>
      <c r="E65" s="1"/>
      <c r="F65" s="1">
        <v>0</v>
      </c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>
        <f>AI65/ALL!AH65</f>
        <v>0</v>
      </c>
      <c r="AT65" s="4"/>
      <c r="AU65" s="4">
        <f t="shared" si="15"/>
        <v>0</v>
      </c>
      <c r="AV65" s="4"/>
      <c r="AW65" s="4">
        <f t="shared" si="17"/>
        <v>0</v>
      </c>
      <c r="AX65" s="4"/>
    </row>
    <row r="66" spans="1:50" ht="14.25" customHeight="1" x14ac:dyDescent="0.3">
      <c r="A66" s="2" t="s">
        <v>163</v>
      </c>
      <c r="B66" s="2" t="s">
        <v>164</v>
      </c>
      <c r="C66" s="1" t="s">
        <v>165</v>
      </c>
      <c r="D66" s="1"/>
      <c r="E66" s="1"/>
      <c r="F66" s="1">
        <v>9</v>
      </c>
      <c r="G66" s="5">
        <v>1</v>
      </c>
      <c r="H66" s="6">
        <v>1</v>
      </c>
      <c r="I66" s="5">
        <v>2</v>
      </c>
      <c r="J66" s="6">
        <v>3</v>
      </c>
      <c r="K66" s="5">
        <v>1</v>
      </c>
      <c r="L66" s="6">
        <v>5</v>
      </c>
      <c r="M66" s="5">
        <v>3</v>
      </c>
      <c r="N66" s="6">
        <v>1</v>
      </c>
      <c r="O66" s="5">
        <v>2</v>
      </c>
      <c r="Q66" s="7">
        <v>0</v>
      </c>
      <c r="R66" s="8">
        <v>2</v>
      </c>
      <c r="S66" s="7">
        <v>0</v>
      </c>
      <c r="T66" s="8">
        <v>1</v>
      </c>
      <c r="U66" s="7">
        <v>10</v>
      </c>
      <c r="V66" s="8">
        <v>56</v>
      </c>
      <c r="W66" s="7">
        <v>12</v>
      </c>
      <c r="X66" s="8">
        <v>9</v>
      </c>
      <c r="Y66" s="7">
        <v>4</v>
      </c>
      <c r="AA66" s="4">
        <f t="shared" si="10"/>
        <v>0</v>
      </c>
      <c r="AB66" s="4">
        <f t="shared" si="11"/>
        <v>2</v>
      </c>
      <c r="AC66" s="4">
        <f t="shared" si="12"/>
        <v>0</v>
      </c>
      <c r="AD66" s="4">
        <f t="shared" si="13"/>
        <v>0.33333333333333331</v>
      </c>
      <c r="AE66" s="4">
        <f t="shared" si="13"/>
        <v>10</v>
      </c>
      <c r="AF66" s="4">
        <f t="shared" si="13"/>
        <v>11.2</v>
      </c>
      <c r="AG66" s="4">
        <f t="shared" si="13"/>
        <v>4</v>
      </c>
      <c r="AH66" s="4">
        <f t="shared" si="14"/>
        <v>9</v>
      </c>
      <c r="AI66" s="4">
        <f t="shared" si="9"/>
        <v>2</v>
      </c>
      <c r="AJ66" s="4"/>
      <c r="AK66" s="4">
        <f>AA66/ALL!Z66</f>
        <v>0</v>
      </c>
      <c r="AL66" s="4">
        <f>AB66/ALL!AA66</f>
        <v>0.39730639730639733</v>
      </c>
      <c r="AM66" s="4">
        <f>AC66/ALL!AB66</f>
        <v>0</v>
      </c>
      <c r="AN66" s="4">
        <f>AD66/ALL!AC66</f>
        <v>5.4240631163708086E-2</v>
      </c>
      <c r="AO66" s="4">
        <f>AE66/ALL!AD66</f>
        <v>2.1142284569138279</v>
      </c>
      <c r="AP66" s="4">
        <f>AF66/ALL!AE66</f>
        <v>2.2084507042253523</v>
      </c>
      <c r="AQ66" s="4">
        <f>AG66/ALL!AF66</f>
        <v>0.98804780876494014</v>
      </c>
      <c r="AR66" s="4">
        <f>AH66/ALL!AG66</f>
        <v>3.3178807947019866</v>
      </c>
      <c r="AS66" s="4">
        <f>AI66/ALL!AH66</f>
        <v>0.7766323024054983</v>
      </c>
      <c r="AT66" s="4"/>
      <c r="AU66" s="4">
        <f t="shared" si="15"/>
        <v>19</v>
      </c>
      <c r="AV66" s="4">
        <f t="shared" si="16"/>
        <v>1.0951985661646344</v>
      </c>
      <c r="AW66" s="4">
        <f t="shared" si="17"/>
        <v>94</v>
      </c>
      <c r="AX66" s="4">
        <f t="shared" si="18"/>
        <v>4.9473684210526319</v>
      </c>
    </row>
    <row r="67" spans="1:50" ht="14.25" customHeight="1" x14ac:dyDescent="0.3">
      <c r="A67" s="2" t="s">
        <v>166</v>
      </c>
      <c r="B67" s="2" t="s">
        <v>167</v>
      </c>
      <c r="C67" s="1" t="s">
        <v>168</v>
      </c>
      <c r="D67" s="1">
        <v>3</v>
      </c>
      <c r="E67" s="1" t="s">
        <v>169</v>
      </c>
      <c r="F67" s="1">
        <v>2</v>
      </c>
      <c r="J67" s="4">
        <v>186</v>
      </c>
      <c r="L67" s="4">
        <v>193</v>
      </c>
      <c r="T67" s="4">
        <v>8483</v>
      </c>
      <c r="V67" s="4">
        <v>8601</v>
      </c>
      <c r="AA67" s="4"/>
      <c r="AB67" s="4"/>
      <c r="AC67" s="4"/>
      <c r="AD67" s="4">
        <f t="shared" si="13"/>
        <v>45.607526881720432</v>
      </c>
      <c r="AE67" s="4"/>
      <c r="AF67" s="4">
        <f t="shared" si="13"/>
        <v>44.564766839378237</v>
      </c>
      <c r="AG67" s="4"/>
      <c r="AH67" s="4"/>
      <c r="AI67" s="4"/>
      <c r="AJ67" s="4"/>
      <c r="AK67" s="4"/>
      <c r="AL67" s="4"/>
      <c r="AM67" s="4"/>
      <c r="AN67" s="4">
        <f>AD67/ALL!AC67</f>
        <v>0.95349910186114928</v>
      </c>
      <c r="AO67" s="4"/>
      <c r="AP67" s="4">
        <f>AF67/ALL!AE67</f>
        <v>0.83318468517801525</v>
      </c>
      <c r="AQ67" s="4"/>
      <c r="AR67" s="4"/>
      <c r="AS67" s="4"/>
      <c r="AT67" s="4"/>
      <c r="AU67" s="4">
        <f t="shared" si="15"/>
        <v>379</v>
      </c>
      <c r="AV67" s="4">
        <f t="shared" si="16"/>
        <v>0.89334189351958226</v>
      </c>
      <c r="AW67" s="4">
        <f t="shared" si="17"/>
        <v>17084</v>
      </c>
      <c r="AX67" s="4">
        <f t="shared" si="18"/>
        <v>45.07651715039578</v>
      </c>
    </row>
    <row r="68" spans="1:50" ht="14.25" customHeight="1" x14ac:dyDescent="0.3">
      <c r="B68" s="2" t="s">
        <v>170</v>
      </c>
      <c r="C68" s="1" t="s">
        <v>168</v>
      </c>
      <c r="D68" s="1">
        <v>15</v>
      </c>
      <c r="E68" s="1"/>
      <c r="F68" s="1">
        <v>0</v>
      </c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>
        <f>AD68/ALL!AC68</f>
        <v>0</v>
      </c>
      <c r="AO68" s="4"/>
      <c r="AP68" s="4"/>
      <c r="AQ68" s="4"/>
      <c r="AR68" s="4"/>
      <c r="AS68" s="4"/>
      <c r="AT68" s="4"/>
      <c r="AU68" s="4">
        <f t="shared" si="15"/>
        <v>0</v>
      </c>
      <c r="AV68" s="4"/>
      <c r="AW68" s="4">
        <f t="shared" si="17"/>
        <v>0</v>
      </c>
      <c r="AX68" s="4"/>
    </row>
    <row r="69" spans="1:50" ht="14.25" customHeight="1" x14ac:dyDescent="0.3">
      <c r="A69" s="2" t="s">
        <v>171</v>
      </c>
      <c r="B69" s="2" t="s">
        <v>172</v>
      </c>
      <c r="C69" s="1" t="s">
        <v>168</v>
      </c>
      <c r="D69" s="1">
        <v>19</v>
      </c>
      <c r="E69" s="1"/>
      <c r="F69" s="1">
        <v>3</v>
      </c>
      <c r="L69" s="5">
        <v>64</v>
      </c>
      <c r="M69" s="6">
        <v>213</v>
      </c>
      <c r="N69" s="5"/>
      <c r="O69" s="6">
        <v>67</v>
      </c>
      <c r="V69" s="7">
        <v>556</v>
      </c>
      <c r="W69" s="8">
        <v>1643</v>
      </c>
      <c r="X69" s="7"/>
      <c r="Y69" s="8">
        <v>280</v>
      </c>
      <c r="AA69" s="4"/>
      <c r="AB69" s="4"/>
      <c r="AC69" s="4"/>
      <c r="AD69" s="4"/>
      <c r="AE69" s="4"/>
      <c r="AF69" s="4">
        <f t="shared" si="13"/>
        <v>8.6875</v>
      </c>
      <c r="AG69" s="4">
        <f t="shared" si="13"/>
        <v>7.713615023474178</v>
      </c>
      <c r="AH69" s="4"/>
      <c r="AI69" s="4">
        <f t="shared" si="9"/>
        <v>4.1791044776119399</v>
      </c>
      <c r="AJ69" s="4"/>
      <c r="AK69" s="4"/>
      <c r="AL69" s="4"/>
      <c r="AM69" s="4"/>
      <c r="AN69" s="4"/>
      <c r="AO69" s="4"/>
      <c r="AP69" s="4">
        <f>AF69/ALL!AE69</f>
        <v>1.1627102632862019</v>
      </c>
      <c r="AQ69" s="4">
        <f>AG69/ALL!AF69</f>
        <v>1.0989827856025038</v>
      </c>
      <c r="AR69" s="4">
        <f>AH69/ALL!AG69</f>
        <v>0</v>
      </c>
      <c r="AS69" s="4">
        <f>AI69/ALL!AH69</f>
        <v>0.96461863064696096</v>
      </c>
      <c r="AT69" s="4"/>
      <c r="AU69" s="4">
        <f t="shared" si="15"/>
        <v>344</v>
      </c>
      <c r="AV69" s="4">
        <f t="shared" si="16"/>
        <v>1.075437226511889</v>
      </c>
      <c r="AW69" s="4">
        <f t="shared" si="17"/>
        <v>2479</v>
      </c>
      <c r="AX69" s="4">
        <f t="shared" si="18"/>
        <v>7.2063953488372094</v>
      </c>
    </row>
    <row r="70" spans="1:50" ht="14.25" customHeight="1" x14ac:dyDescent="0.3">
      <c r="A70" s="2" t="s">
        <v>173</v>
      </c>
      <c r="B70" s="2" t="s">
        <v>174</v>
      </c>
      <c r="C70" s="1" t="s">
        <v>168</v>
      </c>
      <c r="D70" s="1">
        <v>40</v>
      </c>
      <c r="E70" s="1"/>
      <c r="F70" s="1">
        <v>1</v>
      </c>
      <c r="L70" s="4">
        <v>574</v>
      </c>
      <c r="V70" s="4">
        <v>5500</v>
      </c>
      <c r="AA70" s="4"/>
      <c r="AB70" s="4"/>
      <c r="AC70" s="4"/>
      <c r="AD70" s="4"/>
      <c r="AE70" s="4"/>
      <c r="AF70" s="4">
        <f t="shared" si="13"/>
        <v>9.5818815331010452</v>
      </c>
      <c r="AG70" s="4"/>
      <c r="AH70" s="4"/>
      <c r="AI70" s="4"/>
      <c r="AJ70" s="4"/>
      <c r="AK70" s="4"/>
      <c r="AL70" s="4"/>
      <c r="AM70" s="4"/>
      <c r="AN70" s="4"/>
      <c r="AO70" s="4"/>
      <c r="AP70" s="4">
        <f>AF70/ALL!AE70</f>
        <v>1.1629800179759424</v>
      </c>
      <c r="AQ70" s="4"/>
      <c r="AR70" s="4"/>
      <c r="AS70" s="4"/>
      <c r="AT70" s="4"/>
      <c r="AU70" s="4">
        <f t="shared" si="15"/>
        <v>574</v>
      </c>
      <c r="AV70" s="4">
        <f t="shared" si="16"/>
        <v>1.1629800179759424</v>
      </c>
      <c r="AW70" s="4">
        <f t="shared" si="17"/>
        <v>5500</v>
      </c>
      <c r="AX70" s="4">
        <f t="shared" si="18"/>
        <v>9.5818815331010452</v>
      </c>
    </row>
    <row r="71" spans="1:50" ht="14.25" customHeight="1" x14ac:dyDescent="0.3">
      <c r="A71" s="2" t="s">
        <v>175</v>
      </c>
      <c r="B71" s="2" t="s">
        <v>176</v>
      </c>
      <c r="C71" s="1" t="s">
        <v>168</v>
      </c>
      <c r="D71" s="1">
        <v>43</v>
      </c>
      <c r="E71" s="1"/>
      <c r="F71" s="1">
        <v>1</v>
      </c>
      <c r="L71" s="4">
        <v>1</v>
      </c>
      <c r="V71" s="4">
        <v>0</v>
      </c>
      <c r="AA71" s="4"/>
      <c r="AB71" s="4"/>
      <c r="AC71" s="4"/>
      <c r="AD71" s="4"/>
      <c r="AE71" s="4"/>
      <c r="AF71" s="4">
        <f t="shared" si="13"/>
        <v>0</v>
      </c>
      <c r="AG71" s="4"/>
      <c r="AH71" s="4"/>
      <c r="AI71" s="4"/>
      <c r="AJ71" s="4"/>
      <c r="AK71" s="4"/>
      <c r="AL71" s="4"/>
      <c r="AM71" s="4"/>
      <c r="AN71" s="4">
        <f>AD71/ALL!AC71</f>
        <v>0</v>
      </c>
      <c r="AO71" s="4"/>
      <c r="AP71" s="4">
        <f>AF71/ALL!AE71</f>
        <v>0</v>
      </c>
      <c r="AQ71" s="4"/>
      <c r="AR71" s="4"/>
      <c r="AS71" s="4"/>
      <c r="AT71" s="4"/>
      <c r="AU71" s="4">
        <f t="shared" si="15"/>
        <v>1</v>
      </c>
      <c r="AV71" s="4">
        <f t="shared" si="16"/>
        <v>0</v>
      </c>
      <c r="AW71" s="4">
        <f t="shared" si="17"/>
        <v>0</v>
      </c>
      <c r="AX71" s="4">
        <f t="shared" si="18"/>
        <v>0</v>
      </c>
    </row>
    <row r="72" spans="1:50" ht="14.25" customHeight="1" x14ac:dyDescent="0.3">
      <c r="A72" s="2" t="s">
        <v>177</v>
      </c>
      <c r="B72" s="2" t="s">
        <v>178</v>
      </c>
      <c r="C72" s="1" t="s">
        <v>168</v>
      </c>
      <c r="D72" s="1">
        <v>44</v>
      </c>
      <c r="E72" s="1"/>
      <c r="F72" s="1">
        <v>1</v>
      </c>
      <c r="O72" s="4">
        <v>1</v>
      </c>
      <c r="Y72" s="4">
        <v>1</v>
      </c>
      <c r="AA72" s="4"/>
      <c r="AB72" s="4"/>
      <c r="AC72" s="4"/>
      <c r="AD72" s="4"/>
      <c r="AE72" s="4"/>
      <c r="AF72" s="4"/>
      <c r="AG72" s="4"/>
      <c r="AH72" s="4"/>
      <c r="AI72" s="4">
        <f t="shared" si="9"/>
        <v>1</v>
      </c>
      <c r="AJ72" s="4"/>
      <c r="AK72" s="4"/>
      <c r="AL72" s="4"/>
      <c r="AM72" s="4"/>
      <c r="AN72" s="4"/>
      <c r="AO72" s="4"/>
      <c r="AP72" s="4"/>
      <c r="AQ72" s="4"/>
      <c r="AR72" s="4"/>
      <c r="AS72" s="4">
        <f>AI72/ALL!AH72</f>
        <v>0.21914556962025317</v>
      </c>
      <c r="AT72" s="4"/>
      <c r="AU72" s="4">
        <f t="shared" si="15"/>
        <v>1</v>
      </c>
      <c r="AV72" s="4">
        <f t="shared" si="16"/>
        <v>0.21914556962025317</v>
      </c>
      <c r="AW72" s="4">
        <f t="shared" si="17"/>
        <v>1</v>
      </c>
      <c r="AX72" s="4">
        <f t="shared" si="18"/>
        <v>1</v>
      </c>
    </row>
    <row r="73" spans="1:50" ht="14.25" customHeight="1" x14ac:dyDescent="0.3">
      <c r="A73" s="2" t="s">
        <v>179</v>
      </c>
      <c r="B73" s="2" t="s">
        <v>180</v>
      </c>
      <c r="C73" s="1" t="s">
        <v>168</v>
      </c>
      <c r="D73" s="1">
        <v>46</v>
      </c>
      <c r="E73" s="1"/>
      <c r="F73" s="1">
        <v>2</v>
      </c>
      <c r="I73" s="4">
        <v>3</v>
      </c>
      <c r="J73" s="4">
        <v>6</v>
      </c>
      <c r="S73" s="4">
        <v>6</v>
      </c>
      <c r="T73" s="4">
        <v>20</v>
      </c>
      <c r="AA73" s="4"/>
      <c r="AB73" s="4"/>
      <c r="AC73" s="4">
        <f t="shared" si="12"/>
        <v>2</v>
      </c>
      <c r="AD73" s="4">
        <f t="shared" si="13"/>
        <v>3.3333333333333335</v>
      </c>
      <c r="AE73" s="4"/>
      <c r="AF73" s="4"/>
      <c r="AG73" s="4"/>
      <c r="AH73" s="4"/>
      <c r="AI73" s="4"/>
      <c r="AJ73" s="4"/>
      <c r="AK73" s="4"/>
      <c r="AL73" s="4"/>
      <c r="AM73" s="4"/>
      <c r="AN73" s="4">
        <f>AD73/ALL!AC73</f>
        <v>0.67114093959731547</v>
      </c>
      <c r="AO73" s="4"/>
      <c r="AP73" s="4"/>
      <c r="AQ73" s="4"/>
      <c r="AR73" s="4"/>
      <c r="AS73" s="4"/>
      <c r="AT73" s="4"/>
      <c r="AU73" s="4">
        <f t="shared" si="15"/>
        <v>9</v>
      </c>
      <c r="AV73" s="4">
        <f t="shared" si="16"/>
        <v>0.33557046979865773</v>
      </c>
      <c r="AW73" s="4">
        <f t="shared" si="17"/>
        <v>26</v>
      </c>
      <c r="AX73" s="4">
        <f t="shared" si="18"/>
        <v>2.8888888888888888</v>
      </c>
    </row>
    <row r="74" spans="1:50" ht="14.25" customHeight="1" x14ac:dyDescent="0.3">
      <c r="B74" s="2" t="s">
        <v>181</v>
      </c>
      <c r="C74" s="1" t="s">
        <v>168</v>
      </c>
      <c r="D74" s="1">
        <v>66</v>
      </c>
      <c r="E74" s="1"/>
      <c r="F74" s="1">
        <v>0</v>
      </c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>
        <f>AH74/ALL!AG74</f>
        <v>0</v>
      </c>
      <c r="AS74" s="4">
        <f>AI74/ALL!AH74</f>
        <v>0</v>
      </c>
      <c r="AT74" s="4">
        <f>AJ74/ALL!AI74</f>
        <v>0</v>
      </c>
      <c r="AU74" s="4">
        <f t="shared" si="15"/>
        <v>0</v>
      </c>
      <c r="AV74" s="4"/>
      <c r="AW74" s="4">
        <f t="shared" si="17"/>
        <v>0</v>
      </c>
      <c r="AX74" s="4"/>
    </row>
    <row r="75" spans="1:50" ht="14.25" customHeight="1" x14ac:dyDescent="0.3">
      <c r="A75" s="2" t="s">
        <v>182</v>
      </c>
      <c r="B75" s="2" t="s">
        <v>183</v>
      </c>
      <c r="C75" s="1" t="s">
        <v>168</v>
      </c>
      <c r="D75" s="1">
        <v>72</v>
      </c>
      <c r="E75" s="1"/>
      <c r="F75" s="1">
        <v>1</v>
      </c>
      <c r="J75" s="4">
        <v>6</v>
      </c>
      <c r="T75" s="4">
        <v>34</v>
      </c>
      <c r="AA75" s="4"/>
      <c r="AB75" s="4"/>
      <c r="AC75" s="4"/>
      <c r="AD75" s="4">
        <f t="shared" si="13"/>
        <v>5.666666666666667</v>
      </c>
      <c r="AE75" s="4"/>
      <c r="AF75" s="4"/>
      <c r="AG75" s="4"/>
      <c r="AH75" s="4"/>
      <c r="AI75" s="4"/>
      <c r="AJ75" s="4"/>
      <c r="AK75" s="4"/>
      <c r="AL75" s="4"/>
      <c r="AM75" s="4"/>
      <c r="AN75" s="4">
        <f>AD75/ALL!AC75</f>
        <v>0.70973708548024839</v>
      </c>
      <c r="AO75" s="4"/>
      <c r="AP75" s="4"/>
      <c r="AQ75" s="4"/>
      <c r="AR75" s="4"/>
      <c r="AS75" s="4"/>
      <c r="AT75" s="4"/>
      <c r="AU75" s="4">
        <f t="shared" si="15"/>
        <v>6</v>
      </c>
      <c r="AV75" s="4">
        <f t="shared" si="16"/>
        <v>0.70973708548024839</v>
      </c>
      <c r="AW75" s="4">
        <f t="shared" si="17"/>
        <v>34</v>
      </c>
      <c r="AX75" s="4">
        <f t="shared" si="18"/>
        <v>5.666666666666667</v>
      </c>
    </row>
    <row r="76" spans="1:50" ht="14.25" customHeight="1" x14ac:dyDescent="0.3">
      <c r="A76" s="2" t="s">
        <v>184</v>
      </c>
      <c r="B76" s="2" t="s">
        <v>32</v>
      </c>
      <c r="C76" s="1" t="s">
        <v>168</v>
      </c>
      <c r="D76" s="1">
        <v>79</v>
      </c>
      <c r="E76" s="1"/>
      <c r="F76" s="1">
        <v>0</v>
      </c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>
        <f>AJ76/ALL!AI76</f>
        <v>0</v>
      </c>
      <c r="AU76" s="4">
        <f t="shared" si="15"/>
        <v>0</v>
      </c>
      <c r="AV76" s="4"/>
      <c r="AW76" s="4">
        <f t="shared" si="17"/>
        <v>0</v>
      </c>
      <c r="AX76" s="4"/>
    </row>
    <row r="77" spans="1:50" ht="14.25" customHeight="1" x14ac:dyDescent="0.3">
      <c r="A77" s="2" t="s">
        <v>185</v>
      </c>
      <c r="B77" s="2" t="s">
        <v>186</v>
      </c>
      <c r="C77" s="1" t="s">
        <v>168</v>
      </c>
      <c r="D77" s="1">
        <v>89</v>
      </c>
      <c r="E77" s="1"/>
      <c r="F77" s="1">
        <v>3</v>
      </c>
      <c r="G77" s="5">
        <v>14</v>
      </c>
      <c r="H77" s="6">
        <v>15</v>
      </c>
      <c r="I77" s="5">
        <v>12</v>
      </c>
      <c r="J77" s="6"/>
      <c r="Q77" s="7">
        <v>51</v>
      </c>
      <c r="R77" s="8">
        <v>60</v>
      </c>
      <c r="S77" s="7">
        <v>61</v>
      </c>
      <c r="T77" s="8"/>
      <c r="AA77" s="4">
        <f t="shared" si="10"/>
        <v>3.6428571428571428</v>
      </c>
      <c r="AB77" s="4">
        <f t="shared" si="11"/>
        <v>4</v>
      </c>
      <c r="AC77" s="4">
        <f t="shared" si="12"/>
        <v>5.083333333333333</v>
      </c>
      <c r="AD77" s="4"/>
      <c r="AE77" s="4"/>
      <c r="AF77" s="4"/>
      <c r="AG77" s="4"/>
      <c r="AH77" s="4"/>
      <c r="AI77" s="4"/>
      <c r="AJ77" s="4"/>
      <c r="AK77" s="4">
        <f>AA77/ALL!Z77</f>
        <v>0.54073660714285721</v>
      </c>
      <c r="AL77" s="4">
        <f>AB77/ALL!AA77</f>
        <v>0.69194312796208535</v>
      </c>
      <c r="AM77" s="4">
        <f>AC77/ALL!AB77</f>
        <v>0.81566380133715377</v>
      </c>
      <c r="AN77" s="4"/>
      <c r="AO77" s="4"/>
      <c r="AP77" s="4"/>
      <c r="AQ77" s="4"/>
      <c r="AR77" s="4"/>
      <c r="AS77" s="4"/>
      <c r="AT77" s="4"/>
      <c r="AU77" s="4">
        <f t="shared" si="15"/>
        <v>41</v>
      </c>
      <c r="AV77" s="4">
        <f t="shared" si="16"/>
        <v>0.682781178814032</v>
      </c>
      <c r="AW77" s="4">
        <f t="shared" si="17"/>
        <v>172</v>
      </c>
      <c r="AX77" s="4">
        <f t="shared" si="18"/>
        <v>4.1951219512195124</v>
      </c>
    </row>
    <row r="78" spans="1:50" ht="14.25" customHeight="1" x14ac:dyDescent="0.3">
      <c r="A78" s="2" t="s">
        <v>187</v>
      </c>
      <c r="B78" s="2" t="s">
        <v>188</v>
      </c>
      <c r="C78" s="1" t="s">
        <v>168</v>
      </c>
      <c r="D78" s="1" t="s">
        <v>168</v>
      </c>
      <c r="E78" s="1" t="s">
        <v>189</v>
      </c>
      <c r="F78" s="1">
        <v>9</v>
      </c>
      <c r="G78" s="4">
        <v>4</v>
      </c>
      <c r="H78" s="4">
        <v>9</v>
      </c>
      <c r="I78" s="1">
        <v>3</v>
      </c>
      <c r="J78" s="1"/>
      <c r="K78" s="1">
        <v>5</v>
      </c>
      <c r="L78" s="4">
        <v>1</v>
      </c>
      <c r="M78" s="1">
        <v>11</v>
      </c>
      <c r="N78" s="1">
        <v>10</v>
      </c>
      <c r="O78" s="1">
        <v>5</v>
      </c>
      <c r="P78" s="1">
        <v>10</v>
      </c>
      <c r="Q78" s="1">
        <v>57</v>
      </c>
      <c r="R78" s="1">
        <v>74</v>
      </c>
      <c r="S78" s="1">
        <v>21</v>
      </c>
      <c r="U78" s="4">
        <v>40</v>
      </c>
      <c r="V78" s="1">
        <v>3</v>
      </c>
      <c r="W78" s="1">
        <v>98</v>
      </c>
      <c r="X78" s="1">
        <v>157</v>
      </c>
      <c r="Y78" s="1">
        <v>25</v>
      </c>
      <c r="Z78" s="1">
        <v>15</v>
      </c>
      <c r="AA78" s="4">
        <f t="shared" si="10"/>
        <v>14.25</v>
      </c>
      <c r="AB78" s="4">
        <f t="shared" si="11"/>
        <v>8.2222222222222214</v>
      </c>
      <c r="AC78" s="4">
        <f t="shared" si="12"/>
        <v>7</v>
      </c>
      <c r="AD78" s="4"/>
      <c r="AE78" s="4">
        <f t="shared" si="13"/>
        <v>8</v>
      </c>
      <c r="AF78" s="4">
        <f t="shared" si="13"/>
        <v>3</v>
      </c>
      <c r="AG78" s="4">
        <f t="shared" si="13"/>
        <v>8.9090909090909083</v>
      </c>
      <c r="AH78" s="4">
        <f t="shared" si="14"/>
        <v>15.7</v>
      </c>
      <c r="AI78" s="4">
        <f t="shared" si="14"/>
        <v>5</v>
      </c>
      <c r="AJ78" s="4">
        <f t="shared" si="14"/>
        <v>1.5</v>
      </c>
      <c r="AK78" s="4">
        <f>AA78/ALL!Z78</f>
        <v>0.71405228758169936</v>
      </c>
      <c r="AL78" s="4">
        <f>AB78/ALL!AA78</f>
        <v>0.63519313304721026</v>
      </c>
      <c r="AM78" s="4">
        <f>AC78/ALL!AB78</f>
        <v>0.72258064516129028</v>
      </c>
      <c r="AN78" s="4">
        <f>AD78/ALL!AC78</f>
        <v>0</v>
      </c>
      <c r="AO78" s="4">
        <f>AE78/ALL!AD78</f>
        <v>0.84528301886792456</v>
      </c>
      <c r="AP78" s="4">
        <f>AF78/ALL!AE78</f>
        <v>0.3733905579399141</v>
      </c>
      <c r="AQ78" s="4">
        <f>AG78/ALL!AF78</f>
        <v>0.80812550281576834</v>
      </c>
      <c r="AR78" s="4">
        <f>AH78/ALL!AG78</f>
        <v>1.3641768292682925</v>
      </c>
      <c r="AS78" s="4">
        <f>AI78/ALL!AH78</f>
        <v>0.93301435406698574</v>
      </c>
      <c r="AT78" s="4">
        <f>AJ78/ALL!AI78</f>
        <v>0.44166666666666665</v>
      </c>
      <c r="AU78" s="4">
        <f t="shared" si="15"/>
        <v>58</v>
      </c>
      <c r="AV78" s="4">
        <f t="shared" si="16"/>
        <v>0.75972033282397244</v>
      </c>
      <c r="AW78" s="4">
        <f t="shared" si="17"/>
        <v>490</v>
      </c>
      <c r="AX78" s="4">
        <f t="shared" si="18"/>
        <v>8.4482758620689662</v>
      </c>
    </row>
    <row r="79" spans="1:50" ht="14.25" customHeight="1" x14ac:dyDescent="0.3">
      <c r="A79" s="2" t="s">
        <v>190</v>
      </c>
      <c r="B79" s="2" t="s">
        <v>191</v>
      </c>
      <c r="C79" s="1" t="s">
        <v>168</v>
      </c>
      <c r="D79" s="1" t="s">
        <v>168</v>
      </c>
      <c r="E79" s="1" t="s">
        <v>192</v>
      </c>
      <c r="F79" s="1">
        <v>8</v>
      </c>
      <c r="G79" s="4">
        <v>21</v>
      </c>
      <c r="I79" s="5">
        <v>15</v>
      </c>
      <c r="J79" s="6">
        <v>14</v>
      </c>
      <c r="K79" s="5">
        <v>13</v>
      </c>
      <c r="L79" s="6">
        <v>17</v>
      </c>
      <c r="M79" s="5">
        <v>29</v>
      </c>
      <c r="N79" s="6">
        <v>21</v>
      </c>
      <c r="P79" s="4">
        <v>3</v>
      </c>
      <c r="Q79" s="4">
        <v>795</v>
      </c>
      <c r="S79" s="7">
        <v>1493</v>
      </c>
      <c r="T79" s="8">
        <v>541</v>
      </c>
      <c r="U79" s="7">
        <v>217</v>
      </c>
      <c r="V79" s="8">
        <v>2461</v>
      </c>
      <c r="W79" s="7">
        <v>1291</v>
      </c>
      <c r="X79" s="8">
        <v>479</v>
      </c>
      <c r="Z79" s="4">
        <v>57</v>
      </c>
      <c r="AA79" s="4">
        <f t="shared" si="10"/>
        <v>37.857142857142854</v>
      </c>
      <c r="AB79" s="4"/>
      <c r="AC79" s="4">
        <f t="shared" si="12"/>
        <v>99.533333333333331</v>
      </c>
      <c r="AD79" s="4">
        <f t="shared" si="13"/>
        <v>38.642857142857146</v>
      </c>
      <c r="AE79" s="4">
        <f t="shared" si="13"/>
        <v>16.692307692307693</v>
      </c>
      <c r="AF79" s="4">
        <f t="shared" si="13"/>
        <v>144.76470588235293</v>
      </c>
      <c r="AG79" s="4">
        <f t="shared" si="13"/>
        <v>44.517241379310342</v>
      </c>
      <c r="AH79" s="4">
        <f t="shared" si="14"/>
        <v>22.80952380952381</v>
      </c>
      <c r="AI79" s="4"/>
      <c r="AJ79" s="4">
        <f t="shared" si="14"/>
        <v>19</v>
      </c>
      <c r="AK79" s="4">
        <f>AA79/ALL!Z79</f>
        <v>1.0826993519301211</v>
      </c>
      <c r="AL79" s="4"/>
      <c r="AM79" s="4">
        <f>AC79/ALL!AB79</f>
        <v>2.256017269293038</v>
      </c>
      <c r="AN79" s="4">
        <f>AD79/ALL!AC79</f>
        <v>1.0169172932330828</v>
      </c>
      <c r="AO79" s="4">
        <f>AE79/ALL!AD79</f>
        <v>0.71270527225583402</v>
      </c>
      <c r="AP79" s="4">
        <f>AF79/ALL!AE79</f>
        <v>2.2194184008575948</v>
      </c>
      <c r="AQ79" s="4">
        <f>AG79/ALL!AF79</f>
        <v>1.3647621444752076</v>
      </c>
      <c r="AR79" s="4">
        <f>AH79/ALL!AG79</f>
        <v>1.0792799070847852</v>
      </c>
      <c r="AS79" s="4"/>
      <c r="AT79" s="4">
        <f>AJ79/ALL!AI79</f>
        <v>1.9487179487179487</v>
      </c>
      <c r="AU79" s="4">
        <f t="shared" si="15"/>
        <v>133</v>
      </c>
      <c r="AV79" s="4">
        <f t="shared" si="16"/>
        <v>1.4600646984809516</v>
      </c>
      <c r="AW79" s="4">
        <f t="shared" si="17"/>
        <v>7334</v>
      </c>
      <c r="AX79" s="4">
        <f t="shared" si="18"/>
        <v>55.142857142857146</v>
      </c>
    </row>
    <row r="80" spans="1:50" ht="14.25" customHeight="1" x14ac:dyDescent="0.3">
      <c r="A80" s="2" t="s">
        <v>193</v>
      </c>
      <c r="B80" s="2" t="s">
        <v>194</v>
      </c>
      <c r="C80" s="1" t="s">
        <v>168</v>
      </c>
      <c r="D80" s="1" t="s">
        <v>168</v>
      </c>
      <c r="E80" s="1" t="s">
        <v>195</v>
      </c>
      <c r="F80" s="1">
        <v>3</v>
      </c>
      <c r="G80" s="4">
        <v>72</v>
      </c>
      <c r="M80" s="4">
        <v>62</v>
      </c>
      <c r="P80" s="4">
        <v>41</v>
      </c>
      <c r="Q80" s="4">
        <v>2954</v>
      </c>
      <c r="W80" s="4">
        <v>2690</v>
      </c>
      <c r="Z80" s="4">
        <v>224</v>
      </c>
      <c r="AA80" s="4">
        <f t="shared" si="10"/>
        <v>41.027777777777779</v>
      </c>
      <c r="AB80" s="4"/>
      <c r="AC80" s="4"/>
      <c r="AD80" s="4"/>
      <c r="AE80" s="4"/>
      <c r="AF80" s="4"/>
      <c r="AG80" s="4">
        <f t="shared" si="13"/>
        <v>43.387096774193552</v>
      </c>
      <c r="AH80" s="4"/>
      <c r="AI80" s="4"/>
      <c r="AJ80" s="4">
        <f t="shared" si="14"/>
        <v>5.4634146341463419</v>
      </c>
      <c r="AK80" s="4">
        <f>AA80/ALL!Z80</f>
        <v>1.1668522406735806</v>
      </c>
      <c r="AL80" s="4"/>
      <c r="AM80" s="4"/>
      <c r="AN80" s="4"/>
      <c r="AO80" s="4">
        <f>AE80/ALL!AD80</f>
        <v>0</v>
      </c>
      <c r="AP80" s="4"/>
      <c r="AQ80" s="4">
        <f>AG80/ALL!AF80</f>
        <v>1.3416741598291559</v>
      </c>
      <c r="AR80" s="4"/>
      <c r="AS80" s="4"/>
      <c r="AT80" s="4">
        <f>AJ80/ALL!AI80</f>
        <v>0.61315411915729079</v>
      </c>
      <c r="AU80" s="4">
        <f t="shared" si="15"/>
        <v>175</v>
      </c>
      <c r="AV80" s="4">
        <f t="shared" si="16"/>
        <v>1.0405601732200092</v>
      </c>
      <c r="AW80" s="4">
        <f t="shared" si="17"/>
        <v>5868</v>
      </c>
      <c r="AX80" s="4">
        <f t="shared" si="18"/>
        <v>33.53142857142857</v>
      </c>
    </row>
    <row r="81" spans="1:50" ht="14.25" customHeight="1" x14ac:dyDescent="0.3">
      <c r="A81" s="2" t="s">
        <v>196</v>
      </c>
      <c r="B81" s="2" t="s">
        <v>197</v>
      </c>
      <c r="C81" s="1" t="s">
        <v>168</v>
      </c>
      <c r="D81" s="1" t="s">
        <v>168</v>
      </c>
      <c r="E81" s="1" t="s">
        <v>198</v>
      </c>
      <c r="F81" s="1">
        <v>0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>
        <f>AJ81/ALL!AI81</f>
        <v>0</v>
      </c>
      <c r="AU81" s="4">
        <f t="shared" si="15"/>
        <v>0</v>
      </c>
      <c r="AV81" s="4"/>
      <c r="AW81" s="4">
        <f t="shared" si="17"/>
        <v>0</v>
      </c>
      <c r="AX81" s="4"/>
    </row>
    <row r="82" spans="1:50" ht="14.25" customHeight="1" x14ac:dyDescent="0.3">
      <c r="A82" s="2" t="s">
        <v>199</v>
      </c>
      <c r="B82" s="2" t="s">
        <v>200</v>
      </c>
      <c r="C82" s="1" t="s">
        <v>168</v>
      </c>
      <c r="D82" s="1" t="s">
        <v>168</v>
      </c>
      <c r="E82" s="1" t="s">
        <v>201</v>
      </c>
      <c r="F82" s="1">
        <v>1</v>
      </c>
      <c r="J82" s="4">
        <v>2</v>
      </c>
      <c r="T82" s="4">
        <v>36</v>
      </c>
      <c r="AA82" s="4"/>
      <c r="AB82" s="4"/>
      <c r="AC82" s="4"/>
      <c r="AD82" s="4">
        <f t="shared" si="13"/>
        <v>18</v>
      </c>
      <c r="AE82" s="4"/>
      <c r="AF82" s="4"/>
      <c r="AG82" s="4"/>
      <c r="AH82" s="4"/>
      <c r="AI82" s="4"/>
      <c r="AJ82" s="4"/>
      <c r="AK82" s="4"/>
      <c r="AL82" s="4"/>
      <c r="AM82" s="4"/>
      <c r="AN82" s="4">
        <f>AD82/ALL!AC82</f>
        <v>2.0204081632653064</v>
      </c>
      <c r="AO82" s="4"/>
      <c r="AP82" s="4"/>
      <c r="AQ82" s="4"/>
      <c r="AR82" s="4"/>
      <c r="AS82" s="4"/>
      <c r="AT82" s="4"/>
      <c r="AU82" s="4">
        <f t="shared" si="15"/>
        <v>2</v>
      </c>
      <c r="AV82" s="4">
        <f t="shared" si="16"/>
        <v>2.0204081632653064</v>
      </c>
      <c r="AW82" s="4">
        <f t="shared" si="17"/>
        <v>36</v>
      </c>
      <c r="AX82" s="4">
        <f t="shared" si="18"/>
        <v>18</v>
      </c>
    </row>
    <row r="83" spans="1:50" ht="14.25" customHeight="1" x14ac:dyDescent="0.3">
      <c r="A83" s="2" t="s">
        <v>202</v>
      </c>
      <c r="B83" s="2" t="s">
        <v>203</v>
      </c>
      <c r="C83" s="1" t="s">
        <v>168</v>
      </c>
      <c r="D83" s="1" t="s">
        <v>168</v>
      </c>
      <c r="E83" s="1" t="s">
        <v>204</v>
      </c>
      <c r="F83" s="1">
        <v>1</v>
      </c>
      <c r="L83" s="4">
        <v>4</v>
      </c>
      <c r="V83" s="4">
        <v>62</v>
      </c>
      <c r="AA83" s="4"/>
      <c r="AB83" s="4"/>
      <c r="AC83" s="4"/>
      <c r="AD83" s="4"/>
      <c r="AE83" s="4"/>
      <c r="AF83" s="4">
        <f t="shared" si="13"/>
        <v>15.5</v>
      </c>
      <c r="AG83" s="4"/>
      <c r="AH83" s="4"/>
      <c r="AI83" s="4"/>
      <c r="AJ83" s="4"/>
      <c r="AK83" s="4"/>
      <c r="AL83" s="4"/>
      <c r="AM83" s="4"/>
      <c r="AN83" s="4"/>
      <c r="AO83" s="4"/>
      <c r="AP83" s="4">
        <f>AF83/ALL!AE83</f>
        <v>0.59013209013209011</v>
      </c>
      <c r="AQ83" s="4"/>
      <c r="AR83" s="4"/>
      <c r="AS83" s="4"/>
      <c r="AT83" s="4"/>
      <c r="AU83" s="4">
        <f t="shared" si="15"/>
        <v>4</v>
      </c>
      <c r="AV83" s="4">
        <f t="shared" si="16"/>
        <v>0.59013209013209011</v>
      </c>
      <c r="AW83" s="4">
        <f t="shared" si="17"/>
        <v>62</v>
      </c>
      <c r="AX83" s="4">
        <f t="shared" si="18"/>
        <v>15.5</v>
      </c>
    </row>
    <row r="84" spans="1:50" ht="14.25" customHeight="1" x14ac:dyDescent="0.3"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G84" s="4"/>
      <c r="AM84" s="4"/>
    </row>
    <row r="85" spans="1:50" ht="14.25" customHeight="1" x14ac:dyDescent="0.3">
      <c r="H85" s="23"/>
      <c r="I85" s="23"/>
      <c r="J85" s="23"/>
      <c r="K85" s="23"/>
      <c r="L85" s="23"/>
      <c r="M85" s="23"/>
      <c r="N85" s="23"/>
      <c r="O85" s="23"/>
      <c r="P85" s="23"/>
    </row>
    <row r="86" spans="1:50" ht="14.25" customHeight="1" x14ac:dyDescent="0.3"/>
    <row r="87" spans="1:50" ht="14.25" customHeight="1" x14ac:dyDescent="0.3"/>
    <row r="88" spans="1:50" ht="14.25" customHeight="1" x14ac:dyDescent="0.3"/>
    <row r="89" spans="1:50" ht="14.25" customHeight="1" x14ac:dyDescent="0.3"/>
    <row r="90" spans="1:50" ht="14.25" customHeight="1" x14ac:dyDescent="0.3"/>
    <row r="91" spans="1:50" ht="14.25" customHeight="1" x14ac:dyDescent="0.3"/>
    <row r="92" spans="1:50" ht="14.25" customHeight="1" x14ac:dyDescent="0.3"/>
    <row r="93" spans="1:50" ht="14.25" customHeight="1" x14ac:dyDescent="0.3"/>
    <row r="94" spans="1:50" ht="14.25" customHeight="1" x14ac:dyDescent="0.3"/>
    <row r="95" spans="1:50" ht="14.25" customHeight="1" x14ac:dyDescent="0.3"/>
    <row r="96" spans="1:50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</sheetData>
  <mergeCells count="8">
    <mergeCell ref="AV1:AV2"/>
    <mergeCell ref="AW1:AW2"/>
    <mergeCell ref="AX1:AX2"/>
    <mergeCell ref="G1:P1"/>
    <mergeCell ref="Q1:Z1"/>
    <mergeCell ref="AA1:AJ1"/>
    <mergeCell ref="AK1:AT1"/>
    <mergeCell ref="AU1:AU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CB56-0E93-489D-93AE-1555D79553BF}">
  <dimension ref="A1:H282"/>
  <sheetViews>
    <sheetView workbookViewId="0">
      <selection activeCell="I24" sqref="I24"/>
    </sheetView>
  </sheetViews>
  <sheetFormatPr defaultRowHeight="14.4" x14ac:dyDescent="0.3"/>
  <cols>
    <col min="1" max="1" width="10.44140625" style="23" customWidth="1"/>
    <col min="2" max="2" width="18.33203125" style="23" customWidth="1"/>
    <col min="3" max="3" width="8.6640625" style="23" customWidth="1"/>
    <col min="4" max="5" width="8.88671875" style="23"/>
  </cols>
  <sheetData>
    <row r="1" spans="1:8" x14ac:dyDescent="0.3">
      <c r="A1" s="30" t="s">
        <v>6</v>
      </c>
      <c r="B1" s="30" t="s">
        <v>7</v>
      </c>
      <c r="C1" s="31" t="s">
        <v>8</v>
      </c>
      <c r="D1" s="31" t="s">
        <v>9</v>
      </c>
      <c r="E1" s="31" t="s">
        <v>10</v>
      </c>
      <c r="F1" s="32" t="s">
        <v>5</v>
      </c>
    </row>
    <row r="2" spans="1:8" x14ac:dyDescent="0.3">
      <c r="A2" s="33" t="s">
        <v>18</v>
      </c>
      <c r="B2" s="34" t="s">
        <v>19</v>
      </c>
      <c r="C2" s="35" t="s">
        <v>13</v>
      </c>
      <c r="D2" s="35"/>
      <c r="E2" s="35" t="s">
        <v>20</v>
      </c>
      <c r="F2" s="36">
        <v>60.24285714285714</v>
      </c>
    </row>
    <row r="3" spans="1:8" x14ac:dyDescent="0.3">
      <c r="A3" s="34" t="s">
        <v>166</v>
      </c>
      <c r="B3" s="34" t="s">
        <v>167</v>
      </c>
      <c r="C3" s="35" t="s">
        <v>168</v>
      </c>
      <c r="D3" s="35">
        <v>3</v>
      </c>
      <c r="E3" s="35" t="s">
        <v>169</v>
      </c>
      <c r="F3" s="36">
        <v>50.655007949125597</v>
      </c>
      <c r="H3">
        <f>_xlfn.QUARTILE.INC(F2:F82,1)</f>
        <v>3.7268981753972925</v>
      </c>
    </row>
    <row r="4" spans="1:8" x14ac:dyDescent="0.3">
      <c r="A4" s="34" t="s">
        <v>79</v>
      </c>
      <c r="B4" s="34" t="s">
        <v>80</v>
      </c>
      <c r="C4" s="35" t="s">
        <v>54</v>
      </c>
      <c r="D4" s="35"/>
      <c r="E4" s="35"/>
      <c r="F4" s="36">
        <v>35.38095238095238</v>
      </c>
      <c r="H4" s="23">
        <f>_xlfn.QUARTILE.INC(F2:F83,2)</f>
        <v>4.993150684931507</v>
      </c>
    </row>
    <row r="5" spans="1:8" x14ac:dyDescent="0.3">
      <c r="A5" s="34" t="s">
        <v>190</v>
      </c>
      <c r="B5" s="34" t="s">
        <v>191</v>
      </c>
      <c r="C5" s="35" t="s">
        <v>168</v>
      </c>
      <c r="D5" s="35" t="s">
        <v>168</v>
      </c>
      <c r="E5" s="35" t="s">
        <v>192</v>
      </c>
      <c r="F5" s="36">
        <v>34.35872235872236</v>
      </c>
      <c r="H5" s="23">
        <f>_xlfn.QUARTILE.INC(F2:F84,3)</f>
        <v>8.9090909090909083</v>
      </c>
    </row>
    <row r="6" spans="1:8" x14ac:dyDescent="0.3">
      <c r="A6" s="33" t="s">
        <v>11</v>
      </c>
      <c r="B6" s="34" t="s">
        <v>12</v>
      </c>
      <c r="C6" s="35" t="s">
        <v>13</v>
      </c>
      <c r="D6" s="35">
        <v>1</v>
      </c>
      <c r="E6" s="35" t="s">
        <v>14</v>
      </c>
      <c r="F6" s="36">
        <v>31.709221528677425</v>
      </c>
    </row>
    <row r="7" spans="1:8" x14ac:dyDescent="0.3">
      <c r="A7" s="34" t="s">
        <v>100</v>
      </c>
      <c r="B7" s="34" t="s">
        <v>101</v>
      </c>
      <c r="C7" s="35" t="s">
        <v>83</v>
      </c>
      <c r="D7" s="35"/>
      <c r="E7" s="35"/>
      <c r="F7" s="36">
        <v>28.156862745098039</v>
      </c>
    </row>
    <row r="8" spans="1:8" x14ac:dyDescent="0.3">
      <c r="A8" s="34" t="s">
        <v>74</v>
      </c>
      <c r="B8" s="34" t="s">
        <v>75</v>
      </c>
      <c r="C8" s="35" t="s">
        <v>54</v>
      </c>
      <c r="D8" s="35" t="s">
        <v>76</v>
      </c>
      <c r="E8" s="35"/>
      <c r="F8" s="36">
        <v>28.05263157894737</v>
      </c>
    </row>
    <row r="9" spans="1:8" x14ac:dyDescent="0.3">
      <c r="A9" s="34" t="s">
        <v>202</v>
      </c>
      <c r="B9" s="34" t="s">
        <v>203</v>
      </c>
      <c r="C9" s="35" t="s">
        <v>168</v>
      </c>
      <c r="D9" s="35" t="s">
        <v>168</v>
      </c>
      <c r="E9" s="35" t="s">
        <v>204</v>
      </c>
      <c r="F9" s="36">
        <v>26.26530612244898</v>
      </c>
    </row>
    <row r="10" spans="1:8" x14ac:dyDescent="0.3">
      <c r="A10" s="33" t="s">
        <v>39</v>
      </c>
      <c r="B10" s="34" t="s">
        <v>40</v>
      </c>
      <c r="C10" s="35" t="s">
        <v>29</v>
      </c>
      <c r="D10" s="35"/>
      <c r="E10" s="35" t="s">
        <v>41</v>
      </c>
      <c r="F10" s="36">
        <v>25.588976377952754</v>
      </c>
    </row>
    <row r="11" spans="1:8" x14ac:dyDescent="0.3">
      <c r="A11" s="34" t="s">
        <v>193</v>
      </c>
      <c r="B11" s="34" t="s">
        <v>194</v>
      </c>
      <c r="C11" s="35" t="s">
        <v>168</v>
      </c>
      <c r="D11" s="35" t="s">
        <v>168</v>
      </c>
      <c r="E11" s="35" t="s">
        <v>195</v>
      </c>
      <c r="F11" s="36">
        <v>25.501144164759726</v>
      </c>
    </row>
    <row r="12" spans="1:8" x14ac:dyDescent="0.3">
      <c r="A12" s="34" t="s">
        <v>24</v>
      </c>
      <c r="B12" s="34" t="s">
        <v>25</v>
      </c>
      <c r="C12" s="35" t="s">
        <v>13</v>
      </c>
      <c r="D12" s="35">
        <v>2</v>
      </c>
      <c r="E12" s="35" t="s">
        <v>26</v>
      </c>
      <c r="F12" s="36">
        <v>23.350617283950616</v>
      </c>
    </row>
    <row r="13" spans="1:8" x14ac:dyDescent="0.3">
      <c r="A13" s="34" t="s">
        <v>37</v>
      </c>
      <c r="B13" s="34" t="s">
        <v>38</v>
      </c>
      <c r="C13" s="35" t="s">
        <v>29</v>
      </c>
      <c r="D13" s="35"/>
      <c r="E13" s="35"/>
      <c r="F13" s="36">
        <v>22.578947368421051</v>
      </c>
    </row>
    <row r="14" spans="1:8" x14ac:dyDescent="0.3">
      <c r="A14" s="33" t="s">
        <v>44</v>
      </c>
      <c r="B14" s="34" t="s">
        <v>45</v>
      </c>
      <c r="C14" s="35" t="s">
        <v>29</v>
      </c>
      <c r="D14" s="35"/>
      <c r="E14" s="35" t="s">
        <v>46</v>
      </c>
      <c r="F14" s="36">
        <v>20.27956989247312</v>
      </c>
    </row>
    <row r="15" spans="1:8" x14ac:dyDescent="0.3">
      <c r="A15" s="34" t="s">
        <v>21</v>
      </c>
      <c r="B15" s="34" t="s">
        <v>22</v>
      </c>
      <c r="C15" s="35" t="s">
        <v>13</v>
      </c>
      <c r="D15" s="35">
        <v>23</v>
      </c>
      <c r="E15" s="35" t="s">
        <v>23</v>
      </c>
      <c r="F15" s="36">
        <v>12.371584699453551</v>
      </c>
    </row>
    <row r="16" spans="1:8" x14ac:dyDescent="0.3">
      <c r="A16" s="33" t="s">
        <v>27</v>
      </c>
      <c r="B16" s="34" t="s">
        <v>28</v>
      </c>
      <c r="C16" s="35" t="s">
        <v>29</v>
      </c>
      <c r="D16" s="35">
        <v>7</v>
      </c>
      <c r="E16" s="35" t="s">
        <v>30</v>
      </c>
      <c r="F16" s="36">
        <v>10.376279863481228</v>
      </c>
    </row>
    <row r="17" spans="1:6" x14ac:dyDescent="0.3">
      <c r="A17" s="34" t="s">
        <v>106</v>
      </c>
      <c r="B17" s="34" t="s">
        <v>107</v>
      </c>
      <c r="C17" s="35" t="s">
        <v>83</v>
      </c>
      <c r="D17" s="35">
        <v>35</v>
      </c>
      <c r="E17" s="35"/>
      <c r="F17" s="36">
        <v>10.173684210526316</v>
      </c>
    </row>
    <row r="18" spans="1:6" x14ac:dyDescent="0.3">
      <c r="A18" s="34" t="s">
        <v>15</v>
      </c>
      <c r="B18" s="34" t="s">
        <v>16</v>
      </c>
      <c r="C18" s="35" t="s">
        <v>13</v>
      </c>
      <c r="D18" s="35">
        <v>6</v>
      </c>
      <c r="E18" s="35" t="s">
        <v>17</v>
      </c>
      <c r="F18" s="36">
        <v>9.9046751669702484</v>
      </c>
    </row>
    <row r="19" spans="1:6" x14ac:dyDescent="0.3">
      <c r="A19" s="34" t="s">
        <v>70</v>
      </c>
      <c r="B19" s="34" t="s">
        <v>71</v>
      </c>
      <c r="C19" s="35" t="s">
        <v>54</v>
      </c>
      <c r="D19" s="35">
        <v>10</v>
      </c>
      <c r="E19" s="35"/>
      <c r="F19" s="36">
        <v>9.8931095406360416</v>
      </c>
    </row>
    <row r="20" spans="1:6" x14ac:dyDescent="0.3">
      <c r="A20" s="34" t="s">
        <v>112</v>
      </c>
      <c r="B20" s="34" t="s">
        <v>113</v>
      </c>
      <c r="C20" s="35" t="s">
        <v>83</v>
      </c>
      <c r="D20" s="35"/>
      <c r="E20" s="35"/>
      <c r="F20" s="36">
        <v>9.8852459016393439</v>
      </c>
    </row>
    <row r="21" spans="1:6" x14ac:dyDescent="0.3">
      <c r="A21" s="34" t="s">
        <v>187</v>
      </c>
      <c r="B21" s="34" t="s">
        <v>188</v>
      </c>
      <c r="C21" s="35" t="s">
        <v>168</v>
      </c>
      <c r="D21" s="35" t="s">
        <v>168</v>
      </c>
      <c r="E21" s="35" t="s">
        <v>189</v>
      </c>
      <c r="F21" s="36">
        <v>9.0771144278606961</v>
      </c>
    </row>
    <row r="22" spans="1:6" x14ac:dyDescent="0.3">
      <c r="A22" s="34" t="s">
        <v>199</v>
      </c>
      <c r="B22" s="34" t="s">
        <v>200</v>
      </c>
      <c r="C22" s="35" t="s">
        <v>168</v>
      </c>
      <c r="D22" s="35" t="s">
        <v>168</v>
      </c>
      <c r="E22" s="35" t="s">
        <v>201</v>
      </c>
      <c r="F22" s="36">
        <v>8.9090909090909083</v>
      </c>
    </row>
    <row r="23" spans="1:6" x14ac:dyDescent="0.3">
      <c r="A23" s="37" t="s">
        <v>173</v>
      </c>
      <c r="B23" s="37" t="s">
        <v>174</v>
      </c>
      <c r="C23" s="38" t="s">
        <v>168</v>
      </c>
      <c r="D23" s="38">
        <v>40</v>
      </c>
      <c r="E23" s="38"/>
      <c r="F23" s="39">
        <v>8.2390766694146738</v>
      </c>
    </row>
    <row r="24" spans="1:6" x14ac:dyDescent="0.3">
      <c r="A24" s="37" t="s">
        <v>156</v>
      </c>
      <c r="B24" s="37" t="s">
        <v>157</v>
      </c>
      <c r="C24" s="38" t="s">
        <v>155</v>
      </c>
      <c r="D24" s="38"/>
      <c r="E24" s="38"/>
      <c r="F24" s="39">
        <v>8.2222222222222214</v>
      </c>
    </row>
    <row r="25" spans="1:6" x14ac:dyDescent="0.3">
      <c r="A25" s="37" t="s">
        <v>132</v>
      </c>
      <c r="B25" s="37" t="s">
        <v>133</v>
      </c>
      <c r="C25" s="38" t="s">
        <v>134</v>
      </c>
      <c r="D25" s="38"/>
      <c r="E25" s="38"/>
      <c r="F25" s="39">
        <v>8.2192691029900331</v>
      </c>
    </row>
    <row r="26" spans="1:6" x14ac:dyDescent="0.3">
      <c r="A26" s="37" t="s">
        <v>52</v>
      </c>
      <c r="B26" s="37" t="s">
        <v>53</v>
      </c>
      <c r="C26" s="38" t="s">
        <v>54</v>
      </c>
      <c r="D26" s="38">
        <v>85</v>
      </c>
      <c r="E26" s="38"/>
      <c r="F26" s="39">
        <v>8.0652173913043477</v>
      </c>
    </row>
    <row r="27" spans="1:6" x14ac:dyDescent="0.3">
      <c r="A27" s="37" t="s">
        <v>182</v>
      </c>
      <c r="B27" s="37" t="s">
        <v>183</v>
      </c>
      <c r="C27" s="38" t="s">
        <v>168</v>
      </c>
      <c r="D27" s="38">
        <v>72</v>
      </c>
      <c r="E27" s="38"/>
      <c r="F27" s="39">
        <v>7.9841772151898738</v>
      </c>
    </row>
    <row r="28" spans="1:6" x14ac:dyDescent="0.3">
      <c r="A28" s="37" t="s">
        <v>129</v>
      </c>
      <c r="B28" s="37" t="s">
        <v>130</v>
      </c>
      <c r="C28" s="38" t="s">
        <v>131</v>
      </c>
      <c r="D28" s="38"/>
      <c r="E28" s="38"/>
      <c r="F28" s="39">
        <v>7.9658119658119659</v>
      </c>
    </row>
    <row r="29" spans="1:6" x14ac:dyDescent="0.3">
      <c r="A29" s="37" t="s">
        <v>116</v>
      </c>
      <c r="B29" s="37" t="s">
        <v>117</v>
      </c>
      <c r="C29" s="38" t="s">
        <v>83</v>
      </c>
      <c r="D29" s="38"/>
      <c r="E29" s="38"/>
      <c r="F29" s="39">
        <v>7.6300984528832627</v>
      </c>
    </row>
    <row r="30" spans="1:6" x14ac:dyDescent="0.3">
      <c r="A30" s="40" t="s">
        <v>68</v>
      </c>
      <c r="B30" s="37" t="s">
        <v>69</v>
      </c>
      <c r="C30" s="38" t="s">
        <v>54</v>
      </c>
      <c r="D30" s="38"/>
      <c r="E30" s="38"/>
      <c r="F30" s="39">
        <v>7.5073848827106859</v>
      </c>
    </row>
    <row r="31" spans="1:6" x14ac:dyDescent="0.3">
      <c r="A31" s="37" t="s">
        <v>185</v>
      </c>
      <c r="B31" s="37" t="s">
        <v>186</v>
      </c>
      <c r="C31" s="38" t="s">
        <v>168</v>
      </c>
      <c r="D31" s="38">
        <v>89</v>
      </c>
      <c r="E31" s="38"/>
      <c r="F31" s="39">
        <v>7.4</v>
      </c>
    </row>
    <row r="32" spans="1:6" x14ac:dyDescent="0.3">
      <c r="A32" s="37" t="s">
        <v>64</v>
      </c>
      <c r="B32" s="37" t="s">
        <v>65</v>
      </c>
      <c r="C32" s="38" t="s">
        <v>54</v>
      </c>
      <c r="D32" s="38"/>
      <c r="E32" s="38"/>
      <c r="F32" s="39">
        <v>6.8584905660377355</v>
      </c>
    </row>
    <row r="33" spans="1:6" x14ac:dyDescent="0.3">
      <c r="A33" s="37" t="s">
        <v>122</v>
      </c>
      <c r="B33" s="37" t="s">
        <v>123</v>
      </c>
      <c r="C33" s="38" t="s">
        <v>83</v>
      </c>
      <c r="D33" s="38"/>
      <c r="E33" s="38"/>
      <c r="F33" s="39">
        <v>6.5285714285714285</v>
      </c>
    </row>
    <row r="34" spans="1:6" x14ac:dyDescent="0.3">
      <c r="A34" s="37" t="s">
        <v>66</v>
      </c>
      <c r="B34" s="37" t="s">
        <v>67</v>
      </c>
      <c r="C34" s="38" t="s">
        <v>54</v>
      </c>
      <c r="D34" s="38"/>
      <c r="E34" s="38"/>
      <c r="F34" s="39">
        <v>6.4983164983164983</v>
      </c>
    </row>
    <row r="35" spans="1:6" x14ac:dyDescent="0.3">
      <c r="A35" s="37" t="s">
        <v>59</v>
      </c>
      <c r="B35" s="37" t="s">
        <v>60</v>
      </c>
      <c r="C35" s="38" t="s">
        <v>54</v>
      </c>
      <c r="D35" s="38">
        <v>88</v>
      </c>
      <c r="E35" s="38" t="s">
        <v>61</v>
      </c>
      <c r="F35" s="39">
        <v>6.4705882352941178</v>
      </c>
    </row>
    <row r="36" spans="1:6" x14ac:dyDescent="0.3">
      <c r="A36" s="37" t="s">
        <v>171</v>
      </c>
      <c r="B36" s="37" t="s">
        <v>172</v>
      </c>
      <c r="C36" s="38" t="s">
        <v>168</v>
      </c>
      <c r="D36" s="38">
        <v>19</v>
      </c>
      <c r="E36" s="38"/>
      <c r="F36" s="39">
        <v>6.3939955522609342</v>
      </c>
    </row>
    <row r="37" spans="1:6" x14ac:dyDescent="0.3">
      <c r="A37" s="37" t="s">
        <v>104</v>
      </c>
      <c r="B37" s="37" t="s">
        <v>105</v>
      </c>
      <c r="C37" s="38" t="s">
        <v>83</v>
      </c>
      <c r="D37" s="38"/>
      <c r="E37" s="38"/>
      <c r="F37" s="39">
        <v>6.0504731861198735</v>
      </c>
    </row>
    <row r="38" spans="1:6" x14ac:dyDescent="0.3">
      <c r="A38" s="37" t="s">
        <v>47</v>
      </c>
      <c r="B38" s="37" t="s">
        <v>48</v>
      </c>
      <c r="C38" s="38" t="s">
        <v>49</v>
      </c>
      <c r="D38" s="38"/>
      <c r="E38" s="38"/>
      <c r="F38" s="39">
        <v>5.8371559633027523</v>
      </c>
    </row>
    <row r="39" spans="1:6" x14ac:dyDescent="0.3">
      <c r="A39" s="37" t="s">
        <v>179</v>
      </c>
      <c r="B39" s="37" t="s">
        <v>180</v>
      </c>
      <c r="C39" s="38" t="s">
        <v>168</v>
      </c>
      <c r="D39" s="38">
        <v>46</v>
      </c>
      <c r="E39" s="38"/>
      <c r="F39" s="39">
        <v>5.6222222222222218</v>
      </c>
    </row>
    <row r="40" spans="1:6" x14ac:dyDescent="0.3">
      <c r="A40" s="37" t="s">
        <v>142</v>
      </c>
      <c r="B40" s="37" t="s">
        <v>143</v>
      </c>
      <c r="C40" s="38" t="s">
        <v>144</v>
      </c>
      <c r="D40" s="38"/>
      <c r="E40" s="38"/>
      <c r="F40" s="39">
        <v>5.2650602409638552</v>
      </c>
    </row>
    <row r="41" spans="1:6" x14ac:dyDescent="0.3">
      <c r="A41" s="37" t="s">
        <v>108</v>
      </c>
      <c r="B41" s="37" t="s">
        <v>109</v>
      </c>
      <c r="C41" s="38" t="s">
        <v>83</v>
      </c>
      <c r="D41" s="38"/>
      <c r="E41" s="38"/>
      <c r="F41" s="39">
        <v>5.0227272727272725</v>
      </c>
    </row>
    <row r="42" spans="1:6" x14ac:dyDescent="0.3">
      <c r="A42" s="37" t="s">
        <v>150</v>
      </c>
      <c r="B42" s="37" t="s">
        <v>151</v>
      </c>
      <c r="C42" s="38" t="s">
        <v>152</v>
      </c>
      <c r="D42" s="38"/>
      <c r="E42" s="38"/>
      <c r="F42" s="39">
        <v>4.993150684931507</v>
      </c>
    </row>
    <row r="43" spans="1:6" x14ac:dyDescent="0.3">
      <c r="A43" s="41" t="s">
        <v>34</v>
      </c>
      <c r="B43" s="41" t="s">
        <v>35</v>
      </c>
      <c r="C43" s="42" t="s">
        <v>29</v>
      </c>
      <c r="D43" s="42">
        <v>13</v>
      </c>
      <c r="E43" s="42" t="s">
        <v>36</v>
      </c>
      <c r="F43" s="43">
        <v>4.8906666666666663</v>
      </c>
    </row>
    <row r="44" spans="1:6" x14ac:dyDescent="0.3">
      <c r="A44" s="41" t="s">
        <v>57</v>
      </c>
      <c r="B44" s="41" t="s">
        <v>58</v>
      </c>
      <c r="C44" s="42" t="s">
        <v>54</v>
      </c>
      <c r="D44" s="42"/>
      <c r="E44" s="42"/>
      <c r="F44" s="43">
        <v>4.8739495798319323</v>
      </c>
    </row>
    <row r="45" spans="1:6" x14ac:dyDescent="0.3">
      <c r="A45" s="41" t="s">
        <v>118</v>
      </c>
      <c r="B45" s="41" t="s">
        <v>119</v>
      </c>
      <c r="C45" s="42" t="s">
        <v>83</v>
      </c>
      <c r="D45" s="42"/>
      <c r="E45" s="42"/>
      <c r="F45" s="43">
        <v>4.8474046278924332</v>
      </c>
    </row>
    <row r="46" spans="1:6" x14ac:dyDescent="0.3">
      <c r="A46" s="41" t="s">
        <v>124</v>
      </c>
      <c r="B46" s="41" t="s">
        <v>125</v>
      </c>
      <c r="C46" s="42" t="s">
        <v>83</v>
      </c>
      <c r="D46" s="42"/>
      <c r="E46" s="42"/>
      <c r="F46" s="43">
        <v>4.7760663507109005</v>
      </c>
    </row>
    <row r="47" spans="1:6" x14ac:dyDescent="0.3">
      <c r="A47" s="41" t="s">
        <v>84</v>
      </c>
      <c r="B47" s="41" t="s">
        <v>85</v>
      </c>
      <c r="C47" s="42" t="s">
        <v>83</v>
      </c>
      <c r="D47" s="42"/>
      <c r="E47" s="42"/>
      <c r="F47" s="43">
        <v>4.6659850034083163</v>
      </c>
    </row>
    <row r="48" spans="1:6" x14ac:dyDescent="0.3">
      <c r="A48" s="41" t="s">
        <v>153</v>
      </c>
      <c r="B48" s="41" t="s">
        <v>154</v>
      </c>
      <c r="C48" s="42" t="s">
        <v>155</v>
      </c>
      <c r="D48" s="42">
        <v>58</v>
      </c>
      <c r="E48" s="42"/>
      <c r="F48" s="43">
        <v>4.607532210109019</v>
      </c>
    </row>
    <row r="49" spans="1:6" x14ac:dyDescent="0.3">
      <c r="A49" s="41" t="s">
        <v>177</v>
      </c>
      <c r="B49" s="41" t="s">
        <v>178</v>
      </c>
      <c r="C49" s="42" t="s">
        <v>168</v>
      </c>
      <c r="D49" s="42">
        <v>44</v>
      </c>
      <c r="E49" s="42"/>
      <c r="F49" s="43">
        <v>4.5631768953068592</v>
      </c>
    </row>
    <row r="50" spans="1:6" x14ac:dyDescent="0.3">
      <c r="A50" s="41" t="s">
        <v>88</v>
      </c>
      <c r="B50" s="41" t="s">
        <v>89</v>
      </c>
      <c r="C50" s="42" t="s">
        <v>83</v>
      </c>
      <c r="D50" s="42"/>
      <c r="E50" s="42"/>
      <c r="F50" s="43">
        <v>4.5283018867924527</v>
      </c>
    </row>
    <row r="51" spans="1:6" x14ac:dyDescent="0.3">
      <c r="A51" s="41" t="s">
        <v>163</v>
      </c>
      <c r="B51" s="41" t="s">
        <v>164</v>
      </c>
      <c r="C51" s="42" t="s">
        <v>165</v>
      </c>
      <c r="D51" s="42"/>
      <c r="E51" s="42"/>
      <c r="F51" s="43">
        <v>4.5109695682944091</v>
      </c>
    </row>
    <row r="52" spans="1:6" x14ac:dyDescent="0.3">
      <c r="A52" s="43"/>
      <c r="B52" s="41" t="s">
        <v>181</v>
      </c>
      <c r="C52" s="42" t="s">
        <v>168</v>
      </c>
      <c r="D52" s="42">
        <v>66</v>
      </c>
      <c r="E52" s="42"/>
      <c r="F52" s="43">
        <v>4.371428571428571</v>
      </c>
    </row>
    <row r="53" spans="1:6" x14ac:dyDescent="0.3">
      <c r="A53" s="44" t="s">
        <v>50</v>
      </c>
      <c r="B53" s="41" t="s">
        <v>51</v>
      </c>
      <c r="C53" s="42" t="s">
        <v>49</v>
      </c>
      <c r="D53" s="42"/>
      <c r="E53" s="42"/>
      <c r="F53" s="43">
        <v>4.2484848484848481</v>
      </c>
    </row>
    <row r="54" spans="1:6" x14ac:dyDescent="0.3">
      <c r="A54" s="41" t="s">
        <v>86</v>
      </c>
      <c r="B54" s="41" t="s">
        <v>87</v>
      </c>
      <c r="C54" s="42" t="s">
        <v>83</v>
      </c>
      <c r="D54" s="42"/>
      <c r="E54" s="42"/>
      <c r="F54" s="43">
        <v>4.2429906542056077</v>
      </c>
    </row>
    <row r="55" spans="1:6" x14ac:dyDescent="0.3">
      <c r="A55" s="41" t="s">
        <v>147</v>
      </c>
      <c r="B55" s="41" t="s">
        <v>148</v>
      </c>
      <c r="C55" s="42" t="s">
        <v>149</v>
      </c>
      <c r="D55" s="42"/>
      <c r="E55" s="42"/>
      <c r="F55" s="43">
        <v>4.1790322580645158</v>
      </c>
    </row>
    <row r="56" spans="1:6" x14ac:dyDescent="0.3">
      <c r="A56" s="41" t="s">
        <v>77</v>
      </c>
      <c r="B56" s="41" t="s">
        <v>78</v>
      </c>
      <c r="C56" s="42" t="s">
        <v>54</v>
      </c>
      <c r="D56" s="42"/>
      <c r="E56" s="42"/>
      <c r="F56" s="43">
        <v>4.147651006711409</v>
      </c>
    </row>
    <row r="57" spans="1:6" x14ac:dyDescent="0.3">
      <c r="A57" s="41" t="s">
        <v>62</v>
      </c>
      <c r="B57" s="41" t="s">
        <v>63</v>
      </c>
      <c r="C57" s="42" t="s">
        <v>54</v>
      </c>
      <c r="D57" s="42">
        <v>91</v>
      </c>
      <c r="E57" s="42"/>
      <c r="F57" s="43">
        <v>4.0742092457420922</v>
      </c>
    </row>
    <row r="58" spans="1:6" x14ac:dyDescent="0.3">
      <c r="A58" s="41" t="s">
        <v>145</v>
      </c>
      <c r="B58" s="41" t="s">
        <v>146</v>
      </c>
      <c r="C58" s="42" t="s">
        <v>144</v>
      </c>
      <c r="D58" s="42"/>
      <c r="E58" s="42"/>
      <c r="F58" s="43">
        <v>3.8906882591093117</v>
      </c>
    </row>
    <row r="59" spans="1:6" x14ac:dyDescent="0.3">
      <c r="A59" s="41" t="s">
        <v>126</v>
      </c>
      <c r="B59" s="41" t="s">
        <v>127</v>
      </c>
      <c r="C59" s="42" t="s">
        <v>128</v>
      </c>
      <c r="D59" s="42"/>
      <c r="E59" s="42"/>
      <c r="F59" s="43">
        <v>3.8706896551724137</v>
      </c>
    </row>
    <row r="60" spans="1:6" x14ac:dyDescent="0.3">
      <c r="A60" s="45" t="s">
        <v>81</v>
      </c>
      <c r="B60" s="41" t="s">
        <v>82</v>
      </c>
      <c r="C60" s="42" t="s">
        <v>54</v>
      </c>
      <c r="D60" s="42">
        <v>47</v>
      </c>
      <c r="E60" s="42"/>
      <c r="F60" s="43">
        <v>3.84</v>
      </c>
    </row>
    <row r="61" spans="1:6" x14ac:dyDescent="0.3">
      <c r="A61" s="41" t="s">
        <v>96</v>
      </c>
      <c r="B61" s="41" t="s">
        <v>97</v>
      </c>
      <c r="C61" s="42" t="s">
        <v>83</v>
      </c>
      <c r="D61" s="42"/>
      <c r="E61" s="42"/>
      <c r="F61" s="43">
        <v>3.7313432835820897</v>
      </c>
    </row>
    <row r="62" spans="1:6" x14ac:dyDescent="0.3">
      <c r="A62" s="46" t="s">
        <v>102</v>
      </c>
      <c r="B62" s="41" t="s">
        <v>103</v>
      </c>
      <c r="C62" s="42" t="s">
        <v>83</v>
      </c>
      <c r="D62" s="42"/>
      <c r="E62" s="42"/>
      <c r="F62" s="43">
        <v>3.7268981753972925</v>
      </c>
    </row>
    <row r="63" spans="1:6" x14ac:dyDescent="0.3">
      <c r="A63" s="47" t="s">
        <v>110</v>
      </c>
      <c r="B63" s="47" t="s">
        <v>111</v>
      </c>
      <c r="C63" s="48" t="s">
        <v>83</v>
      </c>
      <c r="D63" s="48"/>
      <c r="E63" s="48"/>
      <c r="F63" s="49">
        <v>3.6616084977238241</v>
      </c>
    </row>
    <row r="64" spans="1:6" x14ac:dyDescent="0.3">
      <c r="A64" s="47" t="s">
        <v>135</v>
      </c>
      <c r="B64" s="47" t="s">
        <v>136</v>
      </c>
      <c r="C64" s="48" t="s">
        <v>137</v>
      </c>
      <c r="D64" s="48"/>
      <c r="E64" s="48"/>
      <c r="F64" s="49">
        <v>3.4838709677419355</v>
      </c>
    </row>
    <row r="65" spans="1:6" x14ac:dyDescent="0.3">
      <c r="A65" s="47" t="s">
        <v>120</v>
      </c>
      <c r="B65" s="47" t="s">
        <v>121</v>
      </c>
      <c r="C65" s="48" t="s">
        <v>83</v>
      </c>
      <c r="D65" s="48"/>
      <c r="E65" s="48"/>
      <c r="F65" s="49">
        <v>3.4511278195488724</v>
      </c>
    </row>
    <row r="66" spans="1:6" x14ac:dyDescent="0.3">
      <c r="A66" s="47" t="s">
        <v>138</v>
      </c>
      <c r="B66" s="47" t="s">
        <v>139</v>
      </c>
      <c r="C66" s="48" t="s">
        <v>137</v>
      </c>
      <c r="D66" s="48"/>
      <c r="E66" s="48"/>
      <c r="F66" s="49">
        <v>3.3450834879406308</v>
      </c>
    </row>
    <row r="67" spans="1:6" x14ac:dyDescent="0.3">
      <c r="A67" s="47" t="s">
        <v>42</v>
      </c>
      <c r="B67" s="47" t="s">
        <v>43</v>
      </c>
      <c r="C67" s="48" t="s">
        <v>29</v>
      </c>
      <c r="D67" s="48"/>
      <c r="E67" s="48"/>
      <c r="F67" s="49">
        <v>3.3370405278039583</v>
      </c>
    </row>
    <row r="68" spans="1:6" x14ac:dyDescent="0.3">
      <c r="A68" s="47" t="s">
        <v>55</v>
      </c>
      <c r="B68" s="47" t="s">
        <v>56</v>
      </c>
      <c r="C68" s="48" t="s">
        <v>54</v>
      </c>
      <c r="D68" s="48"/>
      <c r="E68" s="48"/>
      <c r="F68" s="49">
        <v>3.2348265895953756</v>
      </c>
    </row>
    <row r="69" spans="1:6" x14ac:dyDescent="0.3">
      <c r="A69" s="47" t="s">
        <v>72</v>
      </c>
      <c r="B69" s="47" t="s">
        <v>73</v>
      </c>
      <c r="C69" s="48" t="s">
        <v>54</v>
      </c>
      <c r="D69" s="48"/>
      <c r="E69" s="48"/>
      <c r="F69" s="49">
        <v>3.0277777777777777</v>
      </c>
    </row>
    <row r="70" spans="1:6" x14ac:dyDescent="0.3">
      <c r="A70" s="47" t="s">
        <v>140</v>
      </c>
      <c r="B70" s="47" t="s">
        <v>141</v>
      </c>
      <c r="C70" s="48" t="s">
        <v>137</v>
      </c>
      <c r="D70" s="48"/>
      <c r="E70" s="48"/>
      <c r="F70" s="49">
        <v>3.0210280373831777</v>
      </c>
    </row>
    <row r="71" spans="1:6" x14ac:dyDescent="0.3">
      <c r="A71" s="50" t="s">
        <v>31</v>
      </c>
      <c r="B71" s="47" t="s">
        <v>32</v>
      </c>
      <c r="C71" s="48" t="s">
        <v>29</v>
      </c>
      <c r="D71" s="48">
        <v>12</v>
      </c>
      <c r="E71" s="48" t="s">
        <v>33</v>
      </c>
      <c r="F71" s="49">
        <v>2.9610516066212269</v>
      </c>
    </row>
    <row r="72" spans="1:6" x14ac:dyDescent="0.3">
      <c r="A72" s="47" t="s">
        <v>94</v>
      </c>
      <c r="B72" s="47" t="s">
        <v>95</v>
      </c>
      <c r="C72" s="48" t="s">
        <v>83</v>
      </c>
      <c r="D72" s="48"/>
      <c r="E72" s="48"/>
      <c r="F72" s="49">
        <v>2.902857142857143</v>
      </c>
    </row>
    <row r="73" spans="1:6" x14ac:dyDescent="0.3">
      <c r="A73" s="47" t="s">
        <v>90</v>
      </c>
      <c r="B73" s="47" t="s">
        <v>91</v>
      </c>
      <c r="C73" s="48" t="s">
        <v>83</v>
      </c>
      <c r="D73" s="48"/>
      <c r="E73" s="48"/>
      <c r="F73" s="49">
        <v>2.6600719424460433</v>
      </c>
    </row>
    <row r="74" spans="1:6" x14ac:dyDescent="0.3">
      <c r="A74" s="47" t="s">
        <v>92</v>
      </c>
      <c r="B74" s="47" t="s">
        <v>93</v>
      </c>
      <c r="C74" s="48" t="s">
        <v>83</v>
      </c>
      <c r="D74" s="48"/>
      <c r="E74" s="48"/>
      <c r="F74" s="49">
        <v>2.3745173745173744</v>
      </c>
    </row>
    <row r="75" spans="1:6" x14ac:dyDescent="0.3">
      <c r="A75" s="50"/>
      <c r="B75" s="47" t="s">
        <v>170</v>
      </c>
      <c r="C75" s="48" t="s">
        <v>168</v>
      </c>
      <c r="D75" s="48">
        <v>15</v>
      </c>
      <c r="E75" s="48"/>
      <c r="F75" s="49">
        <v>2.3255813953488373</v>
      </c>
    </row>
    <row r="76" spans="1:6" x14ac:dyDescent="0.3">
      <c r="A76" s="47" t="s">
        <v>158</v>
      </c>
      <c r="B76" s="47" t="s">
        <v>159</v>
      </c>
      <c r="C76" s="48" t="s">
        <v>155</v>
      </c>
      <c r="D76" s="48"/>
      <c r="E76" s="48"/>
      <c r="F76" s="49">
        <v>2.2589928057553958</v>
      </c>
    </row>
    <row r="77" spans="1:6" x14ac:dyDescent="0.3">
      <c r="A77" s="47" t="s">
        <v>160</v>
      </c>
      <c r="B77" s="47" t="s">
        <v>161</v>
      </c>
      <c r="C77" s="48" t="s">
        <v>162</v>
      </c>
      <c r="D77" s="48"/>
      <c r="E77" s="48"/>
      <c r="F77" s="49">
        <v>2.1875</v>
      </c>
    </row>
    <row r="78" spans="1:6" x14ac:dyDescent="0.3">
      <c r="A78" s="47" t="s">
        <v>196</v>
      </c>
      <c r="B78" s="47" t="s">
        <v>197</v>
      </c>
      <c r="C78" s="48" t="s">
        <v>168</v>
      </c>
      <c r="D78" s="48" t="s">
        <v>168</v>
      </c>
      <c r="E78" s="48" t="s">
        <v>198</v>
      </c>
      <c r="F78" s="49">
        <v>1.25</v>
      </c>
    </row>
    <row r="79" spans="1:6" x14ac:dyDescent="0.3">
      <c r="A79" s="47" t="s">
        <v>184</v>
      </c>
      <c r="B79" s="47" t="s">
        <v>32</v>
      </c>
      <c r="C79" s="48" t="s">
        <v>168</v>
      </c>
      <c r="D79" s="48">
        <v>79</v>
      </c>
      <c r="E79" s="48"/>
      <c r="F79" s="49">
        <v>1</v>
      </c>
    </row>
    <row r="80" spans="1:6" x14ac:dyDescent="0.3">
      <c r="A80" s="47" t="s">
        <v>175</v>
      </c>
      <c r="B80" s="47" t="s">
        <v>176</v>
      </c>
      <c r="C80" s="48" t="s">
        <v>168</v>
      </c>
      <c r="D80" s="48">
        <v>43</v>
      </c>
      <c r="E80" s="48"/>
      <c r="F80" s="49">
        <v>0.8</v>
      </c>
    </row>
    <row r="81" spans="1:6" x14ac:dyDescent="0.3">
      <c r="A81" s="47" t="s">
        <v>98</v>
      </c>
      <c r="B81" s="47" t="s">
        <v>99</v>
      </c>
      <c r="C81" s="48" t="s">
        <v>83</v>
      </c>
      <c r="D81" s="48"/>
      <c r="E81" s="48"/>
      <c r="F81" s="49">
        <v>0.40157480314960631</v>
      </c>
    </row>
    <row r="82" spans="1:6" x14ac:dyDescent="0.3">
      <c r="A82" s="50" t="s">
        <v>114</v>
      </c>
      <c r="B82" s="47" t="s">
        <v>115</v>
      </c>
      <c r="C82" s="48" t="s">
        <v>83</v>
      </c>
      <c r="D82" s="48"/>
      <c r="E82" s="48"/>
      <c r="F82" s="49">
        <v>0</v>
      </c>
    </row>
    <row r="83" spans="1:6" x14ac:dyDescent="0.3">
      <c r="C83" s="22"/>
      <c r="D83" s="22"/>
      <c r="E83" s="22"/>
    </row>
    <row r="84" spans="1:6" x14ac:dyDescent="0.3">
      <c r="C84" s="22"/>
      <c r="D84" s="22"/>
      <c r="E84" s="22"/>
    </row>
    <row r="85" spans="1:6" x14ac:dyDescent="0.3">
      <c r="C85" s="22"/>
      <c r="D85" s="22"/>
      <c r="E85" s="22"/>
    </row>
    <row r="86" spans="1:6" x14ac:dyDescent="0.3">
      <c r="C86" s="22"/>
      <c r="D86" s="22"/>
      <c r="E86" s="22"/>
    </row>
    <row r="87" spans="1:6" x14ac:dyDescent="0.3">
      <c r="C87" s="22"/>
      <c r="D87" s="22"/>
      <c r="E87" s="22"/>
    </row>
    <row r="88" spans="1:6" x14ac:dyDescent="0.3">
      <c r="C88" s="22"/>
      <c r="D88" s="22"/>
      <c r="E88" s="22"/>
    </row>
    <row r="89" spans="1:6" x14ac:dyDescent="0.3">
      <c r="C89" s="22"/>
      <c r="D89" s="22"/>
      <c r="E89" s="22"/>
    </row>
    <row r="90" spans="1:6" x14ac:dyDescent="0.3">
      <c r="D90" s="22"/>
      <c r="E90" s="22"/>
    </row>
    <row r="91" spans="1:6" x14ac:dyDescent="0.3">
      <c r="D91" s="22"/>
      <c r="E91" s="22"/>
    </row>
    <row r="92" spans="1:6" x14ac:dyDescent="0.3">
      <c r="D92" s="22"/>
      <c r="E92" s="22"/>
    </row>
    <row r="93" spans="1:6" x14ac:dyDescent="0.3">
      <c r="D93" s="22"/>
      <c r="E93" s="22"/>
    </row>
    <row r="94" spans="1:6" x14ac:dyDescent="0.3">
      <c r="D94" s="22"/>
      <c r="E94" s="22"/>
    </row>
    <row r="95" spans="1:6" x14ac:dyDescent="0.3">
      <c r="D95" s="22"/>
      <c r="E95" s="22"/>
    </row>
    <row r="96" spans="1:6" x14ac:dyDescent="0.3">
      <c r="D96" s="22"/>
      <c r="E96" s="22"/>
    </row>
    <row r="97" spans="4:5" x14ac:dyDescent="0.3">
      <c r="D97" s="22"/>
      <c r="E97" s="22"/>
    </row>
    <row r="98" spans="4:5" x14ac:dyDescent="0.3">
      <c r="D98" s="22"/>
      <c r="E98" s="22"/>
    </row>
    <row r="99" spans="4:5" x14ac:dyDescent="0.3">
      <c r="D99" s="22"/>
      <c r="E99" s="22"/>
    </row>
    <row r="100" spans="4:5" x14ac:dyDescent="0.3">
      <c r="D100" s="22"/>
      <c r="E100" s="22"/>
    </row>
    <row r="101" spans="4:5" x14ac:dyDescent="0.3">
      <c r="D101" s="22"/>
      <c r="E101" s="22"/>
    </row>
    <row r="102" spans="4:5" x14ac:dyDescent="0.3">
      <c r="D102" s="22"/>
      <c r="E102" s="22"/>
    </row>
    <row r="103" spans="4:5" x14ac:dyDescent="0.3">
      <c r="D103" s="22"/>
      <c r="E103" s="22"/>
    </row>
    <row r="104" spans="4:5" x14ac:dyDescent="0.3">
      <c r="D104" s="22"/>
      <c r="E104" s="22"/>
    </row>
    <row r="105" spans="4:5" x14ac:dyDescent="0.3">
      <c r="D105" s="22"/>
      <c r="E105" s="22"/>
    </row>
    <row r="106" spans="4:5" x14ac:dyDescent="0.3">
      <c r="D106" s="22"/>
      <c r="E106" s="22"/>
    </row>
    <row r="107" spans="4:5" x14ac:dyDescent="0.3">
      <c r="D107" s="22"/>
      <c r="E107" s="22"/>
    </row>
    <row r="108" spans="4:5" x14ac:dyDescent="0.3">
      <c r="D108" s="22"/>
      <c r="E108" s="22"/>
    </row>
    <row r="109" spans="4:5" x14ac:dyDescent="0.3">
      <c r="D109" s="22"/>
      <c r="E109" s="22"/>
    </row>
    <row r="110" spans="4:5" x14ac:dyDescent="0.3">
      <c r="D110" s="22"/>
      <c r="E110" s="22"/>
    </row>
    <row r="111" spans="4:5" x14ac:dyDescent="0.3">
      <c r="D111" s="22"/>
      <c r="E111" s="22"/>
    </row>
    <row r="112" spans="4:5" x14ac:dyDescent="0.3">
      <c r="D112" s="22"/>
      <c r="E112" s="22"/>
    </row>
    <row r="113" spans="4:5" x14ac:dyDescent="0.3">
      <c r="D113" s="22"/>
      <c r="E113" s="22"/>
    </row>
    <row r="114" spans="4:5" x14ac:dyDescent="0.3">
      <c r="D114" s="22"/>
      <c r="E114" s="22"/>
    </row>
    <row r="115" spans="4:5" x14ac:dyDescent="0.3">
      <c r="D115" s="22"/>
      <c r="E115" s="22"/>
    </row>
    <row r="116" spans="4:5" x14ac:dyDescent="0.3">
      <c r="D116" s="22"/>
      <c r="E116" s="22"/>
    </row>
    <row r="117" spans="4:5" x14ac:dyDescent="0.3">
      <c r="D117" s="22"/>
      <c r="E117" s="22"/>
    </row>
    <row r="118" spans="4:5" x14ac:dyDescent="0.3">
      <c r="D118" s="22"/>
      <c r="E118" s="22"/>
    </row>
    <row r="119" spans="4:5" x14ac:dyDescent="0.3">
      <c r="D119" s="22"/>
      <c r="E119" s="22"/>
    </row>
    <row r="120" spans="4:5" x14ac:dyDescent="0.3">
      <c r="D120" s="22"/>
      <c r="E120" s="22"/>
    </row>
    <row r="121" spans="4:5" x14ac:dyDescent="0.3">
      <c r="D121" s="22"/>
      <c r="E121" s="22"/>
    </row>
    <row r="122" spans="4:5" x14ac:dyDescent="0.3">
      <c r="D122" s="22"/>
      <c r="E122" s="22"/>
    </row>
    <row r="123" spans="4:5" x14ac:dyDescent="0.3">
      <c r="D123" s="22"/>
      <c r="E123" s="22"/>
    </row>
    <row r="124" spans="4:5" x14ac:dyDescent="0.3">
      <c r="D124" s="22"/>
      <c r="E124" s="22"/>
    </row>
    <row r="125" spans="4:5" x14ac:dyDescent="0.3">
      <c r="D125" s="22"/>
      <c r="E125" s="22"/>
    </row>
    <row r="126" spans="4:5" x14ac:dyDescent="0.3">
      <c r="D126" s="22"/>
      <c r="E126" s="22"/>
    </row>
    <row r="127" spans="4:5" x14ac:dyDescent="0.3">
      <c r="D127" s="22"/>
      <c r="E127" s="22"/>
    </row>
    <row r="128" spans="4:5" x14ac:dyDescent="0.3">
      <c r="D128" s="22"/>
      <c r="E128" s="22"/>
    </row>
    <row r="129" spans="4:5" x14ac:dyDescent="0.3">
      <c r="D129" s="22"/>
      <c r="E129" s="22"/>
    </row>
    <row r="130" spans="4:5" x14ac:dyDescent="0.3">
      <c r="D130" s="22"/>
      <c r="E130" s="22"/>
    </row>
    <row r="131" spans="4:5" x14ac:dyDescent="0.3">
      <c r="D131" s="22"/>
      <c r="E131" s="22"/>
    </row>
    <row r="132" spans="4:5" x14ac:dyDescent="0.3">
      <c r="D132" s="22"/>
      <c r="E132" s="22"/>
    </row>
    <row r="133" spans="4:5" x14ac:dyDescent="0.3">
      <c r="D133" s="22"/>
      <c r="E133" s="22"/>
    </row>
    <row r="134" spans="4:5" x14ac:dyDescent="0.3">
      <c r="D134" s="22"/>
      <c r="E134" s="22"/>
    </row>
    <row r="135" spans="4:5" x14ac:dyDescent="0.3">
      <c r="D135" s="22"/>
      <c r="E135" s="22"/>
    </row>
    <row r="136" spans="4:5" x14ac:dyDescent="0.3">
      <c r="D136" s="22"/>
      <c r="E136" s="22"/>
    </row>
    <row r="137" spans="4:5" x14ac:dyDescent="0.3">
      <c r="D137" s="22"/>
      <c r="E137" s="22"/>
    </row>
    <row r="138" spans="4:5" x14ac:dyDescent="0.3">
      <c r="D138" s="22"/>
      <c r="E138" s="22"/>
    </row>
    <row r="139" spans="4:5" x14ac:dyDescent="0.3">
      <c r="D139" s="22"/>
      <c r="E139" s="22"/>
    </row>
    <row r="140" spans="4:5" x14ac:dyDescent="0.3">
      <c r="D140" s="22"/>
      <c r="E140" s="22"/>
    </row>
    <row r="141" spans="4:5" x14ac:dyDescent="0.3">
      <c r="D141" s="22"/>
      <c r="E141" s="22"/>
    </row>
    <row r="142" spans="4:5" x14ac:dyDescent="0.3">
      <c r="D142" s="22"/>
      <c r="E142" s="22"/>
    </row>
    <row r="143" spans="4:5" x14ac:dyDescent="0.3">
      <c r="D143" s="22"/>
      <c r="E143" s="22"/>
    </row>
    <row r="144" spans="4:5" x14ac:dyDescent="0.3">
      <c r="D144" s="22"/>
      <c r="E144" s="22"/>
    </row>
    <row r="145" spans="4:5" x14ac:dyDescent="0.3">
      <c r="D145" s="22"/>
      <c r="E145" s="22"/>
    </row>
    <row r="146" spans="4:5" x14ac:dyDescent="0.3">
      <c r="D146" s="22"/>
      <c r="E146" s="22"/>
    </row>
    <row r="147" spans="4:5" x14ac:dyDescent="0.3">
      <c r="D147" s="22"/>
      <c r="E147" s="22"/>
    </row>
    <row r="148" spans="4:5" x14ac:dyDescent="0.3">
      <c r="D148" s="22"/>
      <c r="E148" s="22"/>
    </row>
    <row r="149" spans="4:5" x14ac:dyDescent="0.3">
      <c r="D149" s="22"/>
      <c r="E149" s="22"/>
    </row>
    <row r="150" spans="4:5" x14ac:dyDescent="0.3">
      <c r="D150" s="22"/>
      <c r="E150" s="22"/>
    </row>
    <row r="151" spans="4:5" x14ac:dyDescent="0.3">
      <c r="D151" s="22"/>
      <c r="E151" s="22"/>
    </row>
    <row r="152" spans="4:5" x14ac:dyDescent="0.3">
      <c r="D152" s="22"/>
      <c r="E152" s="22"/>
    </row>
    <row r="153" spans="4:5" x14ac:dyDescent="0.3">
      <c r="D153" s="22"/>
      <c r="E153" s="22"/>
    </row>
    <row r="154" spans="4:5" x14ac:dyDescent="0.3">
      <c r="D154" s="22"/>
      <c r="E154" s="22"/>
    </row>
    <row r="155" spans="4:5" x14ac:dyDescent="0.3">
      <c r="D155" s="22"/>
      <c r="E155" s="22"/>
    </row>
    <row r="156" spans="4:5" x14ac:dyDescent="0.3">
      <c r="D156" s="22"/>
      <c r="E156" s="22"/>
    </row>
    <row r="157" spans="4:5" x14ac:dyDescent="0.3">
      <c r="D157" s="22"/>
      <c r="E157" s="22"/>
    </row>
    <row r="158" spans="4:5" x14ac:dyDescent="0.3">
      <c r="D158" s="22"/>
      <c r="E158" s="22"/>
    </row>
    <row r="159" spans="4:5" x14ac:dyDescent="0.3">
      <c r="D159" s="22"/>
      <c r="E159" s="22"/>
    </row>
    <row r="160" spans="4:5" x14ac:dyDescent="0.3">
      <c r="D160" s="22"/>
      <c r="E160" s="22"/>
    </row>
    <row r="161" spans="4:5" x14ac:dyDescent="0.3">
      <c r="D161" s="22"/>
      <c r="E161" s="22"/>
    </row>
    <row r="162" spans="4:5" x14ac:dyDescent="0.3">
      <c r="D162" s="22"/>
      <c r="E162" s="22"/>
    </row>
    <row r="163" spans="4:5" x14ac:dyDescent="0.3">
      <c r="D163" s="22"/>
      <c r="E163" s="22"/>
    </row>
    <row r="164" spans="4:5" x14ac:dyDescent="0.3">
      <c r="D164" s="22"/>
      <c r="E164" s="22"/>
    </row>
    <row r="165" spans="4:5" x14ac:dyDescent="0.3">
      <c r="D165" s="22"/>
      <c r="E165" s="22"/>
    </row>
    <row r="166" spans="4:5" x14ac:dyDescent="0.3">
      <c r="D166" s="22"/>
      <c r="E166" s="22"/>
    </row>
    <row r="167" spans="4:5" x14ac:dyDescent="0.3">
      <c r="D167" s="22"/>
      <c r="E167" s="22"/>
    </row>
    <row r="168" spans="4:5" x14ac:dyDescent="0.3">
      <c r="D168" s="22"/>
      <c r="E168" s="22"/>
    </row>
    <row r="169" spans="4:5" x14ac:dyDescent="0.3">
      <c r="D169" s="22"/>
      <c r="E169" s="22"/>
    </row>
    <row r="170" spans="4:5" x14ac:dyDescent="0.3">
      <c r="D170" s="22"/>
      <c r="E170" s="22"/>
    </row>
    <row r="171" spans="4:5" x14ac:dyDescent="0.3">
      <c r="D171" s="22"/>
      <c r="E171" s="22"/>
    </row>
    <row r="172" spans="4:5" x14ac:dyDescent="0.3">
      <c r="D172" s="22"/>
      <c r="E172" s="22"/>
    </row>
    <row r="173" spans="4:5" x14ac:dyDescent="0.3">
      <c r="D173" s="22"/>
      <c r="E173" s="22"/>
    </row>
    <row r="174" spans="4:5" x14ac:dyDescent="0.3">
      <c r="D174" s="22"/>
      <c r="E174" s="22"/>
    </row>
    <row r="175" spans="4:5" x14ac:dyDescent="0.3">
      <c r="D175" s="22"/>
      <c r="E175" s="22"/>
    </row>
    <row r="176" spans="4:5" x14ac:dyDescent="0.3">
      <c r="D176" s="22"/>
      <c r="E176" s="22"/>
    </row>
    <row r="177" spans="4:5" x14ac:dyDescent="0.3">
      <c r="D177" s="22"/>
      <c r="E177" s="22"/>
    </row>
    <row r="178" spans="4:5" x14ac:dyDescent="0.3">
      <c r="D178" s="22"/>
      <c r="E178" s="22"/>
    </row>
    <row r="179" spans="4:5" x14ac:dyDescent="0.3">
      <c r="D179" s="22"/>
      <c r="E179" s="22"/>
    </row>
    <row r="180" spans="4:5" x14ac:dyDescent="0.3">
      <c r="D180" s="22"/>
      <c r="E180" s="22"/>
    </row>
    <row r="181" spans="4:5" x14ac:dyDescent="0.3">
      <c r="D181" s="22"/>
      <c r="E181" s="22"/>
    </row>
    <row r="182" spans="4:5" x14ac:dyDescent="0.3">
      <c r="D182" s="22"/>
      <c r="E182" s="22"/>
    </row>
    <row r="183" spans="4:5" x14ac:dyDescent="0.3">
      <c r="D183" s="22"/>
      <c r="E183" s="22"/>
    </row>
    <row r="184" spans="4:5" x14ac:dyDescent="0.3">
      <c r="D184" s="22"/>
      <c r="E184" s="22"/>
    </row>
    <row r="185" spans="4:5" x14ac:dyDescent="0.3">
      <c r="D185" s="22"/>
      <c r="E185" s="22"/>
    </row>
    <row r="186" spans="4:5" x14ac:dyDescent="0.3">
      <c r="D186" s="22"/>
      <c r="E186" s="22"/>
    </row>
    <row r="187" spans="4:5" x14ac:dyDescent="0.3">
      <c r="D187" s="22"/>
      <c r="E187" s="22"/>
    </row>
    <row r="188" spans="4:5" x14ac:dyDescent="0.3">
      <c r="D188" s="22"/>
      <c r="E188" s="22"/>
    </row>
    <row r="189" spans="4:5" x14ac:dyDescent="0.3">
      <c r="D189" s="22"/>
      <c r="E189" s="22"/>
    </row>
    <row r="190" spans="4:5" x14ac:dyDescent="0.3">
      <c r="D190" s="22"/>
      <c r="E190" s="22"/>
    </row>
    <row r="191" spans="4:5" x14ac:dyDescent="0.3">
      <c r="D191" s="22"/>
      <c r="E191" s="22"/>
    </row>
    <row r="192" spans="4:5" x14ac:dyDescent="0.3">
      <c r="D192" s="22"/>
      <c r="E192" s="22"/>
    </row>
    <row r="193" spans="4:5" x14ac:dyDescent="0.3">
      <c r="D193" s="22"/>
      <c r="E193" s="22"/>
    </row>
    <row r="194" spans="4:5" x14ac:dyDescent="0.3">
      <c r="D194" s="22"/>
      <c r="E194" s="22"/>
    </row>
    <row r="195" spans="4:5" x14ac:dyDescent="0.3">
      <c r="D195" s="22"/>
      <c r="E195" s="22"/>
    </row>
    <row r="196" spans="4:5" x14ac:dyDescent="0.3">
      <c r="D196" s="22"/>
      <c r="E196" s="22"/>
    </row>
    <row r="197" spans="4:5" x14ac:dyDescent="0.3">
      <c r="D197" s="22"/>
      <c r="E197" s="22"/>
    </row>
    <row r="198" spans="4:5" x14ac:dyDescent="0.3">
      <c r="D198" s="22"/>
      <c r="E198" s="22"/>
    </row>
    <row r="199" spans="4:5" x14ac:dyDescent="0.3">
      <c r="D199" s="22"/>
      <c r="E199" s="22"/>
    </row>
    <row r="200" spans="4:5" x14ac:dyDescent="0.3">
      <c r="D200" s="22"/>
      <c r="E200" s="22"/>
    </row>
    <row r="201" spans="4:5" x14ac:dyDescent="0.3">
      <c r="D201" s="22"/>
      <c r="E201" s="22"/>
    </row>
    <row r="202" spans="4:5" x14ac:dyDescent="0.3">
      <c r="D202" s="22"/>
      <c r="E202" s="22"/>
    </row>
    <row r="203" spans="4:5" x14ac:dyDescent="0.3">
      <c r="D203" s="22"/>
      <c r="E203" s="22"/>
    </row>
    <row r="204" spans="4:5" x14ac:dyDescent="0.3">
      <c r="D204" s="22"/>
      <c r="E204" s="22"/>
    </row>
    <row r="205" spans="4:5" x14ac:dyDescent="0.3">
      <c r="D205" s="22"/>
      <c r="E205" s="22"/>
    </row>
    <row r="206" spans="4:5" x14ac:dyDescent="0.3">
      <c r="D206" s="22"/>
      <c r="E206" s="22"/>
    </row>
    <row r="207" spans="4:5" x14ac:dyDescent="0.3">
      <c r="D207" s="22"/>
      <c r="E207" s="22"/>
    </row>
    <row r="208" spans="4:5" x14ac:dyDescent="0.3">
      <c r="D208" s="22"/>
      <c r="E208" s="22"/>
    </row>
    <row r="209" spans="4:5" x14ac:dyDescent="0.3">
      <c r="D209" s="22"/>
      <c r="E209" s="22"/>
    </row>
    <row r="210" spans="4:5" x14ac:dyDescent="0.3">
      <c r="D210" s="22"/>
      <c r="E210" s="22"/>
    </row>
    <row r="211" spans="4:5" x14ac:dyDescent="0.3">
      <c r="D211" s="22"/>
      <c r="E211" s="22"/>
    </row>
    <row r="212" spans="4:5" x14ac:dyDescent="0.3">
      <c r="D212" s="22"/>
      <c r="E212" s="22"/>
    </row>
    <row r="213" spans="4:5" x14ac:dyDescent="0.3">
      <c r="D213" s="22"/>
      <c r="E213" s="22"/>
    </row>
    <row r="214" spans="4:5" x14ac:dyDescent="0.3">
      <c r="D214" s="22"/>
      <c r="E214" s="22"/>
    </row>
    <row r="215" spans="4:5" x14ac:dyDescent="0.3">
      <c r="D215" s="22"/>
      <c r="E215" s="22"/>
    </row>
    <row r="216" spans="4:5" x14ac:dyDescent="0.3">
      <c r="D216" s="22"/>
      <c r="E216" s="22"/>
    </row>
    <row r="217" spans="4:5" x14ac:dyDescent="0.3">
      <c r="D217" s="22"/>
      <c r="E217" s="22"/>
    </row>
    <row r="218" spans="4:5" x14ac:dyDescent="0.3">
      <c r="D218" s="22"/>
      <c r="E218" s="22"/>
    </row>
    <row r="219" spans="4:5" x14ac:dyDescent="0.3">
      <c r="D219" s="22"/>
      <c r="E219" s="22"/>
    </row>
    <row r="220" spans="4:5" x14ac:dyDescent="0.3">
      <c r="D220" s="22"/>
      <c r="E220" s="22"/>
    </row>
    <row r="221" spans="4:5" x14ac:dyDescent="0.3">
      <c r="D221" s="22"/>
      <c r="E221" s="22"/>
    </row>
    <row r="222" spans="4:5" x14ac:dyDescent="0.3">
      <c r="D222" s="22"/>
      <c r="E222" s="22"/>
    </row>
    <row r="223" spans="4:5" x14ac:dyDescent="0.3">
      <c r="D223" s="22"/>
      <c r="E223" s="22"/>
    </row>
    <row r="224" spans="4:5" x14ac:dyDescent="0.3">
      <c r="D224" s="22"/>
      <c r="E224" s="22"/>
    </row>
    <row r="225" spans="4:5" x14ac:dyDescent="0.3">
      <c r="D225" s="22"/>
      <c r="E225" s="22"/>
    </row>
    <row r="226" spans="4:5" x14ac:dyDescent="0.3">
      <c r="D226" s="22"/>
      <c r="E226" s="22"/>
    </row>
    <row r="227" spans="4:5" x14ac:dyDescent="0.3">
      <c r="D227" s="22"/>
      <c r="E227" s="22"/>
    </row>
    <row r="228" spans="4:5" x14ac:dyDescent="0.3">
      <c r="D228" s="22"/>
      <c r="E228" s="22"/>
    </row>
    <row r="229" spans="4:5" x14ac:dyDescent="0.3">
      <c r="D229" s="22"/>
      <c r="E229" s="22"/>
    </row>
    <row r="230" spans="4:5" x14ac:dyDescent="0.3">
      <c r="D230" s="22"/>
      <c r="E230" s="22"/>
    </row>
    <row r="231" spans="4:5" x14ac:dyDescent="0.3">
      <c r="D231" s="22"/>
      <c r="E231" s="22"/>
    </row>
    <row r="232" spans="4:5" x14ac:dyDescent="0.3">
      <c r="D232" s="22"/>
      <c r="E232" s="22"/>
    </row>
    <row r="233" spans="4:5" x14ac:dyDescent="0.3">
      <c r="D233" s="22"/>
      <c r="E233" s="22"/>
    </row>
    <row r="234" spans="4:5" x14ac:dyDescent="0.3">
      <c r="D234" s="22"/>
      <c r="E234" s="22"/>
    </row>
    <row r="235" spans="4:5" x14ac:dyDescent="0.3">
      <c r="D235" s="22"/>
      <c r="E235" s="22"/>
    </row>
    <row r="236" spans="4:5" x14ac:dyDescent="0.3">
      <c r="D236" s="22"/>
      <c r="E236" s="22"/>
    </row>
    <row r="237" spans="4:5" x14ac:dyDescent="0.3">
      <c r="D237" s="22"/>
      <c r="E237" s="22"/>
    </row>
    <row r="238" spans="4:5" x14ac:dyDescent="0.3">
      <c r="D238" s="22"/>
      <c r="E238" s="22"/>
    </row>
    <row r="239" spans="4:5" x14ac:dyDescent="0.3">
      <c r="D239" s="22"/>
      <c r="E239" s="22"/>
    </row>
    <row r="240" spans="4:5" x14ac:dyDescent="0.3">
      <c r="D240" s="22"/>
      <c r="E240" s="22"/>
    </row>
    <row r="241" spans="4:5" x14ac:dyDescent="0.3">
      <c r="D241" s="22"/>
      <c r="E241" s="22"/>
    </row>
    <row r="242" spans="4:5" x14ac:dyDescent="0.3">
      <c r="D242" s="22"/>
      <c r="E242" s="22"/>
    </row>
    <row r="243" spans="4:5" x14ac:dyDescent="0.3">
      <c r="D243" s="22"/>
      <c r="E243" s="22"/>
    </row>
    <row r="244" spans="4:5" x14ac:dyDescent="0.3">
      <c r="D244" s="22"/>
      <c r="E244" s="22"/>
    </row>
    <row r="245" spans="4:5" x14ac:dyDescent="0.3">
      <c r="D245" s="22"/>
      <c r="E245" s="22"/>
    </row>
    <row r="246" spans="4:5" x14ac:dyDescent="0.3">
      <c r="D246" s="22"/>
      <c r="E246" s="22"/>
    </row>
    <row r="247" spans="4:5" x14ac:dyDescent="0.3">
      <c r="D247" s="22"/>
      <c r="E247" s="22"/>
    </row>
    <row r="248" spans="4:5" x14ac:dyDescent="0.3">
      <c r="D248" s="22"/>
      <c r="E248" s="22"/>
    </row>
    <row r="249" spans="4:5" x14ac:dyDescent="0.3">
      <c r="D249" s="22"/>
      <c r="E249" s="22"/>
    </row>
    <row r="250" spans="4:5" x14ac:dyDescent="0.3">
      <c r="D250" s="22"/>
      <c r="E250" s="22"/>
    </row>
    <row r="251" spans="4:5" x14ac:dyDescent="0.3">
      <c r="D251" s="22"/>
      <c r="E251" s="22"/>
    </row>
    <row r="252" spans="4:5" x14ac:dyDescent="0.3">
      <c r="D252" s="22"/>
      <c r="E252" s="22"/>
    </row>
    <row r="253" spans="4:5" x14ac:dyDescent="0.3">
      <c r="D253" s="22"/>
      <c r="E253" s="22"/>
    </row>
    <row r="254" spans="4:5" x14ac:dyDescent="0.3">
      <c r="D254" s="22"/>
      <c r="E254" s="22"/>
    </row>
    <row r="255" spans="4:5" x14ac:dyDescent="0.3">
      <c r="D255" s="22"/>
      <c r="E255" s="22"/>
    </row>
    <row r="256" spans="4:5" x14ac:dyDescent="0.3">
      <c r="D256" s="22"/>
      <c r="E256" s="22"/>
    </row>
    <row r="257" spans="4:5" x14ac:dyDescent="0.3">
      <c r="D257" s="22"/>
      <c r="E257" s="22"/>
    </row>
    <row r="258" spans="4:5" x14ac:dyDescent="0.3">
      <c r="D258" s="22"/>
      <c r="E258" s="22"/>
    </row>
    <row r="259" spans="4:5" x14ac:dyDescent="0.3">
      <c r="D259" s="22"/>
      <c r="E259" s="22"/>
    </row>
    <row r="260" spans="4:5" x14ac:dyDescent="0.3">
      <c r="D260" s="22"/>
      <c r="E260" s="22"/>
    </row>
    <row r="261" spans="4:5" x14ac:dyDescent="0.3">
      <c r="D261" s="22"/>
      <c r="E261" s="22"/>
    </row>
    <row r="262" spans="4:5" x14ac:dyDescent="0.3">
      <c r="D262" s="22"/>
      <c r="E262" s="22"/>
    </row>
    <row r="263" spans="4:5" x14ac:dyDescent="0.3">
      <c r="D263" s="22"/>
      <c r="E263" s="22"/>
    </row>
    <row r="264" spans="4:5" x14ac:dyDescent="0.3">
      <c r="D264" s="22"/>
      <c r="E264" s="22"/>
    </row>
    <row r="265" spans="4:5" x14ac:dyDescent="0.3">
      <c r="D265" s="22"/>
      <c r="E265" s="22"/>
    </row>
    <row r="266" spans="4:5" x14ac:dyDescent="0.3">
      <c r="D266" s="22"/>
      <c r="E266" s="22"/>
    </row>
    <row r="267" spans="4:5" x14ac:dyDescent="0.3">
      <c r="D267" s="22"/>
      <c r="E267" s="22"/>
    </row>
    <row r="268" spans="4:5" x14ac:dyDescent="0.3">
      <c r="D268" s="22"/>
      <c r="E268" s="22"/>
    </row>
    <row r="269" spans="4:5" x14ac:dyDescent="0.3">
      <c r="D269" s="22"/>
      <c r="E269" s="22"/>
    </row>
    <row r="270" spans="4:5" x14ac:dyDescent="0.3">
      <c r="D270" s="22"/>
      <c r="E270" s="22"/>
    </row>
    <row r="271" spans="4:5" x14ac:dyDescent="0.3">
      <c r="D271" s="22"/>
      <c r="E271" s="22"/>
    </row>
    <row r="272" spans="4:5" x14ac:dyDescent="0.3">
      <c r="D272" s="22"/>
      <c r="E272" s="22"/>
    </row>
    <row r="273" spans="4:5" x14ac:dyDescent="0.3">
      <c r="D273" s="22"/>
      <c r="E273" s="22"/>
    </row>
    <row r="274" spans="4:5" x14ac:dyDescent="0.3">
      <c r="D274" s="22"/>
      <c r="E274" s="22"/>
    </row>
    <row r="275" spans="4:5" x14ac:dyDescent="0.3">
      <c r="D275" s="22"/>
      <c r="E275" s="22"/>
    </row>
    <row r="276" spans="4:5" x14ac:dyDescent="0.3">
      <c r="D276" s="22"/>
      <c r="E276" s="22"/>
    </row>
    <row r="277" spans="4:5" x14ac:dyDescent="0.3">
      <c r="D277" s="22"/>
      <c r="E277" s="22"/>
    </row>
    <row r="278" spans="4:5" x14ac:dyDescent="0.3">
      <c r="D278" s="22"/>
      <c r="E278" s="22"/>
    </row>
    <row r="279" spans="4:5" x14ac:dyDescent="0.3">
      <c r="D279" s="22"/>
      <c r="E279" s="22"/>
    </row>
    <row r="280" spans="4:5" x14ac:dyDescent="0.3">
      <c r="D280" s="22"/>
      <c r="E280" s="22"/>
    </row>
    <row r="281" spans="4:5" x14ac:dyDescent="0.3">
      <c r="D281" s="22"/>
      <c r="E281" s="22"/>
    </row>
    <row r="282" spans="4:5" x14ac:dyDescent="0.3">
      <c r="D282" s="22"/>
      <c r="E282" s="22"/>
    </row>
  </sheetData>
  <sortState xmlns:xlrd2="http://schemas.microsoft.com/office/spreadsheetml/2017/richdata2" ref="A2:F82">
    <sortCondition descending="1" ref="F2:F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DBF0-C35D-4477-B2E4-956536BF3B81}">
  <dimension ref="A1:F82"/>
  <sheetViews>
    <sheetView workbookViewId="0">
      <selection activeCell="A66" sqref="A66"/>
    </sheetView>
  </sheetViews>
  <sheetFormatPr defaultRowHeight="14.4" x14ac:dyDescent="0.3"/>
  <cols>
    <col min="1" max="2" width="14.44140625" style="23" customWidth="1"/>
    <col min="3" max="5" width="9.6640625" style="23" customWidth="1"/>
  </cols>
  <sheetData>
    <row r="1" spans="1:6" x14ac:dyDescent="0.3">
      <c r="A1" s="2" t="s">
        <v>6</v>
      </c>
      <c r="B1" s="2" t="s">
        <v>7</v>
      </c>
      <c r="C1" s="22" t="s">
        <v>8</v>
      </c>
      <c r="D1" s="22" t="s">
        <v>9</v>
      </c>
      <c r="E1" s="22" t="s">
        <v>10</v>
      </c>
      <c r="F1" s="23" t="s">
        <v>210</v>
      </c>
    </row>
    <row r="2" spans="1:6" x14ac:dyDescent="0.3">
      <c r="A2" s="2" t="s">
        <v>66</v>
      </c>
      <c r="B2" s="2" t="s">
        <v>67</v>
      </c>
      <c r="C2" s="22" t="s">
        <v>54</v>
      </c>
      <c r="D2" s="22"/>
      <c r="E2" s="22"/>
      <c r="F2">
        <v>5.6805940580189755</v>
      </c>
    </row>
    <row r="3" spans="1:6" x14ac:dyDescent="0.3">
      <c r="A3" s="2" t="s">
        <v>153</v>
      </c>
      <c r="B3" s="2" t="s">
        <v>154</v>
      </c>
      <c r="C3" s="22" t="s">
        <v>155</v>
      </c>
      <c r="D3" s="22">
        <v>58</v>
      </c>
      <c r="E3" s="22"/>
      <c r="F3">
        <v>4.1044909845424185</v>
      </c>
    </row>
    <row r="4" spans="1:6" x14ac:dyDescent="0.3">
      <c r="A4" s="2" t="s">
        <v>18</v>
      </c>
      <c r="B4" s="2" t="s">
        <v>19</v>
      </c>
      <c r="C4" s="22" t="s">
        <v>13</v>
      </c>
      <c r="D4" s="22"/>
      <c r="E4" s="22" t="s">
        <v>20</v>
      </c>
      <c r="F4">
        <v>3.0687337511041677</v>
      </c>
    </row>
    <row r="5" spans="1:6" x14ac:dyDescent="0.3">
      <c r="A5" s="2" t="s">
        <v>72</v>
      </c>
      <c r="B5" s="2" t="s">
        <v>73</v>
      </c>
      <c r="C5" s="22" t="s">
        <v>54</v>
      </c>
      <c r="D5" s="22"/>
      <c r="E5" s="22"/>
      <c r="F5">
        <v>3</v>
      </c>
    </row>
    <row r="6" spans="1:6" x14ac:dyDescent="0.3">
      <c r="A6" s="2" t="s">
        <v>64</v>
      </c>
      <c r="B6" s="2" t="s">
        <v>65</v>
      </c>
      <c r="C6" s="22" t="s">
        <v>54</v>
      </c>
      <c r="D6" s="22"/>
      <c r="E6" s="22"/>
      <c r="F6">
        <v>2.9230366149210716</v>
      </c>
    </row>
    <row r="7" spans="1:6" x14ac:dyDescent="0.3">
      <c r="A7" s="2" t="s">
        <v>126</v>
      </c>
      <c r="B7" s="2" t="s">
        <v>127</v>
      </c>
      <c r="C7" s="22" t="s">
        <v>128</v>
      </c>
      <c r="D7" s="22"/>
      <c r="E7" s="22"/>
      <c r="F7">
        <v>2.8872180451127818</v>
      </c>
    </row>
    <row r="8" spans="1:6" x14ac:dyDescent="0.3">
      <c r="A8" s="2" t="s">
        <v>100</v>
      </c>
      <c r="B8" s="2" t="s">
        <v>101</v>
      </c>
      <c r="C8" s="22" t="s">
        <v>83</v>
      </c>
      <c r="D8" s="22"/>
      <c r="E8" s="22"/>
      <c r="F8">
        <v>2.1180588226445338</v>
      </c>
    </row>
    <row r="9" spans="1:6" x14ac:dyDescent="0.3">
      <c r="A9" s="2" t="s">
        <v>112</v>
      </c>
      <c r="B9" s="2" t="s">
        <v>113</v>
      </c>
      <c r="C9" s="22" t="s">
        <v>83</v>
      </c>
      <c r="D9" s="22"/>
      <c r="E9" s="22"/>
      <c r="F9">
        <v>1.6061687495511026</v>
      </c>
    </row>
    <row r="10" spans="1:6" x14ac:dyDescent="0.3">
      <c r="A10" s="2" t="s">
        <v>24</v>
      </c>
      <c r="B10" s="2" t="s">
        <v>25</v>
      </c>
      <c r="C10" s="22" t="s">
        <v>13</v>
      </c>
      <c r="D10" s="22">
        <v>2</v>
      </c>
      <c r="E10" s="22" t="s">
        <v>26</v>
      </c>
      <c r="F10">
        <v>1.5467457145068981</v>
      </c>
    </row>
    <row r="11" spans="1:6" x14ac:dyDescent="0.3">
      <c r="A11" s="52" t="s">
        <v>11</v>
      </c>
      <c r="B11" s="2" t="s">
        <v>12</v>
      </c>
      <c r="C11" s="22" t="s">
        <v>13</v>
      </c>
      <c r="D11" s="22">
        <v>1</v>
      </c>
      <c r="E11" s="22" t="s">
        <v>14</v>
      </c>
      <c r="F11">
        <v>1.4470011777163232</v>
      </c>
    </row>
    <row r="12" spans="1:6" x14ac:dyDescent="0.3">
      <c r="A12" s="29" t="s">
        <v>150</v>
      </c>
      <c r="B12" s="2" t="s">
        <v>151</v>
      </c>
      <c r="C12" s="22" t="s">
        <v>152</v>
      </c>
      <c r="D12" s="22"/>
      <c r="E12" s="22"/>
      <c r="F12">
        <v>1.4038022548660845</v>
      </c>
    </row>
    <row r="13" spans="1:6" x14ac:dyDescent="0.3">
      <c r="A13" s="2" t="s">
        <v>199</v>
      </c>
      <c r="B13" s="2" t="s">
        <v>200</v>
      </c>
      <c r="C13" s="22" t="s">
        <v>168</v>
      </c>
      <c r="D13" s="22" t="s">
        <v>168</v>
      </c>
      <c r="E13" s="22" t="s">
        <v>201</v>
      </c>
      <c r="F13">
        <v>1.2346938775510206</v>
      </c>
    </row>
    <row r="14" spans="1:6" x14ac:dyDescent="0.3">
      <c r="A14" s="2" t="s">
        <v>124</v>
      </c>
      <c r="B14" s="2" t="s">
        <v>125</v>
      </c>
      <c r="C14" s="22" t="s">
        <v>83</v>
      </c>
      <c r="D14" s="22"/>
      <c r="E14" s="22"/>
      <c r="F14">
        <v>1.2332253925650516</v>
      </c>
    </row>
    <row r="15" spans="1:6" x14ac:dyDescent="0.3">
      <c r="A15" s="2" t="s">
        <v>84</v>
      </c>
      <c r="B15" s="2" t="s">
        <v>85</v>
      </c>
      <c r="C15" s="22" t="s">
        <v>83</v>
      </c>
      <c r="D15" s="22"/>
      <c r="E15" s="22"/>
      <c r="F15">
        <v>1.1926149786723721</v>
      </c>
    </row>
    <row r="16" spans="1:6" x14ac:dyDescent="0.3">
      <c r="A16" s="2" t="s">
        <v>34</v>
      </c>
      <c r="B16" s="2" t="s">
        <v>35</v>
      </c>
      <c r="C16" s="22" t="s">
        <v>29</v>
      </c>
      <c r="D16" s="22">
        <v>13</v>
      </c>
      <c r="E16" s="22" t="s">
        <v>36</v>
      </c>
      <c r="F16">
        <v>1.1051509228614924</v>
      </c>
    </row>
    <row r="17" spans="1:6" x14ac:dyDescent="0.3">
      <c r="A17" s="2" t="s">
        <v>156</v>
      </c>
      <c r="B17" s="2" t="s">
        <v>157</v>
      </c>
      <c r="C17" s="22" t="s">
        <v>155</v>
      </c>
      <c r="D17" s="22"/>
      <c r="E17" s="22"/>
      <c r="F17">
        <v>1.0798337018298685</v>
      </c>
    </row>
    <row r="18" spans="1:6" x14ac:dyDescent="0.3">
      <c r="A18" s="2" t="s">
        <v>31</v>
      </c>
      <c r="B18" s="2" t="s">
        <v>32</v>
      </c>
      <c r="C18" s="22" t="s">
        <v>29</v>
      </c>
      <c r="D18" s="22">
        <v>12</v>
      </c>
      <c r="E18" s="22" t="s">
        <v>33</v>
      </c>
      <c r="F18">
        <v>1.0184971070476394</v>
      </c>
    </row>
    <row r="19" spans="1:6" x14ac:dyDescent="0.3">
      <c r="A19" s="2" t="s">
        <v>44</v>
      </c>
      <c r="B19" s="2" t="s">
        <v>45</v>
      </c>
      <c r="C19" s="22" t="s">
        <v>29</v>
      </c>
      <c r="D19" s="22"/>
      <c r="E19" s="22" t="s">
        <v>46</v>
      </c>
      <c r="F19">
        <v>1.0163626936963339</v>
      </c>
    </row>
    <row r="20" spans="1:6" x14ac:dyDescent="0.3">
      <c r="A20" s="2" t="s">
        <v>193</v>
      </c>
      <c r="B20" s="2" t="s">
        <v>194</v>
      </c>
      <c r="C20" s="22" t="s">
        <v>168</v>
      </c>
      <c r="D20" s="22" t="s">
        <v>168</v>
      </c>
      <c r="E20" s="22" t="s">
        <v>195</v>
      </c>
      <c r="F20">
        <v>0.98203845524651534</v>
      </c>
    </row>
    <row r="21" spans="1:6" x14ac:dyDescent="0.3">
      <c r="A21" s="2" t="s">
        <v>70</v>
      </c>
      <c r="B21" s="2" t="s">
        <v>71</v>
      </c>
      <c r="C21" s="22" t="s">
        <v>54</v>
      </c>
      <c r="D21" s="22">
        <v>10</v>
      </c>
      <c r="E21" s="22"/>
      <c r="F21">
        <v>0.973094747215972</v>
      </c>
    </row>
    <row r="22" spans="1:6" x14ac:dyDescent="0.3">
      <c r="A22" s="2" t="s">
        <v>171</v>
      </c>
      <c r="B22" s="2" t="s">
        <v>172</v>
      </c>
      <c r="C22" s="22" t="s">
        <v>168</v>
      </c>
      <c r="D22" s="22">
        <v>19</v>
      </c>
      <c r="E22" s="22"/>
      <c r="F22">
        <v>0.96599981672776403</v>
      </c>
    </row>
    <row r="23" spans="1:6" x14ac:dyDescent="0.3">
      <c r="A23" s="2" t="s">
        <v>59</v>
      </c>
      <c r="B23" s="2" t="s">
        <v>60</v>
      </c>
      <c r="C23" s="22" t="s">
        <v>54</v>
      </c>
      <c r="D23" s="22">
        <v>88</v>
      </c>
      <c r="E23" s="22" t="s">
        <v>61</v>
      </c>
      <c r="F23">
        <v>0.94555490100600315</v>
      </c>
    </row>
    <row r="24" spans="1:6" x14ac:dyDescent="0.3">
      <c r="A24" s="2" t="s">
        <v>102</v>
      </c>
      <c r="B24" s="2" t="s">
        <v>103</v>
      </c>
      <c r="C24" s="22" t="s">
        <v>83</v>
      </c>
      <c r="D24" s="22"/>
      <c r="E24" s="22"/>
      <c r="F24">
        <v>0.94485369043603129</v>
      </c>
    </row>
    <row r="25" spans="1:6" x14ac:dyDescent="0.3">
      <c r="A25" s="2" t="s">
        <v>129</v>
      </c>
      <c r="B25" s="2" t="s">
        <v>130</v>
      </c>
      <c r="C25" s="22" t="s">
        <v>131</v>
      </c>
      <c r="D25" s="22"/>
      <c r="E25" s="22"/>
      <c r="F25">
        <v>0.94117647058823528</v>
      </c>
    </row>
    <row r="26" spans="1:6" x14ac:dyDescent="0.3">
      <c r="A26" s="2" t="s">
        <v>202</v>
      </c>
      <c r="B26" s="2" t="s">
        <v>203</v>
      </c>
      <c r="C26" s="22" t="s">
        <v>168</v>
      </c>
      <c r="D26" s="22" t="s">
        <v>168</v>
      </c>
      <c r="E26" s="22" t="s">
        <v>204</v>
      </c>
      <c r="F26">
        <v>0.93369593369593373</v>
      </c>
    </row>
    <row r="27" spans="1:6" x14ac:dyDescent="0.3">
      <c r="A27" s="2" t="s">
        <v>140</v>
      </c>
      <c r="B27" s="2" t="s">
        <v>141</v>
      </c>
      <c r="C27" s="22" t="s">
        <v>137</v>
      </c>
      <c r="D27" s="22"/>
      <c r="E27" s="22"/>
      <c r="F27">
        <v>0.91760681095504792</v>
      </c>
    </row>
    <row r="28" spans="1:6" x14ac:dyDescent="0.3">
      <c r="A28" s="2" t="s">
        <v>116</v>
      </c>
      <c r="B28" s="2" t="s">
        <v>117</v>
      </c>
      <c r="C28" s="22" t="s">
        <v>83</v>
      </c>
      <c r="D28" s="22"/>
      <c r="E28" s="22"/>
      <c r="F28">
        <v>0.88225457763848991</v>
      </c>
    </row>
    <row r="29" spans="1:6" x14ac:dyDescent="0.3">
      <c r="A29" s="2" t="s">
        <v>27</v>
      </c>
      <c r="B29" s="2" t="s">
        <v>28</v>
      </c>
      <c r="C29" s="22" t="s">
        <v>29</v>
      </c>
      <c r="D29" s="22">
        <v>7</v>
      </c>
      <c r="E29" s="22" t="s">
        <v>30</v>
      </c>
      <c r="F29">
        <v>0.88159054062590281</v>
      </c>
    </row>
    <row r="30" spans="1:6" x14ac:dyDescent="0.3">
      <c r="A30" s="2" t="s">
        <v>98</v>
      </c>
      <c r="B30" s="2" t="s">
        <v>99</v>
      </c>
      <c r="C30" s="22" t="s">
        <v>83</v>
      </c>
      <c r="D30" s="22"/>
      <c r="E30" s="22"/>
      <c r="F30">
        <v>0.87889273356401387</v>
      </c>
    </row>
    <row r="31" spans="1:6" x14ac:dyDescent="0.3">
      <c r="A31" s="2" t="s">
        <v>79</v>
      </c>
      <c r="B31" s="2" t="s">
        <v>80</v>
      </c>
      <c r="C31" s="22" t="s">
        <v>54</v>
      </c>
      <c r="D31" s="22"/>
      <c r="E31" s="22"/>
      <c r="F31">
        <v>0.86777796706176968</v>
      </c>
    </row>
    <row r="32" spans="1:6" x14ac:dyDescent="0.3">
      <c r="A32" s="2" t="s">
        <v>15</v>
      </c>
      <c r="B32" s="2" t="s">
        <v>16</v>
      </c>
      <c r="C32" s="22" t="s">
        <v>13</v>
      </c>
      <c r="D32" s="22">
        <v>6</v>
      </c>
      <c r="E32" s="22" t="s">
        <v>17</v>
      </c>
      <c r="F32">
        <v>0.86571529766487831</v>
      </c>
    </row>
    <row r="33" spans="1:6" x14ac:dyDescent="0.3">
      <c r="A33" s="2" t="s">
        <v>110</v>
      </c>
      <c r="B33" s="2" t="s">
        <v>111</v>
      </c>
      <c r="C33" s="22" t="s">
        <v>83</v>
      </c>
      <c r="D33" s="22"/>
      <c r="E33" s="22"/>
      <c r="F33">
        <v>0.84774326059708638</v>
      </c>
    </row>
    <row r="34" spans="1:6" x14ac:dyDescent="0.3">
      <c r="A34" s="2" t="s">
        <v>118</v>
      </c>
      <c r="B34" s="2" t="s">
        <v>119</v>
      </c>
      <c r="C34" s="22" t="s">
        <v>83</v>
      </c>
      <c r="D34" s="22"/>
      <c r="E34" s="22"/>
      <c r="F34">
        <v>0.80425128177660687</v>
      </c>
    </row>
    <row r="35" spans="1:6" x14ac:dyDescent="0.3">
      <c r="A35" s="2" t="s">
        <v>196</v>
      </c>
      <c r="B35" s="2" t="s">
        <v>197</v>
      </c>
      <c r="C35" s="22" t="s">
        <v>168</v>
      </c>
      <c r="D35" s="22" t="s">
        <v>168</v>
      </c>
      <c r="E35" s="22" t="s">
        <v>198</v>
      </c>
      <c r="F35">
        <v>0.8</v>
      </c>
    </row>
    <row r="36" spans="1:6" x14ac:dyDescent="0.3">
      <c r="A36" s="2" t="s">
        <v>62</v>
      </c>
      <c r="B36" s="2" t="s">
        <v>63</v>
      </c>
      <c r="C36" s="22" t="s">
        <v>54</v>
      </c>
      <c r="D36" s="22">
        <v>91</v>
      </c>
      <c r="E36" s="22"/>
      <c r="F36">
        <v>0.79941712598036752</v>
      </c>
    </row>
    <row r="37" spans="1:6" x14ac:dyDescent="0.3">
      <c r="A37" s="2" t="s">
        <v>173</v>
      </c>
      <c r="B37" s="2" t="s">
        <v>174</v>
      </c>
      <c r="C37" s="22" t="s">
        <v>168</v>
      </c>
      <c r="D37" s="22">
        <v>40</v>
      </c>
      <c r="E37" s="22"/>
      <c r="F37">
        <v>0.79492530683245111</v>
      </c>
    </row>
    <row r="38" spans="1:6" x14ac:dyDescent="0.3">
      <c r="A38" s="2" t="s">
        <v>92</v>
      </c>
      <c r="B38" s="2" t="s">
        <v>93</v>
      </c>
      <c r="C38" s="22" t="s">
        <v>83</v>
      </c>
      <c r="D38" s="22"/>
      <c r="E38" s="22"/>
      <c r="F38">
        <v>0.77656132122633359</v>
      </c>
    </row>
    <row r="39" spans="1:6" x14ac:dyDescent="0.3">
      <c r="A39" s="2" t="s">
        <v>166</v>
      </c>
      <c r="B39" s="2" t="s">
        <v>167</v>
      </c>
      <c r="C39" s="22" t="s">
        <v>168</v>
      </c>
      <c r="D39" s="22">
        <v>3</v>
      </c>
      <c r="E39" s="22" t="s">
        <v>169</v>
      </c>
      <c r="F39">
        <v>0.76115952900400696</v>
      </c>
    </row>
    <row r="40" spans="1:6" x14ac:dyDescent="0.3">
      <c r="A40" s="2" t="s">
        <v>122</v>
      </c>
      <c r="B40" s="2" t="s">
        <v>123</v>
      </c>
      <c r="C40" s="22" t="s">
        <v>83</v>
      </c>
      <c r="D40" s="22"/>
      <c r="E40" s="22"/>
      <c r="F40">
        <v>0.73911530202007281</v>
      </c>
    </row>
    <row r="41" spans="1:6" x14ac:dyDescent="0.3">
      <c r="A41" s="2" t="s">
        <v>190</v>
      </c>
      <c r="B41" s="2" t="s">
        <v>191</v>
      </c>
      <c r="C41" s="22" t="s">
        <v>168</v>
      </c>
      <c r="D41" s="22" t="s">
        <v>168</v>
      </c>
      <c r="E41" s="22" t="s">
        <v>192</v>
      </c>
      <c r="F41">
        <v>0.70911939838212767</v>
      </c>
    </row>
    <row r="42" spans="1:6" x14ac:dyDescent="0.3">
      <c r="A42" s="2" t="s">
        <v>142</v>
      </c>
      <c r="B42" s="2" t="s">
        <v>143</v>
      </c>
      <c r="C42" s="22" t="s">
        <v>144</v>
      </c>
      <c r="D42" s="22"/>
      <c r="E42" s="22"/>
      <c r="F42">
        <v>0.6993269942830086</v>
      </c>
    </row>
    <row r="43" spans="1:6" x14ac:dyDescent="0.3">
      <c r="A43" s="2" t="s">
        <v>138</v>
      </c>
      <c r="B43" s="2" t="s">
        <v>139</v>
      </c>
      <c r="C43" s="22" t="s">
        <v>137</v>
      </c>
      <c r="D43" s="22"/>
      <c r="E43" s="22"/>
      <c r="F43">
        <v>0.68701021837816023</v>
      </c>
    </row>
    <row r="44" spans="1:6" x14ac:dyDescent="0.3">
      <c r="A44" s="2" t="s">
        <v>55</v>
      </c>
      <c r="B44" s="2" t="s">
        <v>56</v>
      </c>
      <c r="C44" s="22" t="s">
        <v>54</v>
      </c>
      <c r="D44" s="22"/>
      <c r="E44" s="22"/>
      <c r="F44">
        <v>0.66063178626030672</v>
      </c>
    </row>
    <row r="45" spans="1:6" x14ac:dyDescent="0.3">
      <c r="B45" s="2" t="s">
        <v>181</v>
      </c>
      <c r="C45" s="22" t="s">
        <v>168</v>
      </c>
      <c r="D45" s="22">
        <v>66</v>
      </c>
      <c r="E45" s="22"/>
      <c r="F45">
        <v>0.65883686509711659</v>
      </c>
    </row>
    <row r="46" spans="1:6" x14ac:dyDescent="0.3">
      <c r="A46" s="2" t="s">
        <v>185</v>
      </c>
      <c r="B46" s="2" t="s">
        <v>186</v>
      </c>
      <c r="C46" s="22" t="s">
        <v>168</v>
      </c>
      <c r="D46" s="22">
        <v>89</v>
      </c>
      <c r="E46" s="22"/>
      <c r="F46">
        <v>0.63252337466240316</v>
      </c>
    </row>
    <row r="47" spans="1:6" x14ac:dyDescent="0.3">
      <c r="A47" s="2" t="s">
        <v>104</v>
      </c>
      <c r="B47" s="2" t="s">
        <v>105</v>
      </c>
      <c r="C47" s="22" t="s">
        <v>83</v>
      </c>
      <c r="D47" s="22"/>
      <c r="E47" s="22"/>
      <c r="F47">
        <v>0.62493057294767784</v>
      </c>
    </row>
    <row r="48" spans="1:6" x14ac:dyDescent="0.3">
      <c r="A48" s="2" t="s">
        <v>57</v>
      </c>
      <c r="B48" s="2" t="s">
        <v>58</v>
      </c>
      <c r="C48" s="22" t="s">
        <v>54</v>
      </c>
      <c r="D48" s="22"/>
      <c r="E48" s="22"/>
      <c r="F48">
        <v>0.62304682479615003</v>
      </c>
    </row>
    <row r="49" spans="1:6" x14ac:dyDescent="0.3">
      <c r="A49" s="2" t="s">
        <v>74</v>
      </c>
      <c r="B49" s="2" t="s">
        <v>75</v>
      </c>
      <c r="C49" s="22" t="s">
        <v>54</v>
      </c>
      <c r="D49" s="22"/>
      <c r="E49" s="22"/>
      <c r="F49">
        <v>0.59217308484858011</v>
      </c>
    </row>
    <row r="50" spans="1:6" x14ac:dyDescent="0.3">
      <c r="A50" s="2" t="s">
        <v>21</v>
      </c>
      <c r="B50" s="2" t="s">
        <v>22</v>
      </c>
      <c r="C50" s="22" t="s">
        <v>13</v>
      </c>
      <c r="D50" s="22">
        <v>23</v>
      </c>
      <c r="E50" s="22" t="s">
        <v>23</v>
      </c>
      <c r="F50">
        <v>0.5691414769807539</v>
      </c>
    </row>
    <row r="51" spans="1:6" x14ac:dyDescent="0.3">
      <c r="A51" s="51" t="s">
        <v>42</v>
      </c>
      <c r="B51" s="2" t="s">
        <v>43</v>
      </c>
      <c r="C51" s="22" t="s">
        <v>29</v>
      </c>
      <c r="D51" s="22"/>
      <c r="E51" s="22"/>
      <c r="F51">
        <v>0.48384283607383044</v>
      </c>
    </row>
    <row r="52" spans="1:6" x14ac:dyDescent="0.3">
      <c r="A52" s="2" t="s">
        <v>135</v>
      </c>
      <c r="B52" s="2" t="s">
        <v>136</v>
      </c>
      <c r="C52" s="22" t="s">
        <v>137</v>
      </c>
      <c r="D52" s="22"/>
      <c r="E52" s="22"/>
      <c r="F52">
        <v>0.40398579530396994</v>
      </c>
    </row>
    <row r="53" spans="1:6" x14ac:dyDescent="0.3">
      <c r="A53" s="2" t="s">
        <v>163</v>
      </c>
      <c r="B53" s="2" t="s">
        <v>164</v>
      </c>
      <c r="C53" s="22" t="s">
        <v>165</v>
      </c>
      <c r="D53" s="22"/>
      <c r="E53" s="22"/>
      <c r="F53">
        <v>0.39588023442045195</v>
      </c>
    </row>
    <row r="54" spans="1:6" x14ac:dyDescent="0.3">
      <c r="A54" s="2" t="s">
        <v>39</v>
      </c>
      <c r="B54" s="2" t="s">
        <v>40</v>
      </c>
      <c r="C54" s="22" t="s">
        <v>29</v>
      </c>
      <c r="D54" s="22"/>
      <c r="E54" s="22" t="s">
        <v>41</v>
      </c>
      <c r="F54">
        <v>0.28705141421061131</v>
      </c>
    </row>
    <row r="55" spans="1:6" x14ac:dyDescent="0.3">
      <c r="A55" s="2" t="s">
        <v>108</v>
      </c>
      <c r="B55" s="2" t="s">
        <v>109</v>
      </c>
      <c r="C55" s="22" t="s">
        <v>83</v>
      </c>
      <c r="D55" s="22"/>
      <c r="E55" s="22"/>
      <c r="F55">
        <v>0.28566126038892925</v>
      </c>
    </row>
    <row r="56" spans="1:6" x14ac:dyDescent="0.3">
      <c r="A56" s="2" t="s">
        <v>52</v>
      </c>
      <c r="B56" s="2" t="s">
        <v>53</v>
      </c>
      <c r="C56" s="22" t="s">
        <v>54</v>
      </c>
      <c r="D56" s="22">
        <v>85</v>
      </c>
      <c r="E56" s="22"/>
      <c r="F56">
        <v>0.256198347107438</v>
      </c>
    </row>
    <row r="57" spans="1:6" x14ac:dyDescent="0.3">
      <c r="A57" s="2" t="s">
        <v>47</v>
      </c>
      <c r="B57" s="2" t="s">
        <v>48</v>
      </c>
      <c r="C57" s="22" t="s">
        <v>49</v>
      </c>
      <c r="D57" s="22"/>
      <c r="E57" s="22"/>
      <c r="F57">
        <v>0.24176051169991095</v>
      </c>
    </row>
    <row r="58" spans="1:6" x14ac:dyDescent="0.3">
      <c r="A58" s="2" t="s">
        <v>77</v>
      </c>
      <c r="B58" s="2" t="s">
        <v>78</v>
      </c>
      <c r="C58" s="22" t="s">
        <v>54</v>
      </c>
      <c r="D58" s="22"/>
      <c r="E58" s="22"/>
      <c r="F58">
        <v>0.24110032362459549</v>
      </c>
    </row>
    <row r="59" spans="1:6" x14ac:dyDescent="0.3">
      <c r="A59" s="2" t="s">
        <v>132</v>
      </c>
      <c r="B59" s="2" t="s">
        <v>133</v>
      </c>
      <c r="C59" s="22" t="s">
        <v>134</v>
      </c>
      <c r="D59" s="22"/>
      <c r="E59" s="22"/>
      <c r="F59">
        <v>0.16236162361623613</v>
      </c>
    </row>
    <row r="60" spans="1:6" x14ac:dyDescent="0.3">
      <c r="A60" s="2" t="s">
        <v>90</v>
      </c>
      <c r="B60" s="2" t="s">
        <v>91</v>
      </c>
      <c r="C60" s="22" t="s">
        <v>83</v>
      </c>
      <c r="D60" s="22"/>
      <c r="E60" s="22"/>
      <c r="F60">
        <v>0.13028822673253132</v>
      </c>
    </row>
    <row r="61" spans="1:6" x14ac:dyDescent="0.3">
      <c r="A61" s="2" t="s">
        <v>187</v>
      </c>
      <c r="B61" s="2" t="s">
        <v>188</v>
      </c>
      <c r="C61" s="22" t="s">
        <v>168</v>
      </c>
      <c r="D61" s="22" t="s">
        <v>168</v>
      </c>
      <c r="E61" s="22" t="s">
        <v>189</v>
      </c>
      <c r="F61">
        <v>0.10566037735849057</v>
      </c>
    </row>
    <row r="62" spans="1:6" x14ac:dyDescent="0.3">
      <c r="A62" s="2" t="s">
        <v>68</v>
      </c>
      <c r="B62" s="2" t="s">
        <v>69</v>
      </c>
      <c r="C62" s="22" t="s">
        <v>54</v>
      </c>
      <c r="D62" s="22"/>
      <c r="E62" s="22"/>
      <c r="F62">
        <v>0</v>
      </c>
    </row>
    <row r="63" spans="1:6" x14ac:dyDescent="0.3">
      <c r="A63" s="2" t="s">
        <v>96</v>
      </c>
      <c r="B63" s="2" t="s">
        <v>97</v>
      </c>
      <c r="C63" s="22" t="s">
        <v>83</v>
      </c>
      <c r="D63" s="22"/>
      <c r="E63" s="22"/>
      <c r="F63">
        <v>0</v>
      </c>
    </row>
    <row r="64" spans="1:6" x14ac:dyDescent="0.3">
      <c r="A64" s="2" t="s">
        <v>120</v>
      </c>
      <c r="B64" s="2" t="s">
        <v>121</v>
      </c>
      <c r="C64" s="22" t="s">
        <v>83</v>
      </c>
      <c r="D64" s="22"/>
      <c r="E64" s="22"/>
      <c r="F64">
        <v>0</v>
      </c>
    </row>
    <row r="65" spans="1:6" x14ac:dyDescent="0.3">
      <c r="A65" s="2" t="s">
        <v>179</v>
      </c>
      <c r="B65" s="2" t="s">
        <v>180</v>
      </c>
      <c r="C65" s="22" t="s">
        <v>168</v>
      </c>
      <c r="D65" s="22">
        <v>46</v>
      </c>
      <c r="E65" s="22"/>
      <c r="F65">
        <v>0</v>
      </c>
    </row>
    <row r="66" spans="1:6" x14ac:dyDescent="0.3">
      <c r="A66" s="2" t="s">
        <v>114</v>
      </c>
      <c r="B66" s="2" t="s">
        <v>115</v>
      </c>
      <c r="C66" s="22" t="s">
        <v>83</v>
      </c>
      <c r="D66" s="22"/>
      <c r="E66" s="22"/>
    </row>
    <row r="67" spans="1:6" x14ac:dyDescent="0.3">
      <c r="A67" s="2" t="s">
        <v>37</v>
      </c>
      <c r="B67" s="2" t="s">
        <v>38</v>
      </c>
      <c r="C67" s="22" t="s">
        <v>29</v>
      </c>
      <c r="D67" s="22"/>
      <c r="E67" s="22"/>
    </row>
    <row r="68" spans="1:6" x14ac:dyDescent="0.3">
      <c r="A68" s="2" t="s">
        <v>50</v>
      </c>
      <c r="B68" s="2" t="s">
        <v>51</v>
      </c>
      <c r="C68" s="22" t="s">
        <v>49</v>
      </c>
      <c r="D68" s="22"/>
      <c r="E68" s="22"/>
    </row>
    <row r="69" spans="1:6" x14ac:dyDescent="0.3">
      <c r="A69" s="2" t="s">
        <v>81</v>
      </c>
      <c r="B69" s="2" t="s">
        <v>82</v>
      </c>
      <c r="C69" s="22" t="s">
        <v>54</v>
      </c>
      <c r="D69" s="22">
        <v>47</v>
      </c>
      <c r="E69" s="22"/>
    </row>
    <row r="70" spans="1:6" x14ac:dyDescent="0.3">
      <c r="A70" s="2" t="s">
        <v>86</v>
      </c>
      <c r="B70" s="2" t="s">
        <v>87</v>
      </c>
      <c r="C70" s="22" t="s">
        <v>83</v>
      </c>
      <c r="D70" s="22"/>
      <c r="E70" s="22"/>
    </row>
    <row r="71" spans="1:6" x14ac:dyDescent="0.3">
      <c r="A71" s="2" t="s">
        <v>88</v>
      </c>
      <c r="B71" s="2" t="s">
        <v>89</v>
      </c>
      <c r="C71" s="22" t="s">
        <v>83</v>
      </c>
      <c r="D71" s="22"/>
      <c r="E71" s="22"/>
    </row>
    <row r="72" spans="1:6" x14ac:dyDescent="0.3">
      <c r="A72" s="2" t="s">
        <v>94</v>
      </c>
      <c r="B72" s="2" t="s">
        <v>95</v>
      </c>
      <c r="C72" s="22" t="s">
        <v>83</v>
      </c>
      <c r="D72" s="22"/>
      <c r="E72" s="22"/>
    </row>
    <row r="73" spans="1:6" x14ac:dyDescent="0.3">
      <c r="A73" s="2" t="s">
        <v>106</v>
      </c>
      <c r="B73" s="2" t="s">
        <v>107</v>
      </c>
      <c r="C73" s="22" t="s">
        <v>83</v>
      </c>
      <c r="D73" s="22">
        <v>35</v>
      </c>
      <c r="E73" s="22"/>
    </row>
    <row r="74" spans="1:6" x14ac:dyDescent="0.3">
      <c r="A74" s="2" t="s">
        <v>145</v>
      </c>
      <c r="B74" s="2" t="s">
        <v>146</v>
      </c>
      <c r="C74" s="22" t="s">
        <v>144</v>
      </c>
      <c r="D74" s="22"/>
      <c r="E74" s="22"/>
    </row>
    <row r="75" spans="1:6" x14ac:dyDescent="0.3">
      <c r="A75" s="2" t="s">
        <v>147</v>
      </c>
      <c r="B75" s="2" t="s">
        <v>148</v>
      </c>
      <c r="C75" s="22" t="s">
        <v>149</v>
      </c>
      <c r="D75" s="22"/>
      <c r="E75" s="22"/>
    </row>
    <row r="76" spans="1:6" x14ac:dyDescent="0.3">
      <c r="A76" s="2" t="s">
        <v>158</v>
      </c>
      <c r="B76" s="2" t="s">
        <v>159</v>
      </c>
      <c r="C76" s="22" t="s">
        <v>155</v>
      </c>
      <c r="D76" s="22"/>
      <c r="E76" s="22"/>
    </row>
    <row r="77" spans="1:6" x14ac:dyDescent="0.3">
      <c r="A77" s="2" t="s">
        <v>160</v>
      </c>
      <c r="B77" s="2" t="s">
        <v>161</v>
      </c>
      <c r="C77" s="22" t="s">
        <v>162</v>
      </c>
      <c r="D77" s="22"/>
      <c r="E77" s="22"/>
    </row>
    <row r="78" spans="1:6" x14ac:dyDescent="0.3">
      <c r="B78" s="2" t="s">
        <v>170</v>
      </c>
      <c r="C78" s="22" t="s">
        <v>168</v>
      </c>
      <c r="D78" s="22">
        <v>15</v>
      </c>
      <c r="E78" s="22"/>
    </row>
    <row r="79" spans="1:6" x14ac:dyDescent="0.3">
      <c r="A79" s="2" t="s">
        <v>175</v>
      </c>
      <c r="B79" s="2" t="s">
        <v>176</v>
      </c>
      <c r="C79" s="22" t="s">
        <v>168</v>
      </c>
      <c r="D79" s="22">
        <v>43</v>
      </c>
      <c r="E79" s="22"/>
    </row>
    <row r="80" spans="1:6" x14ac:dyDescent="0.3">
      <c r="A80" s="2" t="s">
        <v>177</v>
      </c>
      <c r="B80" s="2" t="s">
        <v>178</v>
      </c>
      <c r="C80" s="22" t="s">
        <v>168</v>
      </c>
      <c r="D80" s="22">
        <v>44</v>
      </c>
      <c r="E80" s="22"/>
    </row>
    <row r="81" spans="1:5" x14ac:dyDescent="0.3">
      <c r="A81" s="2" t="s">
        <v>182</v>
      </c>
      <c r="B81" s="2" t="s">
        <v>183</v>
      </c>
      <c r="C81" s="22" t="s">
        <v>168</v>
      </c>
      <c r="D81" s="22">
        <v>72</v>
      </c>
      <c r="E81" s="22"/>
    </row>
    <row r="82" spans="1:5" x14ac:dyDescent="0.3">
      <c r="A82" s="2" t="s">
        <v>184</v>
      </c>
      <c r="B82" s="2" t="s">
        <v>32</v>
      </c>
      <c r="C82" s="22" t="s">
        <v>168</v>
      </c>
      <c r="D82" s="22">
        <v>79</v>
      </c>
      <c r="E82" s="22"/>
    </row>
  </sheetData>
  <sortState xmlns:xlrd2="http://schemas.microsoft.com/office/spreadsheetml/2017/richdata2" ref="A1:F82">
    <sortCondition descending="1" ref="F2:F8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DAC9-E1A0-4A33-B76F-1F4CB96695D4}">
  <dimension ref="A1:F82"/>
  <sheetViews>
    <sheetView tabSelected="1" workbookViewId="0">
      <selection activeCell="A76" sqref="A76"/>
    </sheetView>
  </sheetViews>
  <sheetFormatPr defaultRowHeight="14.4" x14ac:dyDescent="0.3"/>
  <cols>
    <col min="1" max="5" width="8.6640625" style="23" customWidth="1"/>
  </cols>
  <sheetData>
    <row r="1" spans="1:6" x14ac:dyDescent="0.3">
      <c r="A1" s="2" t="s">
        <v>6</v>
      </c>
      <c r="B1" s="2" t="s">
        <v>7</v>
      </c>
      <c r="C1" s="22" t="s">
        <v>8</v>
      </c>
      <c r="D1" s="22" t="s">
        <v>9</v>
      </c>
      <c r="E1" s="22" t="s">
        <v>10</v>
      </c>
      <c r="F1" s="23" t="s">
        <v>210</v>
      </c>
    </row>
    <row r="2" spans="1:6" x14ac:dyDescent="0.3">
      <c r="A2" s="2" t="s">
        <v>84</v>
      </c>
      <c r="B2" s="2" t="s">
        <v>85</v>
      </c>
      <c r="C2" s="22" t="s">
        <v>83</v>
      </c>
      <c r="D2" s="22"/>
      <c r="E2" s="22"/>
      <c r="F2">
        <v>2.6287925476044234</v>
      </c>
    </row>
    <row r="3" spans="1:6" x14ac:dyDescent="0.3">
      <c r="A3" s="2" t="s">
        <v>129</v>
      </c>
      <c r="B3" s="2" t="s">
        <v>130</v>
      </c>
      <c r="C3" s="22" t="s">
        <v>131</v>
      </c>
      <c r="D3" s="22"/>
      <c r="E3" s="22"/>
      <c r="F3">
        <v>2.5098039215686274</v>
      </c>
    </row>
    <row r="4" spans="1:6" x14ac:dyDescent="0.3">
      <c r="A4" s="2" t="s">
        <v>147</v>
      </c>
      <c r="B4" s="2" t="s">
        <v>148</v>
      </c>
      <c r="C4" s="22" t="s">
        <v>149</v>
      </c>
      <c r="D4" s="22"/>
      <c r="E4" s="22"/>
      <c r="F4">
        <v>2.4189001289351948</v>
      </c>
    </row>
    <row r="5" spans="1:6" x14ac:dyDescent="0.3">
      <c r="A5" s="2" t="s">
        <v>102</v>
      </c>
      <c r="B5" s="2" t="s">
        <v>103</v>
      </c>
      <c r="C5" s="22" t="s">
        <v>83</v>
      </c>
      <c r="D5" s="22"/>
      <c r="E5" s="22"/>
      <c r="F5">
        <v>2.3816323298012771</v>
      </c>
    </row>
    <row r="6" spans="1:6" x14ac:dyDescent="0.3">
      <c r="A6" s="2" t="s">
        <v>21</v>
      </c>
      <c r="B6" s="2" t="s">
        <v>22</v>
      </c>
      <c r="C6" s="22" t="s">
        <v>13</v>
      </c>
      <c r="D6" s="22">
        <v>23</v>
      </c>
      <c r="E6" s="22" t="s">
        <v>23</v>
      </c>
      <c r="F6">
        <v>2.1048620434666461</v>
      </c>
    </row>
    <row r="7" spans="1:6" x14ac:dyDescent="0.3">
      <c r="A7" s="2" t="s">
        <v>199</v>
      </c>
      <c r="B7" s="2" t="s">
        <v>200</v>
      </c>
      <c r="C7" s="22" t="s">
        <v>168</v>
      </c>
      <c r="D7" s="22" t="s">
        <v>168</v>
      </c>
      <c r="E7" s="22" t="s">
        <v>201</v>
      </c>
      <c r="F7">
        <v>2.0204081632653064</v>
      </c>
    </row>
    <row r="8" spans="1:6" x14ac:dyDescent="0.3">
      <c r="A8" s="2" t="s">
        <v>77</v>
      </c>
      <c r="B8" s="2" t="s">
        <v>78</v>
      </c>
      <c r="C8" s="22" t="s">
        <v>54</v>
      </c>
      <c r="D8" s="22"/>
      <c r="E8" s="22"/>
      <c r="F8">
        <v>1.6562543970733083</v>
      </c>
    </row>
    <row r="9" spans="1:6" x14ac:dyDescent="0.3">
      <c r="A9" s="2" t="s">
        <v>100</v>
      </c>
      <c r="B9" s="2" t="s">
        <v>101</v>
      </c>
      <c r="C9" s="22" t="s">
        <v>83</v>
      </c>
      <c r="D9" s="22"/>
      <c r="E9" s="22"/>
      <c r="F9">
        <v>1.6498707566451976</v>
      </c>
    </row>
    <row r="10" spans="1:6" x14ac:dyDescent="0.3">
      <c r="A10" s="2" t="s">
        <v>50</v>
      </c>
      <c r="B10" s="2" t="s">
        <v>51</v>
      </c>
      <c r="C10" s="22" t="s">
        <v>49</v>
      </c>
      <c r="D10" s="22"/>
      <c r="E10" s="22"/>
      <c r="F10">
        <v>1.5756262845081377</v>
      </c>
    </row>
    <row r="11" spans="1:6" x14ac:dyDescent="0.3">
      <c r="A11" s="2" t="s">
        <v>66</v>
      </c>
      <c r="B11" s="2" t="s">
        <v>67</v>
      </c>
      <c r="C11" s="22" t="s">
        <v>54</v>
      </c>
      <c r="D11" s="22"/>
      <c r="E11" s="22"/>
      <c r="F11">
        <v>1.5498490890617036</v>
      </c>
    </row>
    <row r="12" spans="1:6" x14ac:dyDescent="0.3">
      <c r="A12" s="29" t="s">
        <v>190</v>
      </c>
      <c r="B12" s="2" t="s">
        <v>191</v>
      </c>
      <c r="C12" s="22" t="s">
        <v>168</v>
      </c>
      <c r="D12" s="22" t="s">
        <v>168</v>
      </c>
      <c r="E12" s="22" t="s">
        <v>192</v>
      </c>
      <c r="F12">
        <v>1.4600646984809516</v>
      </c>
    </row>
    <row r="13" spans="1:6" x14ac:dyDescent="0.3">
      <c r="A13" s="2" t="s">
        <v>47</v>
      </c>
      <c r="B13" s="2" t="s">
        <v>48</v>
      </c>
      <c r="C13" s="22" t="s">
        <v>49</v>
      </c>
      <c r="D13" s="22"/>
      <c r="E13" s="22"/>
      <c r="F13">
        <v>1.4234909378701388</v>
      </c>
    </row>
    <row r="14" spans="1:6" x14ac:dyDescent="0.3">
      <c r="A14" s="2" t="s">
        <v>118</v>
      </c>
      <c r="B14" s="2" t="s">
        <v>119</v>
      </c>
      <c r="C14" s="22" t="s">
        <v>83</v>
      </c>
      <c r="D14" s="22"/>
      <c r="E14" s="22"/>
      <c r="F14">
        <v>1.3891729608385068</v>
      </c>
    </row>
    <row r="15" spans="1:6" x14ac:dyDescent="0.3">
      <c r="A15" s="2" t="s">
        <v>132</v>
      </c>
      <c r="B15" s="2" t="s">
        <v>133</v>
      </c>
      <c r="C15" s="22" t="s">
        <v>134</v>
      </c>
      <c r="D15" s="22"/>
      <c r="E15" s="22"/>
      <c r="F15">
        <v>1.3172375761058612</v>
      </c>
    </row>
    <row r="16" spans="1:6" x14ac:dyDescent="0.3">
      <c r="A16" s="2" t="s">
        <v>94</v>
      </c>
      <c r="B16" s="2" t="s">
        <v>95</v>
      </c>
      <c r="C16" s="22" t="s">
        <v>83</v>
      </c>
      <c r="D16" s="22"/>
      <c r="E16" s="22"/>
      <c r="F16">
        <v>1.2849740932642488</v>
      </c>
    </row>
    <row r="17" spans="1:6" x14ac:dyDescent="0.3">
      <c r="A17" s="2" t="s">
        <v>92</v>
      </c>
      <c r="B17" s="2" t="s">
        <v>93</v>
      </c>
      <c r="C17" s="22" t="s">
        <v>83</v>
      </c>
      <c r="D17" s="22"/>
      <c r="E17" s="22"/>
      <c r="F17">
        <v>1.2205582202910772</v>
      </c>
    </row>
    <row r="18" spans="1:6" x14ac:dyDescent="0.3">
      <c r="A18" s="2" t="s">
        <v>59</v>
      </c>
      <c r="B18" s="2" t="s">
        <v>60</v>
      </c>
      <c r="C18" s="22" t="s">
        <v>54</v>
      </c>
      <c r="D18" s="22">
        <v>88</v>
      </c>
      <c r="E18" s="22" t="s">
        <v>61</v>
      </c>
      <c r="F18">
        <v>1.2077533802481335</v>
      </c>
    </row>
    <row r="19" spans="1:6" x14ac:dyDescent="0.3">
      <c r="A19" s="2" t="s">
        <v>110</v>
      </c>
      <c r="B19" s="2" t="s">
        <v>111</v>
      </c>
      <c r="C19" s="22" t="s">
        <v>83</v>
      </c>
      <c r="D19" s="22"/>
      <c r="E19" s="22"/>
      <c r="F19">
        <v>1.2045630743129268</v>
      </c>
    </row>
    <row r="20" spans="1:6" x14ac:dyDescent="0.3">
      <c r="A20" s="2" t="s">
        <v>15</v>
      </c>
      <c r="B20" s="2" t="s">
        <v>16</v>
      </c>
      <c r="C20" s="22" t="s">
        <v>13</v>
      </c>
      <c r="D20" s="22">
        <v>6</v>
      </c>
      <c r="E20" s="22" t="s">
        <v>17</v>
      </c>
      <c r="F20">
        <v>1.2031090289986788</v>
      </c>
    </row>
    <row r="21" spans="1:6" x14ac:dyDescent="0.3">
      <c r="A21" s="2" t="s">
        <v>34</v>
      </c>
      <c r="B21" s="2" t="s">
        <v>35</v>
      </c>
      <c r="C21" s="22" t="s">
        <v>29</v>
      </c>
      <c r="D21" s="22">
        <v>13</v>
      </c>
      <c r="E21" s="22" t="s">
        <v>36</v>
      </c>
      <c r="F21">
        <v>1.1986230356171237</v>
      </c>
    </row>
    <row r="22" spans="1:6" x14ac:dyDescent="0.3">
      <c r="A22" s="2" t="s">
        <v>74</v>
      </c>
      <c r="B22" s="2" t="s">
        <v>75</v>
      </c>
      <c r="C22" s="22" t="s">
        <v>54</v>
      </c>
      <c r="D22" s="22"/>
      <c r="E22" s="22"/>
      <c r="F22">
        <v>1.1969958801968699</v>
      </c>
    </row>
    <row r="23" spans="1:6" x14ac:dyDescent="0.3">
      <c r="A23" s="2" t="s">
        <v>86</v>
      </c>
      <c r="B23" s="2" t="s">
        <v>87</v>
      </c>
      <c r="C23" s="22" t="s">
        <v>83</v>
      </c>
      <c r="D23" s="22"/>
      <c r="E23" s="22"/>
      <c r="F23">
        <v>1.1658612845977163</v>
      </c>
    </row>
    <row r="24" spans="1:6" x14ac:dyDescent="0.3">
      <c r="A24" s="2" t="s">
        <v>173</v>
      </c>
      <c r="B24" s="2" t="s">
        <v>174</v>
      </c>
      <c r="C24" s="22" t="s">
        <v>168</v>
      </c>
      <c r="D24" s="22">
        <v>40</v>
      </c>
      <c r="E24" s="22"/>
      <c r="F24">
        <v>1.1629800179759424</v>
      </c>
    </row>
    <row r="25" spans="1:6" x14ac:dyDescent="0.3">
      <c r="A25" s="2" t="s">
        <v>37</v>
      </c>
      <c r="B25" s="2" t="s">
        <v>38</v>
      </c>
      <c r="C25" s="22" t="s">
        <v>29</v>
      </c>
      <c r="D25" s="22"/>
      <c r="E25" s="22"/>
      <c r="F25">
        <v>1.1330613830613832</v>
      </c>
    </row>
    <row r="26" spans="1:6" x14ac:dyDescent="0.3">
      <c r="A26" s="2" t="s">
        <v>156</v>
      </c>
      <c r="B26" s="2" t="s">
        <v>157</v>
      </c>
      <c r="C26" s="22" t="s">
        <v>155</v>
      </c>
      <c r="D26" s="22"/>
      <c r="E26" s="22"/>
      <c r="F26">
        <v>1.1223499536777504</v>
      </c>
    </row>
    <row r="27" spans="1:6" x14ac:dyDescent="0.3">
      <c r="A27" s="51" t="s">
        <v>42</v>
      </c>
      <c r="B27" s="2" t="s">
        <v>43</v>
      </c>
      <c r="C27" s="22" t="s">
        <v>29</v>
      </c>
      <c r="D27" s="22"/>
      <c r="E27" s="22"/>
      <c r="F27">
        <v>1.1181264421359898</v>
      </c>
    </row>
    <row r="28" spans="1:6" x14ac:dyDescent="0.3">
      <c r="A28" s="2" t="s">
        <v>27</v>
      </c>
      <c r="B28" s="2" t="s">
        <v>28</v>
      </c>
      <c r="C28" s="22" t="s">
        <v>29</v>
      </c>
      <c r="D28" s="22">
        <v>7</v>
      </c>
      <c r="E28" s="22" t="s">
        <v>30</v>
      </c>
      <c r="F28">
        <v>1.1105763804464397</v>
      </c>
    </row>
    <row r="29" spans="1:6" x14ac:dyDescent="0.3">
      <c r="A29" s="2" t="s">
        <v>64</v>
      </c>
      <c r="B29" s="2" t="s">
        <v>65</v>
      </c>
      <c r="C29" s="22" t="s">
        <v>54</v>
      </c>
      <c r="D29" s="22"/>
      <c r="E29" s="22"/>
      <c r="F29">
        <v>1.1081155433287482</v>
      </c>
    </row>
    <row r="30" spans="1:6" x14ac:dyDescent="0.3">
      <c r="A30" s="2" t="s">
        <v>163</v>
      </c>
      <c r="B30" s="2" t="s">
        <v>164</v>
      </c>
      <c r="C30" s="22" t="s">
        <v>165</v>
      </c>
      <c r="D30" s="22"/>
      <c r="E30" s="22"/>
      <c r="F30">
        <v>1.0951985661646344</v>
      </c>
    </row>
    <row r="31" spans="1:6" x14ac:dyDescent="0.3">
      <c r="A31" s="2" t="s">
        <v>68</v>
      </c>
      <c r="B31" s="2" t="s">
        <v>69</v>
      </c>
      <c r="C31" s="22" t="s">
        <v>54</v>
      </c>
      <c r="D31" s="22"/>
      <c r="E31" s="22"/>
      <c r="F31">
        <v>1.0884479512694318</v>
      </c>
    </row>
    <row r="32" spans="1:6" x14ac:dyDescent="0.3">
      <c r="A32" s="2" t="s">
        <v>171</v>
      </c>
      <c r="B32" s="2" t="s">
        <v>172</v>
      </c>
      <c r="C32" s="22" t="s">
        <v>168</v>
      </c>
      <c r="D32" s="22">
        <v>19</v>
      </c>
      <c r="E32" s="22"/>
      <c r="F32">
        <v>1.075437226511889</v>
      </c>
    </row>
    <row r="33" spans="1:6" x14ac:dyDescent="0.3">
      <c r="A33" s="2" t="s">
        <v>106</v>
      </c>
      <c r="B33" s="2" t="s">
        <v>107</v>
      </c>
      <c r="C33" s="22" t="s">
        <v>83</v>
      </c>
      <c r="D33" s="22">
        <v>35</v>
      </c>
      <c r="E33" s="22"/>
      <c r="F33">
        <v>1.0699558138974941</v>
      </c>
    </row>
    <row r="34" spans="1:6" x14ac:dyDescent="0.3">
      <c r="A34" s="2" t="s">
        <v>52</v>
      </c>
      <c r="B34" s="2" t="s">
        <v>53</v>
      </c>
      <c r="C34" s="22" t="s">
        <v>54</v>
      </c>
      <c r="D34" s="22">
        <v>85</v>
      </c>
      <c r="E34" s="22"/>
      <c r="F34">
        <v>1.0676721051312115</v>
      </c>
    </row>
    <row r="35" spans="1:6" x14ac:dyDescent="0.3">
      <c r="A35" s="2" t="s">
        <v>153</v>
      </c>
      <c r="B35" s="2" t="s">
        <v>154</v>
      </c>
      <c r="C35" s="22" t="s">
        <v>155</v>
      </c>
      <c r="D35" s="22">
        <v>58</v>
      </c>
      <c r="E35" s="22"/>
      <c r="F35">
        <v>1.0405603588053307</v>
      </c>
    </row>
    <row r="36" spans="1:6" x14ac:dyDescent="0.3">
      <c r="A36" s="2" t="s">
        <v>193</v>
      </c>
      <c r="B36" s="2" t="s">
        <v>194</v>
      </c>
      <c r="C36" s="22" t="s">
        <v>168</v>
      </c>
      <c r="D36" s="22" t="s">
        <v>168</v>
      </c>
      <c r="E36" s="22" t="s">
        <v>195</v>
      </c>
      <c r="F36">
        <v>1.0405601732200092</v>
      </c>
    </row>
    <row r="37" spans="1:6" x14ac:dyDescent="0.3">
      <c r="A37" s="2" t="s">
        <v>62</v>
      </c>
      <c r="B37" s="2" t="s">
        <v>63</v>
      </c>
      <c r="C37" s="22" t="s">
        <v>54</v>
      </c>
      <c r="D37" s="22">
        <v>91</v>
      </c>
      <c r="E37" s="22"/>
      <c r="F37">
        <v>1.0370578083237854</v>
      </c>
    </row>
    <row r="38" spans="1:6" x14ac:dyDescent="0.3">
      <c r="A38" s="2" t="s">
        <v>55</v>
      </c>
      <c r="B38" s="2" t="s">
        <v>56</v>
      </c>
      <c r="C38" s="22" t="s">
        <v>54</v>
      </c>
      <c r="D38" s="22"/>
      <c r="E38" s="22"/>
      <c r="F38">
        <v>1.0284919533145778</v>
      </c>
    </row>
    <row r="39" spans="1:6" x14ac:dyDescent="0.3">
      <c r="A39" s="2" t="s">
        <v>24</v>
      </c>
      <c r="B39" s="2" t="s">
        <v>25</v>
      </c>
      <c r="C39" s="22" t="s">
        <v>13</v>
      </c>
      <c r="D39" s="22">
        <v>2</v>
      </c>
      <c r="E39" s="22" t="s">
        <v>26</v>
      </c>
      <c r="F39">
        <v>1.0163979091286541</v>
      </c>
    </row>
    <row r="40" spans="1:6" x14ac:dyDescent="0.3">
      <c r="A40" s="2" t="s">
        <v>11</v>
      </c>
      <c r="B40" s="2" t="s">
        <v>12</v>
      </c>
      <c r="C40" s="22" t="s">
        <v>13</v>
      </c>
      <c r="D40" s="22">
        <v>1</v>
      </c>
      <c r="E40" s="22" t="s">
        <v>14</v>
      </c>
      <c r="F40">
        <v>0.9925480351996987</v>
      </c>
    </row>
    <row r="41" spans="1:6" x14ac:dyDescent="0.3">
      <c r="A41" s="2" t="s">
        <v>79</v>
      </c>
      <c r="B41" s="2" t="s">
        <v>80</v>
      </c>
      <c r="C41" s="22" t="s">
        <v>54</v>
      </c>
      <c r="D41" s="22"/>
      <c r="E41" s="22"/>
      <c r="F41">
        <v>0.99018703366107996</v>
      </c>
    </row>
    <row r="42" spans="1:6" x14ac:dyDescent="0.3">
      <c r="A42" s="2" t="s">
        <v>70</v>
      </c>
      <c r="B42" s="2" t="s">
        <v>71</v>
      </c>
      <c r="C42" s="22" t="s">
        <v>54</v>
      </c>
      <c r="D42" s="22">
        <v>10</v>
      </c>
      <c r="E42" s="22"/>
      <c r="F42">
        <v>0.98356777577519083</v>
      </c>
    </row>
    <row r="43" spans="1:6" x14ac:dyDescent="0.3">
      <c r="A43" s="2" t="s">
        <v>124</v>
      </c>
      <c r="B43" s="2" t="s">
        <v>125</v>
      </c>
      <c r="C43" s="22" t="s">
        <v>83</v>
      </c>
      <c r="D43" s="22"/>
      <c r="E43" s="22"/>
      <c r="F43">
        <v>0.97514575588377639</v>
      </c>
    </row>
    <row r="44" spans="1:6" x14ac:dyDescent="0.3">
      <c r="A44" s="2" t="s">
        <v>158</v>
      </c>
      <c r="B44" s="2" t="s">
        <v>159</v>
      </c>
      <c r="C44" s="22" t="s">
        <v>155</v>
      </c>
      <c r="D44" s="22"/>
      <c r="E44" s="22"/>
      <c r="F44">
        <v>0.95189807167024587</v>
      </c>
    </row>
    <row r="45" spans="1:6" x14ac:dyDescent="0.3">
      <c r="A45" s="2" t="s">
        <v>116</v>
      </c>
      <c r="B45" s="2" t="s">
        <v>117</v>
      </c>
      <c r="C45" s="22" t="s">
        <v>83</v>
      </c>
      <c r="D45" s="22"/>
      <c r="E45" s="22"/>
      <c r="F45">
        <v>0.9365614391856979</v>
      </c>
    </row>
    <row r="46" spans="1:6" x14ac:dyDescent="0.3">
      <c r="A46" s="2" t="s">
        <v>112</v>
      </c>
      <c r="B46" s="2" t="s">
        <v>113</v>
      </c>
      <c r="C46" s="22" t="s">
        <v>83</v>
      </c>
      <c r="D46" s="22"/>
      <c r="E46" s="22"/>
      <c r="F46">
        <v>0.92349081731821669</v>
      </c>
    </row>
    <row r="47" spans="1:6" x14ac:dyDescent="0.3">
      <c r="A47" s="2" t="s">
        <v>96</v>
      </c>
      <c r="B47" s="2" t="s">
        <v>97</v>
      </c>
      <c r="C47" s="22" t="s">
        <v>83</v>
      </c>
      <c r="D47" s="22"/>
      <c r="E47" s="22"/>
      <c r="F47">
        <v>0.92097264437689974</v>
      </c>
    </row>
    <row r="48" spans="1:6" x14ac:dyDescent="0.3">
      <c r="A48" s="2" t="s">
        <v>39</v>
      </c>
      <c r="B48" s="2" t="s">
        <v>40</v>
      </c>
      <c r="C48" s="22" t="s">
        <v>29</v>
      </c>
      <c r="D48" s="22"/>
      <c r="E48" s="22" t="s">
        <v>41</v>
      </c>
      <c r="F48">
        <v>0.89404344563891391</v>
      </c>
    </row>
    <row r="49" spans="1:6" x14ac:dyDescent="0.3">
      <c r="A49" s="2" t="s">
        <v>166</v>
      </c>
      <c r="B49" s="2" t="s">
        <v>167</v>
      </c>
      <c r="C49" s="22" t="s">
        <v>168</v>
      </c>
      <c r="D49" s="22">
        <v>3</v>
      </c>
      <c r="E49" s="22" t="s">
        <v>169</v>
      </c>
      <c r="F49">
        <v>0.89334189351958226</v>
      </c>
    </row>
    <row r="50" spans="1:6" x14ac:dyDescent="0.3">
      <c r="A50" s="2" t="s">
        <v>44</v>
      </c>
      <c r="B50" s="2" t="s">
        <v>45</v>
      </c>
      <c r="C50" s="22" t="s">
        <v>29</v>
      </c>
      <c r="D50" s="22"/>
      <c r="E50" s="22" t="s">
        <v>46</v>
      </c>
      <c r="F50">
        <v>0.88240301726492809</v>
      </c>
    </row>
    <row r="51" spans="1:6" x14ac:dyDescent="0.3">
      <c r="A51" s="2" t="s">
        <v>122</v>
      </c>
      <c r="B51" s="2" t="s">
        <v>123</v>
      </c>
      <c r="C51" s="22" t="s">
        <v>83</v>
      </c>
      <c r="D51" s="22"/>
      <c r="E51" s="22"/>
      <c r="F51">
        <v>0.86273674260126221</v>
      </c>
    </row>
    <row r="52" spans="1:6" x14ac:dyDescent="0.3">
      <c r="A52" s="2" t="s">
        <v>18</v>
      </c>
      <c r="B52" s="2" t="s">
        <v>19</v>
      </c>
      <c r="C52" s="22" t="s">
        <v>13</v>
      </c>
      <c r="D52" s="22"/>
      <c r="E52" s="22" t="s">
        <v>20</v>
      </c>
      <c r="F52">
        <v>0.85657963248656543</v>
      </c>
    </row>
    <row r="53" spans="1:6" x14ac:dyDescent="0.3">
      <c r="A53" s="2" t="s">
        <v>108</v>
      </c>
      <c r="B53" s="2" t="s">
        <v>109</v>
      </c>
      <c r="C53" s="22" t="s">
        <v>83</v>
      </c>
      <c r="D53" s="22"/>
      <c r="E53" s="22"/>
      <c r="F53">
        <v>0.84475308641975311</v>
      </c>
    </row>
    <row r="54" spans="1:6" x14ac:dyDescent="0.3">
      <c r="A54" s="2" t="s">
        <v>104</v>
      </c>
      <c r="B54" s="2" t="s">
        <v>105</v>
      </c>
      <c r="C54" s="22" t="s">
        <v>83</v>
      </c>
      <c r="D54" s="22"/>
      <c r="E54" s="22"/>
      <c r="F54">
        <v>0.84153118282448924</v>
      </c>
    </row>
    <row r="55" spans="1:6" x14ac:dyDescent="0.3">
      <c r="A55" s="2" t="s">
        <v>135</v>
      </c>
      <c r="B55" s="2" t="s">
        <v>136</v>
      </c>
      <c r="C55" s="22" t="s">
        <v>137</v>
      </c>
      <c r="D55" s="22"/>
      <c r="E55" s="22"/>
      <c r="F55">
        <v>0.8397021726341819</v>
      </c>
    </row>
    <row r="56" spans="1:6" x14ac:dyDescent="0.3">
      <c r="A56" s="2" t="s">
        <v>90</v>
      </c>
      <c r="B56" s="2" t="s">
        <v>91</v>
      </c>
      <c r="C56" s="22" t="s">
        <v>83</v>
      </c>
      <c r="D56" s="22"/>
      <c r="E56" s="22"/>
      <c r="F56">
        <v>0.78137567379862793</v>
      </c>
    </row>
    <row r="57" spans="1:6" x14ac:dyDescent="0.3">
      <c r="A57" s="2" t="s">
        <v>187</v>
      </c>
      <c r="B57" s="2" t="s">
        <v>188</v>
      </c>
      <c r="C57" s="22" t="s">
        <v>168</v>
      </c>
      <c r="D57" s="22" t="s">
        <v>168</v>
      </c>
      <c r="E57" s="22" t="s">
        <v>189</v>
      </c>
      <c r="F57">
        <v>0.75972033282397244</v>
      </c>
    </row>
    <row r="58" spans="1:6" x14ac:dyDescent="0.3">
      <c r="A58" s="2" t="s">
        <v>72</v>
      </c>
      <c r="B58" s="2" t="s">
        <v>73</v>
      </c>
      <c r="C58" s="22" t="s">
        <v>54</v>
      </c>
      <c r="D58" s="22"/>
      <c r="E58" s="22"/>
      <c r="F58">
        <v>0.75066445182724262</v>
      </c>
    </row>
    <row r="59" spans="1:6" x14ac:dyDescent="0.3">
      <c r="A59" s="2" t="s">
        <v>31</v>
      </c>
      <c r="B59" s="2" t="s">
        <v>32</v>
      </c>
      <c r="C59" s="22" t="s">
        <v>29</v>
      </c>
      <c r="D59" s="22">
        <v>12</v>
      </c>
      <c r="E59" s="22" t="s">
        <v>33</v>
      </c>
      <c r="F59">
        <v>0.73999415866079143</v>
      </c>
    </row>
    <row r="60" spans="1:6" x14ac:dyDescent="0.3">
      <c r="A60" s="2" t="s">
        <v>138</v>
      </c>
      <c r="B60" s="2" t="s">
        <v>139</v>
      </c>
      <c r="C60" s="22" t="s">
        <v>137</v>
      </c>
      <c r="D60" s="22"/>
      <c r="E60" s="22"/>
      <c r="F60">
        <v>0.72116888359684739</v>
      </c>
    </row>
    <row r="61" spans="1:6" x14ac:dyDescent="0.3">
      <c r="A61" s="2" t="s">
        <v>182</v>
      </c>
      <c r="B61" s="2" t="s">
        <v>183</v>
      </c>
      <c r="C61" s="22" t="s">
        <v>168</v>
      </c>
      <c r="D61" s="22">
        <v>72</v>
      </c>
      <c r="E61" s="22"/>
      <c r="F61">
        <v>0.70973708548024839</v>
      </c>
    </row>
    <row r="62" spans="1:6" x14ac:dyDescent="0.3">
      <c r="A62" s="2" t="s">
        <v>185</v>
      </c>
      <c r="B62" s="2" t="s">
        <v>186</v>
      </c>
      <c r="C62" s="22" t="s">
        <v>168</v>
      </c>
      <c r="D62" s="22">
        <v>89</v>
      </c>
      <c r="E62" s="22"/>
      <c r="F62">
        <v>0.682781178814032</v>
      </c>
    </row>
    <row r="63" spans="1:6" x14ac:dyDescent="0.3">
      <c r="A63" s="2" t="s">
        <v>140</v>
      </c>
      <c r="B63" s="2" t="s">
        <v>141</v>
      </c>
      <c r="C63" s="22" t="s">
        <v>137</v>
      </c>
      <c r="D63" s="22"/>
      <c r="E63" s="22"/>
      <c r="F63">
        <v>0.6339574961841572</v>
      </c>
    </row>
    <row r="64" spans="1:6" x14ac:dyDescent="0.3">
      <c r="A64" s="2" t="s">
        <v>145</v>
      </c>
      <c r="B64" s="2" t="s">
        <v>146</v>
      </c>
      <c r="C64" s="22" t="s">
        <v>144</v>
      </c>
      <c r="D64" s="22"/>
      <c r="E64" s="22"/>
      <c r="F64">
        <v>0.61116071428571428</v>
      </c>
    </row>
    <row r="65" spans="1:6" x14ac:dyDescent="0.3">
      <c r="A65" s="2" t="s">
        <v>142</v>
      </c>
      <c r="B65" s="2" t="s">
        <v>143</v>
      </c>
      <c r="C65" s="22" t="s">
        <v>144</v>
      </c>
      <c r="D65" s="22"/>
      <c r="E65" s="22"/>
      <c r="F65">
        <v>0.59271490110039893</v>
      </c>
    </row>
    <row r="66" spans="1:6" x14ac:dyDescent="0.3">
      <c r="A66" s="2" t="s">
        <v>202</v>
      </c>
      <c r="B66" s="2" t="s">
        <v>203</v>
      </c>
      <c r="C66" s="22" t="s">
        <v>168</v>
      </c>
      <c r="D66" s="22" t="s">
        <v>168</v>
      </c>
      <c r="E66" s="22" t="s">
        <v>204</v>
      </c>
      <c r="F66">
        <v>0.59013209013209011</v>
      </c>
    </row>
    <row r="67" spans="1:6" x14ac:dyDescent="0.3">
      <c r="A67" s="2" t="s">
        <v>120</v>
      </c>
      <c r="B67" s="2" t="s">
        <v>121</v>
      </c>
      <c r="C67" s="22" t="s">
        <v>83</v>
      </c>
      <c r="D67" s="22"/>
      <c r="E67" s="22"/>
      <c r="F67">
        <v>0.58073474535502068</v>
      </c>
    </row>
    <row r="68" spans="1:6" x14ac:dyDescent="0.3">
      <c r="A68" s="2" t="s">
        <v>150</v>
      </c>
      <c r="B68" s="2" t="s">
        <v>151</v>
      </c>
      <c r="C68" s="22" t="s">
        <v>152</v>
      </c>
      <c r="D68" s="22"/>
      <c r="E68" s="22"/>
      <c r="F68">
        <v>0.33895108623217379</v>
      </c>
    </row>
    <row r="69" spans="1:6" x14ac:dyDescent="0.3">
      <c r="A69" s="2" t="s">
        <v>179</v>
      </c>
      <c r="B69" s="2" t="s">
        <v>180</v>
      </c>
      <c r="C69" s="22" t="s">
        <v>168</v>
      </c>
      <c r="D69" s="22">
        <v>46</v>
      </c>
      <c r="E69" s="22"/>
      <c r="F69">
        <v>0.33557046979865773</v>
      </c>
    </row>
    <row r="70" spans="1:6" x14ac:dyDescent="0.3">
      <c r="A70" s="2" t="s">
        <v>126</v>
      </c>
      <c r="B70" s="2" t="s">
        <v>127</v>
      </c>
      <c r="C70" s="22" t="s">
        <v>128</v>
      </c>
      <c r="D70" s="22"/>
      <c r="E70" s="22"/>
      <c r="F70">
        <v>0.312568306010929</v>
      </c>
    </row>
    <row r="71" spans="1:6" x14ac:dyDescent="0.3">
      <c r="A71" s="2" t="s">
        <v>177</v>
      </c>
      <c r="B71" s="2" t="s">
        <v>178</v>
      </c>
      <c r="C71" s="22" t="s">
        <v>168</v>
      </c>
      <c r="D71" s="22">
        <v>44</v>
      </c>
      <c r="E71" s="22"/>
      <c r="F71">
        <v>0.21914556962025317</v>
      </c>
    </row>
    <row r="72" spans="1:6" x14ac:dyDescent="0.3">
      <c r="A72" s="2" t="s">
        <v>57</v>
      </c>
      <c r="B72" s="2" t="s">
        <v>58</v>
      </c>
      <c r="C72" s="22" t="s">
        <v>54</v>
      </c>
      <c r="D72" s="22"/>
      <c r="E72" s="22"/>
      <c r="F72">
        <v>0</v>
      </c>
    </row>
    <row r="73" spans="1:6" x14ac:dyDescent="0.3">
      <c r="A73" s="2" t="s">
        <v>98</v>
      </c>
      <c r="B73" s="2" t="s">
        <v>99</v>
      </c>
      <c r="C73" s="22" t="s">
        <v>83</v>
      </c>
      <c r="D73" s="22"/>
      <c r="E73" s="22"/>
      <c r="F73">
        <v>0</v>
      </c>
    </row>
    <row r="74" spans="1:6" x14ac:dyDescent="0.3">
      <c r="A74" s="2" t="s">
        <v>114</v>
      </c>
      <c r="B74" s="2" t="s">
        <v>115</v>
      </c>
      <c r="C74" s="22" t="s">
        <v>83</v>
      </c>
      <c r="D74" s="22"/>
      <c r="E74" s="22"/>
      <c r="F74">
        <v>0</v>
      </c>
    </row>
    <row r="75" spans="1:6" x14ac:dyDescent="0.3">
      <c r="A75" s="2" t="s">
        <v>175</v>
      </c>
      <c r="B75" s="2" t="s">
        <v>176</v>
      </c>
      <c r="C75" s="22" t="s">
        <v>168</v>
      </c>
      <c r="D75" s="22">
        <v>43</v>
      </c>
      <c r="E75" s="22"/>
      <c r="F75">
        <v>0</v>
      </c>
    </row>
    <row r="76" spans="1:6" x14ac:dyDescent="0.3">
      <c r="A76" s="2" t="s">
        <v>81</v>
      </c>
      <c r="B76" s="2" t="s">
        <v>82</v>
      </c>
      <c r="C76" s="22" t="s">
        <v>54</v>
      </c>
      <c r="D76" s="22">
        <v>47</v>
      </c>
      <c r="E76" s="22"/>
    </row>
    <row r="77" spans="1:6" x14ac:dyDescent="0.3">
      <c r="A77" s="2" t="s">
        <v>88</v>
      </c>
      <c r="B77" s="2" t="s">
        <v>89</v>
      </c>
      <c r="C77" s="22" t="s">
        <v>83</v>
      </c>
      <c r="D77" s="22"/>
      <c r="E77" s="22"/>
    </row>
    <row r="78" spans="1:6" x14ac:dyDescent="0.3">
      <c r="A78" s="2" t="s">
        <v>160</v>
      </c>
      <c r="B78" s="2" t="s">
        <v>161</v>
      </c>
      <c r="C78" s="22" t="s">
        <v>162</v>
      </c>
      <c r="D78" s="22"/>
      <c r="E78" s="22"/>
    </row>
    <row r="79" spans="1:6" x14ac:dyDescent="0.3">
      <c r="B79" s="2" t="s">
        <v>170</v>
      </c>
      <c r="C79" s="22" t="s">
        <v>168</v>
      </c>
      <c r="D79" s="22">
        <v>15</v>
      </c>
      <c r="E79" s="22"/>
    </row>
    <row r="80" spans="1:6" x14ac:dyDescent="0.3">
      <c r="B80" s="2" t="s">
        <v>181</v>
      </c>
      <c r="C80" s="22" t="s">
        <v>168</v>
      </c>
      <c r="D80" s="22">
        <v>66</v>
      </c>
      <c r="E80" s="22"/>
    </row>
    <row r="81" spans="1:5" x14ac:dyDescent="0.3">
      <c r="A81" s="2" t="s">
        <v>184</v>
      </c>
      <c r="B81" s="2" t="s">
        <v>32</v>
      </c>
      <c r="C81" s="22" t="s">
        <v>168</v>
      </c>
      <c r="D81" s="22">
        <v>79</v>
      </c>
      <c r="E81" s="22"/>
    </row>
    <row r="82" spans="1:5" x14ac:dyDescent="0.3">
      <c r="A82" s="2" t="s">
        <v>196</v>
      </c>
      <c r="B82" s="2" t="s">
        <v>197</v>
      </c>
      <c r="C82" s="22" t="s">
        <v>168</v>
      </c>
      <c r="D82" s="22" t="s">
        <v>168</v>
      </c>
      <c r="E82" s="22" t="s">
        <v>198</v>
      </c>
    </row>
  </sheetData>
  <sortState xmlns:xlrd2="http://schemas.microsoft.com/office/spreadsheetml/2017/richdata2" ref="A2:F82">
    <sortCondition descending="1" ref="F2:F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ALL</vt:lpstr>
      <vt:lpstr>China</vt:lpstr>
      <vt:lpstr>USA</vt:lpstr>
      <vt:lpstr>RatingCPP</vt:lpstr>
      <vt:lpstr>Ch_MNCS</vt:lpstr>
      <vt:lpstr>US_MNCS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Анна</cp:lastModifiedBy>
  <dcterms:created xsi:type="dcterms:W3CDTF">2023-05-29T14:00:47Z</dcterms:created>
  <dcterms:modified xsi:type="dcterms:W3CDTF">2023-10-02T14:02:58Z</dcterms:modified>
</cp:coreProperties>
</file>