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E:\извлечение данных\"/>
    </mc:Choice>
  </mc:AlternateContent>
  <xr:revisionPtr revIDLastSave="0" documentId="13_ncr:1_{F9AF7495-9A58-4171-9C87-FDED79595A6F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ALL" sheetId="1" r:id="rId1"/>
    <sheet name="China" sheetId="2" r:id="rId2"/>
    <sheet name="USA" sheetId="3" r:id="rId3"/>
    <sheet name="Rating" sheetId="4" r:id="rId4"/>
    <sheet name="China_MNCS" sheetId="9" r:id="rId5"/>
    <sheet name="USA_MNCS" sheetId="10" r:id="rId6"/>
    <sheet name="China_core" sheetId="11" r:id="rId7"/>
    <sheet name="USA_core" sheetId="12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2" l="1"/>
  <c r="I3" i="12"/>
  <c r="H3" i="12"/>
  <c r="J3" i="11"/>
  <c r="I3" i="11"/>
  <c r="H3" i="11"/>
  <c r="AW26" i="2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1" i="3"/>
  <c r="AV32" i="3"/>
  <c r="AV33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2" i="3"/>
  <c r="AV73" i="3"/>
  <c r="AV74" i="3"/>
  <c r="AV76" i="3"/>
  <c r="AV77" i="3"/>
  <c r="AV78" i="3"/>
  <c r="AV79" i="3"/>
  <c r="AV80" i="3"/>
  <c r="AV82" i="3"/>
  <c r="AV84" i="3"/>
  <c r="AV85" i="3"/>
  <c r="AV86" i="3"/>
  <c r="AV87" i="3"/>
  <c r="AV89" i="3"/>
  <c r="AV90" i="3"/>
  <c r="AV4" i="2"/>
  <c r="AV5" i="2"/>
  <c r="AV6" i="2"/>
  <c r="AV7" i="2"/>
  <c r="AV8" i="2"/>
  <c r="AV9" i="2"/>
  <c r="AV10" i="2"/>
  <c r="AV12" i="2"/>
  <c r="AV13" i="2"/>
  <c r="AV14" i="2"/>
  <c r="AV15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2" i="2"/>
  <c r="AV35" i="2"/>
  <c r="AV36" i="2"/>
  <c r="AV38" i="2"/>
  <c r="AV39" i="2"/>
  <c r="AV40" i="2"/>
  <c r="AV41" i="2"/>
  <c r="AV42" i="2"/>
  <c r="AV43" i="2"/>
  <c r="AV44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6" i="2"/>
  <c r="AV68" i="2"/>
  <c r="AV69" i="2"/>
  <c r="AV72" i="2"/>
  <c r="AV73" i="2"/>
  <c r="AV74" i="2"/>
  <c r="AV76" i="2"/>
  <c r="AV77" i="2"/>
  <c r="AV80" i="2"/>
  <c r="AV81" i="2"/>
  <c r="AV84" i="2"/>
  <c r="AV85" i="2"/>
  <c r="AV86" i="2"/>
  <c r="AV87" i="2"/>
  <c r="AV88" i="2"/>
  <c r="AV89" i="2"/>
  <c r="AV90" i="2"/>
  <c r="AV3" i="2"/>
  <c r="H4" i="4"/>
  <c r="H3" i="4"/>
  <c r="H2" i="4"/>
  <c r="AH19" i="1"/>
  <c r="AW4" i="2" l="1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3" i="2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3" i="3"/>
  <c r="AJ7" i="3"/>
  <c r="AB3" i="3"/>
  <c r="AC3" i="3"/>
  <c r="AD3" i="3"/>
  <c r="AE3" i="3"/>
  <c r="AF3" i="3"/>
  <c r="AG3" i="3"/>
  <c r="AH3" i="3"/>
  <c r="AI3" i="3"/>
  <c r="AJ3" i="3"/>
  <c r="AB4" i="3"/>
  <c r="AC4" i="3"/>
  <c r="AD4" i="3"/>
  <c r="AE4" i="3"/>
  <c r="AF4" i="3"/>
  <c r="AG4" i="3"/>
  <c r="AH4" i="3"/>
  <c r="AI4" i="3"/>
  <c r="AJ4" i="3"/>
  <c r="AB5" i="3"/>
  <c r="AE5" i="3"/>
  <c r="AF5" i="3"/>
  <c r="AG5" i="3"/>
  <c r="AH5" i="3"/>
  <c r="AD6" i="3"/>
  <c r="AE6" i="3"/>
  <c r="AF6" i="3"/>
  <c r="AG6" i="3"/>
  <c r="AH6" i="3"/>
  <c r="AI6" i="3"/>
  <c r="AJ6" i="3"/>
  <c r="AB7" i="3"/>
  <c r="AC7" i="3"/>
  <c r="AD7" i="3"/>
  <c r="AE7" i="3"/>
  <c r="AF7" i="3"/>
  <c r="AG7" i="3"/>
  <c r="AH7" i="3"/>
  <c r="AI7" i="3"/>
  <c r="AB8" i="3"/>
  <c r="AC8" i="3"/>
  <c r="AD8" i="3"/>
  <c r="AE8" i="3"/>
  <c r="AF8" i="3"/>
  <c r="AG8" i="3"/>
  <c r="AH8" i="3"/>
  <c r="AI8" i="3"/>
  <c r="AJ8" i="3"/>
  <c r="AE9" i="3"/>
  <c r="AG9" i="3"/>
  <c r="AI9" i="3"/>
  <c r="AE10" i="3"/>
  <c r="AI10" i="3"/>
  <c r="AJ10" i="3"/>
  <c r="AC11" i="3"/>
  <c r="AF12" i="3"/>
  <c r="AG12" i="3"/>
  <c r="AH12" i="3"/>
  <c r="AJ12" i="3"/>
  <c r="AB13" i="3"/>
  <c r="AC13" i="3"/>
  <c r="AD13" i="3"/>
  <c r="AE13" i="3"/>
  <c r="AF13" i="3"/>
  <c r="AG13" i="3"/>
  <c r="AH13" i="3"/>
  <c r="AI13" i="3"/>
  <c r="AJ13" i="3"/>
  <c r="AF14" i="3"/>
  <c r="AH14" i="3"/>
  <c r="AC15" i="3"/>
  <c r="AD15" i="3"/>
  <c r="AE15" i="3"/>
  <c r="AF15" i="3"/>
  <c r="AG15" i="3"/>
  <c r="AH15" i="3"/>
  <c r="AF16" i="3"/>
  <c r="AJ16" i="3"/>
  <c r="AI17" i="3"/>
  <c r="AJ17" i="3"/>
  <c r="AB18" i="3"/>
  <c r="AC18" i="3"/>
  <c r="AD18" i="3"/>
  <c r="AE18" i="3"/>
  <c r="AF18" i="3"/>
  <c r="AG18" i="3"/>
  <c r="AH18" i="3"/>
  <c r="AI18" i="3"/>
  <c r="AJ18" i="3"/>
  <c r="AG19" i="3"/>
  <c r="AB20" i="3"/>
  <c r="AC20" i="3"/>
  <c r="AD20" i="3"/>
  <c r="AF20" i="3"/>
  <c r="AG20" i="3"/>
  <c r="AH20" i="3"/>
  <c r="AI20" i="3"/>
  <c r="AJ20" i="3"/>
  <c r="AB21" i="3"/>
  <c r="AH21" i="3"/>
  <c r="AI21" i="3"/>
  <c r="AJ21" i="3"/>
  <c r="AE22" i="3"/>
  <c r="AB23" i="3"/>
  <c r="AC23" i="3"/>
  <c r="AD23" i="3"/>
  <c r="AF23" i="3"/>
  <c r="AG23" i="3"/>
  <c r="AG24" i="3"/>
  <c r="AD25" i="3"/>
  <c r="AF25" i="3"/>
  <c r="AG25" i="3"/>
  <c r="AH25" i="3"/>
  <c r="AJ25" i="3"/>
  <c r="AC26" i="3"/>
  <c r="AD26" i="3"/>
  <c r="AE26" i="3"/>
  <c r="AF26" i="3"/>
  <c r="AH26" i="3"/>
  <c r="AH27" i="3"/>
  <c r="AI27" i="3"/>
  <c r="AJ27" i="3"/>
  <c r="AH28" i="3"/>
  <c r="AC29" i="3"/>
  <c r="AE29" i="3"/>
  <c r="AI29" i="3"/>
  <c r="AC31" i="3"/>
  <c r="AD32" i="3"/>
  <c r="AF32" i="3"/>
  <c r="AG32" i="3"/>
  <c r="AH32" i="3"/>
  <c r="AJ32" i="3"/>
  <c r="AD33" i="3"/>
  <c r="AF33" i="3"/>
  <c r="AB35" i="3"/>
  <c r="AE35" i="3"/>
  <c r="AF35" i="3"/>
  <c r="AG35" i="3"/>
  <c r="AI35" i="3"/>
  <c r="AJ35" i="3"/>
  <c r="AC36" i="3"/>
  <c r="AD36" i="3"/>
  <c r="AF36" i="3"/>
  <c r="AE37" i="3"/>
  <c r="AI38" i="3"/>
  <c r="AJ38" i="3"/>
  <c r="AF40" i="3"/>
  <c r="AB41" i="3"/>
  <c r="AC41" i="3"/>
  <c r="AE41" i="3"/>
  <c r="AG41" i="3"/>
  <c r="AH41" i="3"/>
  <c r="AI41" i="3"/>
  <c r="AJ41" i="3"/>
  <c r="AE42" i="3"/>
  <c r="AH43" i="3"/>
  <c r="AJ43" i="3"/>
  <c r="AB44" i="3"/>
  <c r="AD44" i="3"/>
  <c r="AI45" i="3"/>
  <c r="AG46" i="3"/>
  <c r="AH46" i="3"/>
  <c r="AI46" i="3"/>
  <c r="AJ46" i="3"/>
  <c r="AD47" i="3"/>
  <c r="AF48" i="3"/>
  <c r="AJ48" i="3"/>
  <c r="AC49" i="3"/>
  <c r="AE49" i="3"/>
  <c r="AD50" i="3"/>
  <c r="AG50" i="3"/>
  <c r="AB51" i="3"/>
  <c r="AD51" i="3"/>
  <c r="AE51" i="3"/>
  <c r="AF51" i="3"/>
  <c r="AG51" i="3"/>
  <c r="AH51" i="3"/>
  <c r="AI51" i="3"/>
  <c r="AJ51" i="3"/>
  <c r="AC52" i="3"/>
  <c r="AD52" i="3"/>
  <c r="AF52" i="3"/>
  <c r="AG52" i="3"/>
  <c r="AH52" i="3"/>
  <c r="AI52" i="3"/>
  <c r="AJ52" i="3"/>
  <c r="AF53" i="3"/>
  <c r="AG53" i="3"/>
  <c r="AD54" i="3"/>
  <c r="AF54" i="3"/>
  <c r="AB55" i="3"/>
  <c r="AD55" i="3"/>
  <c r="AE55" i="3"/>
  <c r="AC56" i="3"/>
  <c r="AD56" i="3"/>
  <c r="AE56" i="3"/>
  <c r="AF56" i="3"/>
  <c r="AG56" i="3"/>
  <c r="AH56" i="3"/>
  <c r="AI56" i="3"/>
  <c r="AI57" i="3"/>
  <c r="AJ57" i="3"/>
  <c r="AI58" i="3"/>
  <c r="AC59" i="3"/>
  <c r="AE59" i="3"/>
  <c r="AG59" i="3"/>
  <c r="AI59" i="3"/>
  <c r="AD60" i="3"/>
  <c r="AB61" i="3"/>
  <c r="AH61" i="3"/>
  <c r="AG62" i="3"/>
  <c r="AI62" i="3"/>
  <c r="AB63" i="3"/>
  <c r="AE63" i="3"/>
  <c r="AF63" i="3"/>
  <c r="AG63" i="3"/>
  <c r="AB64" i="3"/>
  <c r="AC64" i="3"/>
  <c r="AB65" i="3"/>
  <c r="AC65" i="3"/>
  <c r="AD65" i="3"/>
  <c r="AE65" i="3"/>
  <c r="AD66" i="3"/>
  <c r="AF66" i="3"/>
  <c r="AG66" i="3"/>
  <c r="AJ66" i="3"/>
  <c r="AB68" i="3"/>
  <c r="AC68" i="3"/>
  <c r="AE68" i="3"/>
  <c r="AF68" i="3"/>
  <c r="AG68" i="3"/>
  <c r="AH68" i="3"/>
  <c r="AI68" i="3"/>
  <c r="AJ68" i="3"/>
  <c r="AG69" i="3"/>
  <c r="AH69" i="3"/>
  <c r="AI69" i="3"/>
  <c r="AJ69" i="3"/>
  <c r="AD70" i="3"/>
  <c r="AF70" i="3"/>
  <c r="AH70" i="3"/>
  <c r="AB72" i="3"/>
  <c r="AC72" i="3"/>
  <c r="AD72" i="3"/>
  <c r="AE72" i="3"/>
  <c r="AF72" i="3"/>
  <c r="AG72" i="3"/>
  <c r="AH72" i="3"/>
  <c r="AI72" i="3"/>
  <c r="AI73" i="3"/>
  <c r="AJ73" i="3"/>
  <c r="AD74" i="3"/>
  <c r="AF74" i="3"/>
  <c r="AF76" i="3"/>
  <c r="AG76" i="3"/>
  <c r="AH76" i="3"/>
  <c r="AI76" i="3"/>
  <c r="AF77" i="3"/>
  <c r="AF78" i="3"/>
  <c r="AI79" i="3"/>
  <c r="AC80" i="3"/>
  <c r="AD80" i="3"/>
  <c r="AD82" i="3"/>
  <c r="AB84" i="3"/>
  <c r="AC84" i="3"/>
  <c r="AD84" i="3"/>
  <c r="AJ84" i="3"/>
  <c r="AF85" i="3"/>
  <c r="AC86" i="3"/>
  <c r="AD86" i="3"/>
  <c r="AE86" i="3"/>
  <c r="AF86" i="3"/>
  <c r="AG86" i="3"/>
  <c r="AH86" i="3"/>
  <c r="AJ86" i="3"/>
  <c r="AG87" i="3"/>
  <c r="AJ87" i="3"/>
  <c r="AD89" i="3"/>
  <c r="AF90" i="3"/>
  <c r="AA4" i="3"/>
  <c r="AA7" i="3"/>
  <c r="AA8" i="3"/>
  <c r="AA13" i="3"/>
  <c r="AA20" i="3"/>
  <c r="AA23" i="3"/>
  <c r="AA26" i="3"/>
  <c r="AA29" i="3"/>
  <c r="AA31" i="3"/>
  <c r="AA39" i="3"/>
  <c r="AA40" i="3"/>
  <c r="AA41" i="3"/>
  <c r="AA44" i="3"/>
  <c r="AA47" i="3"/>
  <c r="AA49" i="3"/>
  <c r="AA51" i="3"/>
  <c r="AA52" i="3"/>
  <c r="AA55" i="3"/>
  <c r="AA63" i="3"/>
  <c r="AA65" i="3"/>
  <c r="AA67" i="3"/>
  <c r="AA68" i="3"/>
  <c r="AA72" i="3"/>
  <c r="AA84" i="3"/>
  <c r="AA87" i="3"/>
  <c r="AA3" i="3"/>
  <c r="AJ4" i="2"/>
  <c r="AJ6" i="2"/>
  <c r="AJ7" i="2"/>
  <c r="AJ8" i="2"/>
  <c r="AJ10" i="2"/>
  <c r="AJ12" i="2"/>
  <c r="AJ13" i="2"/>
  <c r="AJ18" i="2"/>
  <c r="AJ19" i="2"/>
  <c r="AJ20" i="2"/>
  <c r="AJ21" i="2"/>
  <c r="AJ25" i="2"/>
  <c r="AJ27" i="2"/>
  <c r="AJ32" i="2"/>
  <c r="AJ35" i="2"/>
  <c r="AJ41" i="2"/>
  <c r="AJ43" i="2"/>
  <c r="AJ46" i="2"/>
  <c r="AJ48" i="2"/>
  <c r="AJ51" i="2"/>
  <c r="AJ52" i="2"/>
  <c r="AJ68" i="2"/>
  <c r="AJ69" i="2"/>
  <c r="AJ81" i="2"/>
  <c r="AJ84" i="2"/>
  <c r="AJ86" i="2"/>
  <c r="AJ87" i="2"/>
  <c r="AJ88" i="2"/>
  <c r="AI4" i="2"/>
  <c r="AI6" i="2"/>
  <c r="AI7" i="2"/>
  <c r="AI8" i="2"/>
  <c r="AI9" i="2"/>
  <c r="AI10" i="2"/>
  <c r="AI13" i="2"/>
  <c r="AI17" i="2"/>
  <c r="AI18" i="2"/>
  <c r="AI20" i="2"/>
  <c r="AI21" i="2"/>
  <c r="AI23" i="2"/>
  <c r="AI27" i="2"/>
  <c r="AI38" i="2"/>
  <c r="AI41" i="2"/>
  <c r="AI46" i="2"/>
  <c r="AI51" i="2"/>
  <c r="AI52" i="2"/>
  <c r="AI56" i="2"/>
  <c r="AI57" i="2"/>
  <c r="AI58" i="2"/>
  <c r="AI62" i="2"/>
  <c r="AI69" i="2"/>
  <c r="AI72" i="2"/>
  <c r="AI73" i="2"/>
  <c r="AI76" i="2"/>
  <c r="AI81" i="2"/>
  <c r="AH4" i="2"/>
  <c r="AH7" i="2"/>
  <c r="AH8" i="2"/>
  <c r="AH12" i="2"/>
  <c r="AH13" i="2"/>
  <c r="AH14" i="2"/>
  <c r="AH15" i="2"/>
  <c r="AH18" i="2"/>
  <c r="AH20" i="2"/>
  <c r="AH21" i="2"/>
  <c r="AH25" i="2"/>
  <c r="AH26" i="2"/>
  <c r="AH27" i="2"/>
  <c r="AH28" i="2"/>
  <c r="AH32" i="2"/>
  <c r="AH35" i="2"/>
  <c r="AH41" i="2"/>
  <c r="AH43" i="2"/>
  <c r="AH46" i="2"/>
  <c r="AH52" i="2"/>
  <c r="AH56" i="2"/>
  <c r="AH61" i="2"/>
  <c r="AH62" i="2"/>
  <c r="AH63" i="2"/>
  <c r="AH69" i="2"/>
  <c r="AH81" i="2"/>
  <c r="AH86" i="2"/>
  <c r="AG4" i="2"/>
  <c r="AG5" i="2"/>
  <c r="AG7" i="2"/>
  <c r="AG8" i="2"/>
  <c r="AG9" i="2"/>
  <c r="AG13" i="2"/>
  <c r="AG15" i="2"/>
  <c r="AG18" i="2"/>
  <c r="AG19" i="2"/>
  <c r="AG20" i="2"/>
  <c r="AG23" i="2"/>
  <c r="AG24" i="2"/>
  <c r="AG25" i="2"/>
  <c r="AG32" i="2"/>
  <c r="AG41" i="2"/>
  <c r="AG46" i="2"/>
  <c r="AG50" i="2"/>
  <c r="AG53" i="2"/>
  <c r="AG54" i="2"/>
  <c r="AG56" i="2"/>
  <c r="AG59" i="2"/>
  <c r="AG62" i="2"/>
  <c r="AG63" i="2"/>
  <c r="AG68" i="2"/>
  <c r="AG76" i="2"/>
  <c r="AG86" i="2"/>
  <c r="AG87" i="2"/>
  <c r="AF4" i="2"/>
  <c r="AF5" i="2"/>
  <c r="AF7" i="2"/>
  <c r="AF13" i="2"/>
  <c r="AF14" i="2"/>
  <c r="AF15" i="2"/>
  <c r="AF18" i="2"/>
  <c r="AF20" i="2"/>
  <c r="AF23" i="2"/>
  <c r="AF25" i="2"/>
  <c r="AF32" i="2"/>
  <c r="AF35" i="2"/>
  <c r="AF36" i="2"/>
  <c r="AF40" i="2"/>
  <c r="AF41" i="2"/>
  <c r="AF48" i="2"/>
  <c r="AF51" i="2"/>
  <c r="AF53" i="2"/>
  <c r="AF54" i="2"/>
  <c r="AF55" i="2"/>
  <c r="AF56" i="2"/>
  <c r="AF62" i="2"/>
  <c r="AF68" i="2"/>
  <c r="AF72" i="2"/>
  <c r="AF74" i="2"/>
  <c r="AF76" i="2"/>
  <c r="AF77" i="2"/>
  <c r="AF86" i="2"/>
  <c r="AF90" i="2"/>
  <c r="AE4" i="2"/>
  <c r="AE5" i="2"/>
  <c r="AE6" i="2"/>
  <c r="AE7" i="2"/>
  <c r="AE9" i="2"/>
  <c r="AE10" i="2"/>
  <c r="AE13" i="2"/>
  <c r="AE15" i="2"/>
  <c r="AE18" i="2"/>
  <c r="AE22" i="2"/>
  <c r="AE23" i="2"/>
  <c r="AE29" i="2"/>
  <c r="AE35" i="2"/>
  <c r="AE41" i="2"/>
  <c r="AE42" i="2"/>
  <c r="AE49" i="2"/>
  <c r="AE55" i="2"/>
  <c r="AE56" i="2"/>
  <c r="AE59" i="2"/>
  <c r="AE68" i="2"/>
  <c r="AE72" i="2"/>
  <c r="AE85" i="2"/>
  <c r="AD6" i="2"/>
  <c r="AD13" i="2"/>
  <c r="AD15" i="2"/>
  <c r="AD18" i="2"/>
  <c r="AD20" i="2"/>
  <c r="AD23" i="2"/>
  <c r="AD25" i="2"/>
  <c r="AD32" i="2"/>
  <c r="AD36" i="2"/>
  <c r="AD44" i="2"/>
  <c r="AD46" i="2"/>
  <c r="AD47" i="2"/>
  <c r="AD51" i="2"/>
  <c r="AD55" i="2"/>
  <c r="AD56" i="2"/>
  <c r="AD60" i="2"/>
  <c r="AD63" i="2"/>
  <c r="AD72" i="2"/>
  <c r="AD74" i="2"/>
  <c r="AD84" i="2"/>
  <c r="AD89" i="2"/>
  <c r="AC7" i="2"/>
  <c r="AC15" i="2"/>
  <c r="AC20" i="2"/>
  <c r="AC29" i="2"/>
  <c r="AC36" i="2"/>
  <c r="AC41" i="2"/>
  <c r="AC47" i="2"/>
  <c r="AC49" i="2"/>
  <c r="AC51" i="2"/>
  <c r="AC56" i="2"/>
  <c r="AC63" i="2"/>
  <c r="AC66" i="2"/>
  <c r="AC72" i="2"/>
  <c r="AC80" i="2"/>
  <c r="AC84" i="2"/>
  <c r="AB15" i="2"/>
  <c r="AB20" i="2"/>
  <c r="AB32" i="2"/>
  <c r="AB35" i="2"/>
  <c r="AB41" i="2"/>
  <c r="AB44" i="2"/>
  <c r="AB46" i="2"/>
  <c r="AB55" i="2"/>
  <c r="AB56" i="2"/>
  <c r="AB61" i="2"/>
  <c r="AB63" i="2"/>
  <c r="AB66" i="2"/>
  <c r="AB68" i="2"/>
  <c r="AB72" i="2"/>
  <c r="AB84" i="2"/>
  <c r="AB3" i="2"/>
  <c r="AC3" i="2"/>
  <c r="AD3" i="2"/>
  <c r="AE3" i="2"/>
  <c r="AF3" i="2"/>
  <c r="AG3" i="2"/>
  <c r="AH3" i="2"/>
  <c r="AI3" i="2"/>
  <c r="AJ3" i="2"/>
  <c r="AA7" i="2"/>
  <c r="AA29" i="2"/>
  <c r="AA39" i="2"/>
  <c r="AA40" i="2"/>
  <c r="AA41" i="2"/>
  <c r="AA44" i="2"/>
  <c r="AA46" i="2"/>
  <c r="AA47" i="2"/>
  <c r="AA49" i="2"/>
  <c r="AA51" i="2"/>
  <c r="AA55" i="2"/>
  <c r="AA63" i="2"/>
  <c r="AA68" i="2"/>
  <c r="AA72" i="2"/>
  <c r="AA3" i="2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K3" i="1"/>
  <c r="AJ3" i="1"/>
  <c r="AE90" i="1"/>
  <c r="AB4" i="1"/>
  <c r="AC4" i="1"/>
  <c r="AD4" i="1"/>
  <c r="AE4" i="1"/>
  <c r="AF4" i="1"/>
  <c r="AG4" i="1"/>
  <c r="AH4" i="1"/>
  <c r="AI4" i="1"/>
  <c r="AD5" i="1"/>
  <c r="AE5" i="1"/>
  <c r="AF5" i="1"/>
  <c r="AG5" i="1"/>
  <c r="AB6" i="1"/>
  <c r="AC6" i="1"/>
  <c r="AD6" i="1"/>
  <c r="AE6" i="1"/>
  <c r="AF6" i="1"/>
  <c r="AG6" i="1"/>
  <c r="AH6" i="1"/>
  <c r="AI6" i="1"/>
  <c r="AB7" i="1"/>
  <c r="AC7" i="1"/>
  <c r="AD7" i="1"/>
  <c r="AE7" i="1"/>
  <c r="AF7" i="1"/>
  <c r="AG7" i="1"/>
  <c r="AH7" i="1"/>
  <c r="AI7" i="1"/>
  <c r="AB8" i="1"/>
  <c r="AC8" i="1"/>
  <c r="AD8" i="1"/>
  <c r="AE8" i="1"/>
  <c r="AF8" i="1"/>
  <c r="AG8" i="1"/>
  <c r="AH8" i="1"/>
  <c r="AI8" i="1"/>
  <c r="AB9" i="1"/>
  <c r="AC9" i="1"/>
  <c r="AD9" i="1"/>
  <c r="AF9" i="1"/>
  <c r="AG9" i="1"/>
  <c r="AH9" i="1"/>
  <c r="AI9" i="1"/>
  <c r="AD10" i="1"/>
  <c r="AH10" i="1"/>
  <c r="AI10" i="1"/>
  <c r="AB11" i="1"/>
  <c r="AE12" i="1"/>
  <c r="AF12" i="1"/>
  <c r="AG12" i="1"/>
  <c r="AI12" i="1"/>
  <c r="AB13" i="1"/>
  <c r="AC13" i="1"/>
  <c r="AD13" i="1"/>
  <c r="AE13" i="1"/>
  <c r="AF13" i="1"/>
  <c r="AG13" i="1"/>
  <c r="AH13" i="1"/>
  <c r="AI13" i="1"/>
  <c r="AE14" i="1"/>
  <c r="AG14" i="1"/>
  <c r="AB15" i="1"/>
  <c r="AC15" i="1"/>
  <c r="AD15" i="1"/>
  <c r="AE15" i="1"/>
  <c r="AF15" i="1"/>
  <c r="AG15" i="1"/>
  <c r="AH15" i="1"/>
  <c r="AI15" i="1"/>
  <c r="AE16" i="1"/>
  <c r="AF16" i="1"/>
  <c r="AG16" i="1"/>
  <c r="AI16" i="1"/>
  <c r="AG17" i="1"/>
  <c r="AH17" i="1"/>
  <c r="AI17" i="1"/>
  <c r="AB18" i="1"/>
  <c r="AC18" i="1"/>
  <c r="AD18" i="1"/>
  <c r="AE18" i="1"/>
  <c r="AF18" i="1"/>
  <c r="AG18" i="1"/>
  <c r="AH18" i="1"/>
  <c r="AI18" i="1"/>
  <c r="AF19" i="1"/>
  <c r="AI19" i="1"/>
  <c r="AB20" i="1"/>
  <c r="AC20" i="1"/>
  <c r="AD20" i="1"/>
  <c r="AE20" i="1"/>
  <c r="AF20" i="1"/>
  <c r="AG20" i="1"/>
  <c r="AH20" i="1"/>
  <c r="AI20" i="1"/>
  <c r="AE21" i="1"/>
  <c r="AF21" i="1"/>
  <c r="AG21" i="1"/>
  <c r="AH21" i="1"/>
  <c r="AI21" i="1"/>
  <c r="AD22" i="1"/>
  <c r="AB23" i="1"/>
  <c r="AC23" i="1"/>
  <c r="AD23" i="1"/>
  <c r="AE23" i="1"/>
  <c r="AF23" i="1"/>
  <c r="AG23" i="1"/>
  <c r="AH23" i="1"/>
  <c r="AI23" i="1"/>
  <c r="AF24" i="1"/>
  <c r="AC25" i="1"/>
  <c r="AE25" i="1"/>
  <c r="AF25" i="1"/>
  <c r="AG25" i="1"/>
  <c r="AI25" i="1"/>
  <c r="AB26" i="1"/>
  <c r="AC26" i="1"/>
  <c r="AD26" i="1"/>
  <c r="AE26" i="1"/>
  <c r="AG26" i="1"/>
  <c r="AG27" i="1"/>
  <c r="AH27" i="1"/>
  <c r="AI27" i="1"/>
  <c r="AG28" i="1"/>
  <c r="AB29" i="1"/>
  <c r="AD29" i="1"/>
  <c r="AH29" i="1"/>
  <c r="AB30" i="1"/>
  <c r="AB31" i="1"/>
  <c r="AC32" i="1"/>
  <c r="AE32" i="1"/>
  <c r="AF32" i="1"/>
  <c r="AG32" i="1"/>
  <c r="AI32" i="1"/>
  <c r="AB33" i="1"/>
  <c r="AC33" i="1"/>
  <c r="AE33" i="1"/>
  <c r="AH34" i="1"/>
  <c r="AD35" i="1"/>
  <c r="AE35" i="1"/>
  <c r="AF35" i="1"/>
  <c r="AG35" i="1"/>
  <c r="AH35" i="1"/>
  <c r="AI35" i="1"/>
  <c r="AB36" i="1"/>
  <c r="AC36" i="1"/>
  <c r="AE36" i="1"/>
  <c r="AD37" i="1"/>
  <c r="AF37" i="1"/>
  <c r="AG37" i="1"/>
  <c r="AI37" i="1"/>
  <c r="AH38" i="1"/>
  <c r="AI38" i="1"/>
  <c r="AE40" i="1"/>
  <c r="AB41" i="1"/>
  <c r="AD41" i="1"/>
  <c r="AE41" i="1"/>
  <c r="AF41" i="1"/>
  <c r="AG41" i="1"/>
  <c r="AH41" i="1"/>
  <c r="AI41" i="1"/>
  <c r="AD42" i="1"/>
  <c r="AE43" i="1"/>
  <c r="AG43" i="1"/>
  <c r="AI43" i="1"/>
  <c r="AC44" i="1"/>
  <c r="AH45" i="1"/>
  <c r="AC46" i="1"/>
  <c r="AF46" i="1"/>
  <c r="AG46" i="1"/>
  <c r="AH46" i="1"/>
  <c r="AI46" i="1"/>
  <c r="AB47" i="1"/>
  <c r="AC47" i="1"/>
  <c r="AD47" i="1"/>
  <c r="AE48" i="1"/>
  <c r="AH48" i="1"/>
  <c r="AI48" i="1"/>
  <c r="AB49" i="1"/>
  <c r="AD49" i="1"/>
  <c r="AE50" i="1"/>
  <c r="AF50" i="1"/>
  <c r="AH50" i="1"/>
  <c r="AI50" i="1"/>
  <c r="AB51" i="1"/>
  <c r="AC51" i="1"/>
  <c r="AD51" i="1"/>
  <c r="AE51" i="1"/>
  <c r="AF51" i="1"/>
  <c r="AG51" i="1"/>
  <c r="AH51" i="1"/>
  <c r="AI51" i="1"/>
  <c r="AB52" i="1"/>
  <c r="AC52" i="1"/>
  <c r="AE52" i="1"/>
  <c r="AF52" i="1"/>
  <c r="AG52" i="1"/>
  <c r="AH52" i="1"/>
  <c r="AI52" i="1"/>
  <c r="AF53" i="1"/>
  <c r="AH53" i="1"/>
  <c r="AB54" i="1"/>
  <c r="AC54" i="1"/>
  <c r="AD54" i="1"/>
  <c r="AE54" i="1"/>
  <c r="AF54" i="1"/>
  <c r="AB55" i="1"/>
  <c r="AC55" i="1"/>
  <c r="AD55" i="1"/>
  <c r="AE55" i="1"/>
  <c r="AB56" i="1"/>
  <c r="AC56" i="1"/>
  <c r="AD56" i="1"/>
  <c r="AE56" i="1"/>
  <c r="AF56" i="1"/>
  <c r="AG56" i="1"/>
  <c r="AH56" i="1"/>
  <c r="AH57" i="1"/>
  <c r="AI57" i="1"/>
  <c r="AD58" i="1"/>
  <c r="AE58" i="1"/>
  <c r="AH58" i="1"/>
  <c r="AB59" i="1"/>
  <c r="AD59" i="1"/>
  <c r="AF59" i="1"/>
  <c r="AH59" i="1"/>
  <c r="AC60" i="1"/>
  <c r="AG61" i="1"/>
  <c r="AE62" i="1"/>
  <c r="AF62" i="1"/>
  <c r="AG62" i="1"/>
  <c r="AH62" i="1"/>
  <c r="AB63" i="1"/>
  <c r="AC63" i="1"/>
  <c r="AD63" i="1"/>
  <c r="AE63" i="1"/>
  <c r="AF63" i="1"/>
  <c r="AG63" i="1"/>
  <c r="AH63" i="1"/>
  <c r="AI63" i="1"/>
  <c r="AB64" i="1"/>
  <c r="AC64" i="1"/>
  <c r="AD64" i="1"/>
  <c r="AE64" i="1"/>
  <c r="AG64" i="1"/>
  <c r="AH64" i="1"/>
  <c r="AI64" i="1"/>
  <c r="AB65" i="1"/>
  <c r="AC65" i="1"/>
  <c r="AD65" i="1"/>
  <c r="AE65" i="1"/>
  <c r="AF65" i="1"/>
  <c r="AG65" i="1"/>
  <c r="AH65" i="1"/>
  <c r="AI65" i="1"/>
  <c r="AB66" i="1"/>
  <c r="AC66" i="1"/>
  <c r="AE66" i="1"/>
  <c r="AF66" i="1"/>
  <c r="AG66" i="1"/>
  <c r="AH66" i="1"/>
  <c r="AI66" i="1"/>
  <c r="AB68" i="1"/>
  <c r="AD68" i="1"/>
  <c r="AE68" i="1"/>
  <c r="AF68" i="1"/>
  <c r="AG68" i="1"/>
  <c r="AH68" i="1"/>
  <c r="AI68" i="1"/>
  <c r="AF69" i="1"/>
  <c r="AG69" i="1"/>
  <c r="AH69" i="1"/>
  <c r="AI69" i="1"/>
  <c r="AC70" i="1"/>
  <c r="AE70" i="1"/>
  <c r="AG70" i="1"/>
  <c r="AH71" i="1"/>
  <c r="AB72" i="1"/>
  <c r="AC72" i="1"/>
  <c r="AD72" i="1"/>
  <c r="AE72" i="1"/>
  <c r="AF72" i="1"/>
  <c r="AG72" i="1"/>
  <c r="AH72" i="1"/>
  <c r="AH73" i="1"/>
  <c r="AI73" i="1"/>
  <c r="AC74" i="1"/>
  <c r="AE74" i="1"/>
  <c r="AC75" i="1"/>
  <c r="AE76" i="1"/>
  <c r="AF76" i="1"/>
  <c r="AG76" i="1"/>
  <c r="AH76" i="1"/>
  <c r="AE77" i="1"/>
  <c r="AC78" i="1"/>
  <c r="AE78" i="1"/>
  <c r="AH79" i="1"/>
  <c r="AC80" i="1"/>
  <c r="AG81" i="1"/>
  <c r="AH81" i="1"/>
  <c r="AI81" i="1"/>
  <c r="AC82" i="1"/>
  <c r="AI83" i="1"/>
  <c r="AB84" i="1"/>
  <c r="AC84" i="1"/>
  <c r="AI84" i="1"/>
  <c r="AD85" i="1"/>
  <c r="AB86" i="1"/>
  <c r="AC86" i="1"/>
  <c r="AD86" i="1"/>
  <c r="AE86" i="1"/>
  <c r="AF86" i="1"/>
  <c r="AG86" i="1"/>
  <c r="AI86" i="1"/>
  <c r="AD87" i="1"/>
  <c r="AF87" i="1"/>
  <c r="AI87" i="1"/>
  <c r="AI88" i="1"/>
  <c r="AC89" i="1"/>
  <c r="AC3" i="1"/>
  <c r="AD3" i="1"/>
  <c r="AE3" i="1"/>
  <c r="AF3" i="1"/>
  <c r="AG3" i="1"/>
  <c r="AH3" i="1"/>
  <c r="AI3" i="1"/>
  <c r="AA4" i="1"/>
  <c r="AA5" i="1"/>
  <c r="AA8" i="1"/>
  <c r="AA13" i="1"/>
  <c r="AA15" i="1"/>
  <c r="AL15" i="3" s="1"/>
  <c r="AA18" i="1"/>
  <c r="AA20" i="1"/>
  <c r="AA21" i="1"/>
  <c r="AA23" i="1"/>
  <c r="AA32" i="1"/>
  <c r="AA35" i="1"/>
  <c r="AA41" i="1"/>
  <c r="AA44" i="1"/>
  <c r="AA46" i="1"/>
  <c r="AA51" i="1"/>
  <c r="AA55" i="1"/>
  <c r="AA56" i="1"/>
  <c r="AA61" i="1"/>
  <c r="AA63" i="1"/>
  <c r="AA64" i="1"/>
  <c r="AA65" i="1"/>
  <c r="AA66" i="1"/>
  <c r="AA67" i="1"/>
  <c r="AA68" i="1"/>
  <c r="AA70" i="1"/>
  <c r="AA72" i="1"/>
  <c r="AA84" i="1"/>
  <c r="Z4" i="1"/>
  <c r="Z5" i="1"/>
  <c r="Z7" i="1"/>
  <c r="Z8" i="1"/>
  <c r="Z13" i="1"/>
  <c r="Z18" i="1"/>
  <c r="Z20" i="1"/>
  <c r="Z23" i="1"/>
  <c r="Z29" i="1"/>
  <c r="Z31" i="1"/>
  <c r="Z33" i="1"/>
  <c r="Z39" i="1"/>
  <c r="Z40" i="1"/>
  <c r="Z41" i="1"/>
  <c r="Z44" i="1"/>
  <c r="Z46" i="1"/>
  <c r="Z49" i="1"/>
  <c r="Z51" i="1"/>
  <c r="Z52" i="1"/>
  <c r="Z55" i="1"/>
  <c r="Z56" i="1"/>
  <c r="Z59" i="1"/>
  <c r="Z63" i="1"/>
  <c r="Z64" i="1"/>
  <c r="Z65" i="1"/>
  <c r="Z66" i="1"/>
  <c r="Z67" i="1"/>
  <c r="Z68" i="1"/>
  <c r="Z72" i="1"/>
  <c r="Z84" i="1"/>
  <c r="Z86" i="1"/>
  <c r="Z87" i="1"/>
  <c r="AA3" i="1"/>
  <c r="AB3" i="1"/>
  <c r="Z3" i="1"/>
  <c r="AK66" i="3" l="1"/>
  <c r="AK20" i="3"/>
  <c r="AK51" i="3"/>
  <c r="AX24" i="3"/>
  <c r="AK7" i="3"/>
  <c r="AT3" i="3"/>
  <c r="AN52" i="3"/>
  <c r="AL72" i="3"/>
  <c r="AX84" i="3"/>
  <c r="AX71" i="3"/>
  <c r="AK5" i="3"/>
  <c r="AX11" i="3"/>
  <c r="AX18" i="3"/>
  <c r="AN60" i="3"/>
  <c r="AL32" i="3"/>
  <c r="AN89" i="3"/>
  <c r="AS66" i="3"/>
  <c r="AS63" i="3"/>
  <c r="AX81" i="3"/>
  <c r="AX76" i="3"/>
  <c r="AX46" i="3"/>
  <c r="AX31" i="3"/>
  <c r="AL23" i="3"/>
  <c r="AL4" i="3"/>
  <c r="AT87" i="3"/>
  <c r="AX8" i="3"/>
  <c r="AX5" i="3"/>
  <c r="AK68" i="3"/>
  <c r="AX89" i="3"/>
  <c r="AX75" i="3"/>
  <c r="AX74" i="3"/>
  <c r="AX64" i="3"/>
  <c r="AX60" i="3"/>
  <c r="AX55" i="3"/>
  <c r="AX49" i="3"/>
  <c r="AX43" i="3"/>
  <c r="AX41" i="3"/>
  <c r="AX36" i="3"/>
  <c r="AX33" i="3"/>
  <c r="AX28" i="3"/>
  <c r="AX25" i="3"/>
  <c r="AX13" i="3"/>
  <c r="AK44" i="3"/>
  <c r="AN51" i="3"/>
  <c r="AL13" i="3"/>
  <c r="AX4" i="3"/>
  <c r="AS56" i="3"/>
  <c r="AX3" i="3"/>
  <c r="AX85" i="3"/>
  <c r="AX83" i="3"/>
  <c r="AX79" i="3"/>
  <c r="AX77" i="3"/>
  <c r="AX66" i="3"/>
  <c r="AX63" i="3"/>
  <c r="AX59" i="3"/>
  <c r="AX57" i="3"/>
  <c r="AX54" i="3"/>
  <c r="AX51" i="3"/>
  <c r="AX48" i="3"/>
  <c r="AX45" i="3"/>
  <c r="AX38" i="3"/>
  <c r="AX30" i="3"/>
  <c r="AX27" i="3"/>
  <c r="AX20" i="3"/>
  <c r="AX17" i="3"/>
  <c r="AX10" i="3"/>
  <c r="AL55" i="3"/>
  <c r="AN86" i="3"/>
  <c r="AX88" i="3"/>
  <c r="AX86" i="3"/>
  <c r="AM86" i="3"/>
  <c r="AS71" i="3"/>
  <c r="AX78" i="3"/>
  <c r="AX73" i="3"/>
  <c r="AX70" i="3"/>
  <c r="AX68" i="3"/>
  <c r="AX65" i="3"/>
  <c r="AX62" i="3"/>
  <c r="AX53" i="3"/>
  <c r="AX47" i="3"/>
  <c r="AX44" i="3"/>
  <c r="AX40" i="3"/>
  <c r="AX34" i="3"/>
  <c r="AX32" i="3"/>
  <c r="AX26" i="3"/>
  <c r="AX22" i="3"/>
  <c r="AX19" i="3"/>
  <c r="AX16" i="3"/>
  <c r="AX15" i="3"/>
  <c r="AX14" i="3"/>
  <c r="AX7" i="3"/>
  <c r="AX90" i="3"/>
  <c r="AX87" i="3"/>
  <c r="AX82" i="3"/>
  <c r="AX80" i="3"/>
  <c r="AX72" i="3"/>
  <c r="AX69" i="3"/>
  <c r="AX67" i="3"/>
  <c r="AX61" i="3"/>
  <c r="AX58" i="3"/>
  <c r="AX56" i="3"/>
  <c r="AX52" i="3"/>
  <c r="AX50" i="3"/>
  <c r="AX42" i="3"/>
  <c r="AX39" i="3"/>
  <c r="AX37" i="3"/>
  <c r="AX35" i="3"/>
  <c r="AX29" i="3"/>
  <c r="AX23" i="3"/>
  <c r="AX21" i="3"/>
  <c r="AX12" i="3"/>
  <c r="AX9" i="3"/>
  <c r="AX6" i="3"/>
  <c r="AS64" i="3"/>
  <c r="AM59" i="3"/>
  <c r="AO35" i="3"/>
  <c r="AS81" i="3"/>
  <c r="AS76" i="3"/>
  <c r="AX38" i="2"/>
  <c r="AX3" i="2"/>
  <c r="AX83" i="2"/>
  <c r="AX77" i="2"/>
  <c r="AX10" i="2"/>
  <c r="AX85" i="2"/>
  <c r="AX79" i="2"/>
  <c r="AX66" i="2"/>
  <c r="AX63" i="2"/>
  <c r="AX59" i="2"/>
  <c r="AX57" i="2"/>
  <c r="AX54" i="2"/>
  <c r="AX51" i="2"/>
  <c r="AX48" i="2"/>
  <c r="AX45" i="2"/>
  <c r="AX7" i="2"/>
  <c r="AX88" i="2"/>
  <c r="AX86" i="2"/>
  <c r="AX78" i="2"/>
  <c r="AX73" i="2"/>
  <c r="AX70" i="2"/>
  <c r="AX68" i="2"/>
  <c r="AX65" i="2"/>
  <c r="AX62" i="2"/>
  <c r="AX53" i="2"/>
  <c r="AX47" i="2"/>
  <c r="AX44" i="2"/>
  <c r="AX40" i="2"/>
  <c r="AX34" i="2"/>
  <c r="AX32" i="2"/>
  <c r="AX26" i="2"/>
  <c r="AX22" i="2"/>
  <c r="AX19" i="2"/>
  <c r="AX16" i="2"/>
  <c r="AX15" i="2"/>
  <c r="AX14" i="2"/>
  <c r="AX9" i="2"/>
  <c r="AX6" i="2"/>
  <c r="AX30" i="2"/>
  <c r="AX27" i="2"/>
  <c r="AX20" i="2"/>
  <c r="AX17" i="2"/>
  <c r="AX90" i="2"/>
  <c r="AX87" i="2"/>
  <c r="AX82" i="2"/>
  <c r="AX80" i="2"/>
  <c r="AX72" i="2"/>
  <c r="AX69" i="2"/>
  <c r="AX67" i="2"/>
  <c r="AX61" i="2"/>
  <c r="AX58" i="2"/>
  <c r="AX56" i="2"/>
  <c r="AX52" i="2"/>
  <c r="AX50" i="2"/>
  <c r="AX42" i="2"/>
  <c r="AX39" i="2"/>
  <c r="AX37" i="2"/>
  <c r="AX35" i="2"/>
  <c r="AX29" i="2"/>
  <c r="AX23" i="2"/>
  <c r="AX21" i="2"/>
  <c r="AX12" i="2"/>
  <c r="AX8" i="2"/>
  <c r="AX5" i="2"/>
  <c r="AX89" i="2"/>
  <c r="AX84" i="2"/>
  <c r="AX81" i="2"/>
  <c r="AX76" i="2"/>
  <c r="AX75" i="2"/>
  <c r="AX74" i="2"/>
  <c r="AX71" i="2"/>
  <c r="AX64" i="2"/>
  <c r="AX60" i="2"/>
  <c r="AX55" i="2"/>
  <c r="AX49" i="2"/>
  <c r="AX46" i="2"/>
  <c r="AX43" i="2"/>
  <c r="AX41" i="2"/>
  <c r="AX36" i="2"/>
  <c r="AX33" i="2"/>
  <c r="AX31" i="2"/>
  <c r="AX28" i="2"/>
  <c r="AX25" i="2"/>
  <c r="AX24" i="2"/>
  <c r="AX18" i="2"/>
  <c r="AX13" i="2"/>
  <c r="AX11" i="2"/>
  <c r="AX4" i="2"/>
  <c r="AL66" i="1"/>
  <c r="AL75" i="1"/>
  <c r="AL55" i="1"/>
  <c r="AL49" i="1"/>
  <c r="AL36" i="1"/>
  <c r="AL28" i="1"/>
  <c r="AL25" i="1"/>
  <c r="AL83" i="1"/>
  <c r="AL79" i="1"/>
  <c r="AL78" i="1"/>
  <c r="AL53" i="1"/>
  <c r="AL19" i="1"/>
  <c r="AL7" i="1"/>
  <c r="AL5" i="1"/>
  <c r="AN86" i="2"/>
  <c r="AL43" i="1"/>
  <c r="AL57" i="1"/>
  <c r="AL51" i="1"/>
  <c r="AL38" i="1"/>
  <c r="AL17" i="1"/>
  <c r="AL88" i="1"/>
  <c r="AL65" i="1"/>
  <c r="AL62" i="1"/>
  <c r="AL44" i="1"/>
  <c r="AL34" i="1"/>
  <c r="AL26" i="1"/>
  <c r="AL15" i="1"/>
  <c r="AL61" i="1"/>
  <c r="AL56" i="1"/>
  <c r="AL50" i="1"/>
  <c r="AL29" i="1"/>
  <c r="AS64" i="2"/>
  <c r="AL3" i="1"/>
  <c r="AL86" i="1"/>
  <c r="AL47" i="1"/>
  <c r="AL22" i="1"/>
  <c r="AL13" i="2"/>
  <c r="AN89" i="2"/>
  <c r="AM86" i="2"/>
  <c r="AL90" i="1"/>
  <c r="AL72" i="1"/>
  <c r="AL67" i="1"/>
  <c r="AL42" i="1"/>
  <c r="AL35" i="1"/>
  <c r="AL23" i="1"/>
  <c r="AL21" i="1"/>
  <c r="AL8" i="1"/>
  <c r="AN60" i="2"/>
  <c r="AT3" i="2"/>
  <c r="AL74" i="1"/>
  <c r="AL71" i="1"/>
  <c r="AL41" i="1"/>
  <c r="AL31" i="1"/>
  <c r="AL18" i="1"/>
  <c r="AM59" i="2"/>
  <c r="AL85" i="1"/>
  <c r="AL77" i="1"/>
  <c r="AL45" i="1"/>
  <c r="AL20" i="1"/>
  <c r="AS71" i="2"/>
  <c r="AL73" i="1"/>
  <c r="AL70" i="1"/>
  <c r="AL40" i="1"/>
  <c r="AL6" i="1"/>
  <c r="AL23" i="2"/>
  <c r="AT87" i="2"/>
  <c r="AN52" i="2"/>
  <c r="AL64" i="1"/>
  <c r="AL60" i="1"/>
  <c r="AL33" i="1"/>
  <c r="AL13" i="1"/>
  <c r="AS66" i="2"/>
  <c r="AN51" i="2"/>
  <c r="AK46" i="3"/>
  <c r="AK46" i="2"/>
  <c r="AK31" i="3"/>
  <c r="AK31" i="2"/>
  <c r="AK18" i="3"/>
  <c r="AK18" i="2"/>
  <c r="AK8" i="3"/>
  <c r="AK8" i="2"/>
  <c r="AL84" i="3"/>
  <c r="AL84" i="2"/>
  <c r="AL46" i="3"/>
  <c r="AL46" i="2"/>
  <c r="AL8" i="3"/>
  <c r="AL8" i="2"/>
  <c r="AP86" i="3"/>
  <c r="AP86" i="2"/>
  <c r="AP77" i="3"/>
  <c r="AP77" i="2"/>
  <c r="AP74" i="3"/>
  <c r="AP74" i="2"/>
  <c r="AP70" i="3"/>
  <c r="AP70" i="2"/>
  <c r="AP68" i="3"/>
  <c r="AP68" i="2"/>
  <c r="AP65" i="3"/>
  <c r="AP65" i="2"/>
  <c r="AP64" i="3"/>
  <c r="AP64" i="2"/>
  <c r="AP62" i="3"/>
  <c r="AP62" i="2"/>
  <c r="AK84" i="3"/>
  <c r="AK84" i="2"/>
  <c r="AK41" i="3"/>
  <c r="AK41" i="2"/>
  <c r="AL18" i="3"/>
  <c r="AL18" i="2"/>
  <c r="AR3" i="3"/>
  <c r="AR3" i="2"/>
  <c r="AP78" i="3"/>
  <c r="AP78" i="2"/>
  <c r="AP76" i="3"/>
  <c r="AP76" i="2"/>
  <c r="AP72" i="3"/>
  <c r="AP72" i="2"/>
  <c r="AP66" i="3"/>
  <c r="AP66" i="2"/>
  <c r="AP63" i="3"/>
  <c r="AP63" i="2"/>
  <c r="AP58" i="3"/>
  <c r="AP58" i="2"/>
  <c r="AP56" i="3"/>
  <c r="AP56" i="2"/>
  <c r="AL41" i="3"/>
  <c r="AL41" i="2"/>
  <c r="AL20" i="3"/>
  <c r="AL20" i="2"/>
  <c r="AO68" i="3"/>
  <c r="AO68" i="2"/>
  <c r="AO63" i="3"/>
  <c r="AO63" i="2"/>
  <c r="AO51" i="3"/>
  <c r="AO51" i="2"/>
  <c r="AO8" i="3"/>
  <c r="AO8" i="2"/>
  <c r="AO87" i="3"/>
  <c r="AO87" i="2"/>
  <c r="AO85" i="3"/>
  <c r="AO85" i="2"/>
  <c r="AO65" i="3"/>
  <c r="AO65" i="2"/>
  <c r="AO58" i="3"/>
  <c r="AO58" i="2"/>
  <c r="AO54" i="3"/>
  <c r="AO54" i="2"/>
  <c r="AO26" i="3"/>
  <c r="AO26" i="2"/>
  <c r="AO5" i="3"/>
  <c r="AO5" i="2"/>
  <c r="AL81" i="1"/>
  <c r="AL76" i="1"/>
  <c r="AL46" i="1"/>
  <c r="AL15" i="2"/>
  <c r="AK7" i="2"/>
  <c r="AP54" i="3"/>
  <c r="AP54" i="2"/>
  <c r="AP51" i="3"/>
  <c r="AP51" i="2"/>
  <c r="AP50" i="3"/>
  <c r="AP50" i="2"/>
  <c r="AP43" i="3"/>
  <c r="AP43" i="2"/>
  <c r="AP35" i="3"/>
  <c r="AP35" i="2"/>
  <c r="AP21" i="3"/>
  <c r="AP21" i="2"/>
  <c r="AP20" i="3"/>
  <c r="AP20" i="2"/>
  <c r="AP14" i="3"/>
  <c r="AP14" i="2"/>
  <c r="AP12" i="3"/>
  <c r="AP12" i="2"/>
  <c r="AP5" i="3"/>
  <c r="AP5" i="2"/>
  <c r="AL58" i="1"/>
  <c r="AL66" i="3"/>
  <c r="AL66" i="2"/>
  <c r="AO72" i="3"/>
  <c r="AO72" i="2"/>
  <c r="AO56" i="3"/>
  <c r="AO56" i="2"/>
  <c r="AO41" i="3"/>
  <c r="AO41" i="2"/>
  <c r="AO29" i="3"/>
  <c r="AO29" i="2"/>
  <c r="AO20" i="3"/>
  <c r="AO20" i="2"/>
  <c r="AO18" i="3"/>
  <c r="AO18" i="2"/>
  <c r="AO10" i="3"/>
  <c r="AO10" i="2"/>
  <c r="AO7" i="3"/>
  <c r="AO7" i="2"/>
  <c r="AL89" i="1"/>
  <c r="AK55" i="3"/>
  <c r="AK55" i="2"/>
  <c r="AL64" i="3"/>
  <c r="AL64" i="2"/>
  <c r="AT83" i="3"/>
  <c r="AT83" i="2"/>
  <c r="AT73" i="3"/>
  <c r="AT73" i="2"/>
  <c r="AT66" i="3"/>
  <c r="AT66" i="2"/>
  <c r="AT52" i="3"/>
  <c r="AT52" i="2"/>
  <c r="AT51" i="3"/>
  <c r="AT51" i="2"/>
  <c r="AT46" i="3"/>
  <c r="AT46" i="2"/>
  <c r="AT43" i="3"/>
  <c r="AT43" i="2"/>
  <c r="AT41" i="3"/>
  <c r="AT41" i="2"/>
  <c r="AT38" i="3"/>
  <c r="AT38" i="2"/>
  <c r="AT37" i="3"/>
  <c r="AT37" i="2"/>
  <c r="AT35" i="3"/>
  <c r="AT35" i="2"/>
  <c r="AT32" i="3"/>
  <c r="AT32" i="2"/>
  <c r="AT27" i="3"/>
  <c r="AT27" i="2"/>
  <c r="AT25" i="3"/>
  <c r="AT25" i="2"/>
  <c r="AT23" i="3"/>
  <c r="AT23" i="2"/>
  <c r="AT21" i="3"/>
  <c r="AT21" i="2"/>
  <c r="AT20" i="3"/>
  <c r="AT20" i="2"/>
  <c r="AT19" i="3"/>
  <c r="AT19" i="2"/>
  <c r="AT18" i="3"/>
  <c r="AT18" i="2"/>
  <c r="AT17" i="3"/>
  <c r="AT17" i="2"/>
  <c r="AT16" i="3"/>
  <c r="AT16" i="2"/>
  <c r="AT15" i="3"/>
  <c r="AT15" i="2"/>
  <c r="AT13" i="3"/>
  <c r="AT13" i="2"/>
  <c r="AT12" i="3"/>
  <c r="AT12" i="2"/>
  <c r="AT10" i="3"/>
  <c r="AT10" i="2"/>
  <c r="AT9" i="3"/>
  <c r="AT9" i="2"/>
  <c r="AT8" i="3"/>
  <c r="AT8" i="2"/>
  <c r="AT7" i="3"/>
  <c r="AT7" i="2"/>
  <c r="AT6" i="3"/>
  <c r="AT6" i="2"/>
  <c r="AT4" i="3"/>
  <c r="AT4" i="2"/>
  <c r="AP90" i="3"/>
  <c r="AP90" i="2"/>
  <c r="AL87" i="1"/>
  <c r="AL82" i="1"/>
  <c r="AL80" i="1"/>
  <c r="AL69" i="1"/>
  <c r="AL39" i="1"/>
  <c r="AL37" i="1"/>
  <c r="AK68" i="2"/>
  <c r="AL72" i="2"/>
  <c r="AP52" i="3"/>
  <c r="AP52" i="2"/>
  <c r="AP40" i="3"/>
  <c r="AP40" i="2"/>
  <c r="AP18" i="3"/>
  <c r="AP18" i="2"/>
  <c r="AP16" i="3"/>
  <c r="AP16" i="2"/>
  <c r="AP13" i="3"/>
  <c r="AP13" i="2"/>
  <c r="AP8" i="3"/>
  <c r="AP8" i="2"/>
  <c r="AP7" i="3"/>
  <c r="AP7" i="2"/>
  <c r="AP4" i="3"/>
  <c r="AP4" i="2"/>
  <c r="AM3" i="3"/>
  <c r="AM3" i="2"/>
  <c r="AK64" i="3"/>
  <c r="AK64" i="2"/>
  <c r="AK49" i="3"/>
  <c r="AK49" i="2"/>
  <c r="AK33" i="3"/>
  <c r="AK33" i="2"/>
  <c r="AK13" i="3"/>
  <c r="AK13" i="2"/>
  <c r="AL5" i="3"/>
  <c r="AL5" i="2"/>
  <c r="AN3" i="3"/>
  <c r="AN3" i="2"/>
  <c r="AT88" i="3"/>
  <c r="AT88" i="2"/>
  <c r="AT86" i="3"/>
  <c r="AT86" i="2"/>
  <c r="AT84" i="2"/>
  <c r="AT84" i="3"/>
  <c r="AT81" i="3"/>
  <c r="AT81" i="2"/>
  <c r="AT69" i="3"/>
  <c r="AT69" i="2"/>
  <c r="AT68" i="3"/>
  <c r="AT68" i="2"/>
  <c r="AT65" i="3"/>
  <c r="AT65" i="2"/>
  <c r="AT64" i="3"/>
  <c r="AT64" i="2"/>
  <c r="AT63" i="3"/>
  <c r="AT63" i="2"/>
  <c r="AT57" i="3"/>
  <c r="AT57" i="2"/>
  <c r="AT50" i="3"/>
  <c r="AT50" i="2"/>
  <c r="AT48" i="3"/>
  <c r="AT48" i="2"/>
  <c r="AL3" i="3"/>
  <c r="AL3" i="2"/>
  <c r="AK63" i="3"/>
  <c r="AK63" i="2"/>
  <c r="AK59" i="3"/>
  <c r="AK59" i="2"/>
  <c r="AK4" i="3"/>
  <c r="AK4" i="2"/>
  <c r="AL63" i="3"/>
  <c r="AL63" i="2"/>
  <c r="AP48" i="3"/>
  <c r="AP48" i="2"/>
  <c r="AP41" i="3"/>
  <c r="AP41" i="2"/>
  <c r="AP32" i="3"/>
  <c r="AP32" i="2"/>
  <c r="AP26" i="3"/>
  <c r="AP26" i="2"/>
  <c r="AP23" i="3"/>
  <c r="AP23" i="2"/>
  <c r="AP6" i="3"/>
  <c r="AP6" i="2"/>
  <c r="AL9" i="1"/>
  <c r="AL51" i="3"/>
  <c r="AL51" i="2"/>
  <c r="AO59" i="3"/>
  <c r="AO59" i="2"/>
  <c r="AO47" i="3"/>
  <c r="AO47" i="2"/>
  <c r="AO42" i="3"/>
  <c r="AO42" i="2"/>
  <c r="AO22" i="3"/>
  <c r="AO22" i="2"/>
  <c r="AO15" i="3"/>
  <c r="AO15" i="2"/>
  <c r="AO9" i="3"/>
  <c r="AO9" i="2"/>
  <c r="AO6" i="3"/>
  <c r="AO6" i="2"/>
  <c r="AL24" i="1"/>
  <c r="AK65" i="3"/>
  <c r="AK65" i="2"/>
  <c r="AL70" i="3"/>
  <c r="AL70" i="2"/>
  <c r="AL44" i="3"/>
  <c r="AL44" i="2"/>
  <c r="AK20" i="2"/>
  <c r="AK86" i="3"/>
  <c r="AK86" i="2"/>
  <c r="AL68" i="3"/>
  <c r="AL68" i="2"/>
  <c r="AR86" i="3"/>
  <c r="AR86" i="2"/>
  <c r="AR81" i="3"/>
  <c r="AR81" i="2"/>
  <c r="AR76" i="3"/>
  <c r="AR76" i="2"/>
  <c r="AR72" i="3"/>
  <c r="AR72" i="2"/>
  <c r="AR70" i="3"/>
  <c r="AR70" i="2"/>
  <c r="AR69" i="3"/>
  <c r="AR69" i="2"/>
  <c r="AR68" i="3"/>
  <c r="AR68" i="2"/>
  <c r="AR66" i="3"/>
  <c r="AR66" i="2"/>
  <c r="AR65" i="3"/>
  <c r="AR65" i="2"/>
  <c r="AR64" i="3"/>
  <c r="AR64" i="2"/>
  <c r="AR63" i="3"/>
  <c r="AR63" i="2"/>
  <c r="AR62" i="3"/>
  <c r="AR62" i="2"/>
  <c r="AR61" i="3"/>
  <c r="AR61" i="2"/>
  <c r="AR56" i="3"/>
  <c r="AR56" i="2"/>
  <c r="AR52" i="3"/>
  <c r="AR52" i="2"/>
  <c r="AR51" i="3"/>
  <c r="AR51" i="2"/>
  <c r="AR46" i="3"/>
  <c r="AR46" i="2"/>
  <c r="AR43" i="3"/>
  <c r="AR43" i="2"/>
  <c r="AR41" i="3"/>
  <c r="AR41" i="2"/>
  <c r="AR37" i="3"/>
  <c r="AR37" i="2"/>
  <c r="AR35" i="3"/>
  <c r="AR35" i="2"/>
  <c r="AR32" i="3"/>
  <c r="AR32" i="2"/>
  <c r="AR28" i="3"/>
  <c r="AR28" i="2"/>
  <c r="AR27" i="3"/>
  <c r="AR27" i="2"/>
  <c r="AR26" i="3"/>
  <c r="AR26" i="2"/>
  <c r="AR25" i="3"/>
  <c r="AR25" i="2"/>
  <c r="AR23" i="3"/>
  <c r="AR23" i="2"/>
  <c r="AR21" i="3"/>
  <c r="AR21" i="2"/>
  <c r="AR20" i="3"/>
  <c r="AR20" i="2"/>
  <c r="AR18" i="3"/>
  <c r="AR18" i="2"/>
  <c r="AR17" i="3"/>
  <c r="AR17" i="2"/>
  <c r="AR16" i="3"/>
  <c r="AR16" i="2"/>
  <c r="AR15" i="3"/>
  <c r="AR15" i="2"/>
  <c r="AR14" i="3"/>
  <c r="AR14" i="2"/>
  <c r="AR13" i="3"/>
  <c r="AR13" i="2"/>
  <c r="AR12" i="3"/>
  <c r="AR12" i="2"/>
  <c r="AR9" i="3"/>
  <c r="AR9" i="2"/>
  <c r="AR8" i="3"/>
  <c r="AR8" i="2"/>
  <c r="AR7" i="3"/>
  <c r="AR7" i="2"/>
  <c r="AR6" i="3"/>
  <c r="AR6" i="2"/>
  <c r="AR5" i="3"/>
  <c r="AR5" i="2"/>
  <c r="AR4" i="3"/>
  <c r="AR4" i="2"/>
  <c r="AL63" i="1"/>
  <c r="AL59" i="1"/>
  <c r="AL54" i="1"/>
  <c r="AL48" i="1"/>
  <c r="AL30" i="1"/>
  <c r="AL27" i="1"/>
  <c r="AL10" i="1"/>
  <c r="AL4" i="1"/>
  <c r="AK66" i="2"/>
  <c r="AK51" i="2"/>
  <c r="AK5" i="2"/>
  <c r="AL55" i="2"/>
  <c r="AP55" i="3"/>
  <c r="AP55" i="2"/>
  <c r="AP36" i="3"/>
  <c r="AP33" i="3"/>
  <c r="AP33" i="2"/>
  <c r="AP25" i="3"/>
  <c r="AP25" i="2"/>
  <c r="AP15" i="3"/>
  <c r="AP15" i="2"/>
  <c r="AL52" i="1"/>
  <c r="AL12" i="1"/>
  <c r="AQ3" i="3"/>
  <c r="AQ3" i="2"/>
  <c r="AO86" i="3"/>
  <c r="AO86" i="2"/>
  <c r="AO64" i="3"/>
  <c r="AO64" i="2"/>
  <c r="AO55" i="3"/>
  <c r="AO55" i="2"/>
  <c r="AO49" i="3"/>
  <c r="AO49" i="2"/>
  <c r="AO37" i="3"/>
  <c r="AO37" i="2"/>
  <c r="AO23" i="3"/>
  <c r="AO23" i="2"/>
  <c r="AO13" i="3"/>
  <c r="AO13" i="2"/>
  <c r="AO4" i="3"/>
  <c r="AO4" i="2"/>
  <c r="AL84" i="1"/>
  <c r="AL11" i="1"/>
  <c r="AK40" i="3"/>
  <c r="AK40" i="2"/>
  <c r="AL65" i="3"/>
  <c r="AL65" i="2"/>
  <c r="AP3" i="3"/>
  <c r="AP3" i="2"/>
  <c r="AK72" i="3"/>
  <c r="AK72" i="2"/>
  <c r="AK67" i="3"/>
  <c r="AK67" i="2"/>
  <c r="AK52" i="3"/>
  <c r="AK52" i="2"/>
  <c r="AK23" i="3"/>
  <c r="AK23" i="2"/>
  <c r="AL67" i="3"/>
  <c r="AL67" i="2"/>
  <c r="AL35" i="3"/>
  <c r="AL35" i="2"/>
  <c r="AL21" i="3"/>
  <c r="AL21" i="2"/>
  <c r="AS3" i="3"/>
  <c r="AS3" i="2"/>
  <c r="AQ87" i="3"/>
  <c r="AQ87" i="2"/>
  <c r="AQ86" i="3"/>
  <c r="AQ86" i="2"/>
  <c r="AQ76" i="3"/>
  <c r="AQ76" i="2"/>
  <c r="AQ72" i="3"/>
  <c r="AQ72" i="2"/>
  <c r="AQ69" i="3"/>
  <c r="AQ69" i="2"/>
  <c r="AQ68" i="3"/>
  <c r="AQ68" i="2"/>
  <c r="AQ66" i="3"/>
  <c r="AQ66" i="2"/>
  <c r="AQ65" i="3"/>
  <c r="AQ65" i="2"/>
  <c r="AQ63" i="3"/>
  <c r="AQ63" i="2"/>
  <c r="AQ62" i="3"/>
  <c r="AQ62" i="2"/>
  <c r="AQ59" i="3"/>
  <c r="AQ59" i="2"/>
  <c r="AQ56" i="3"/>
  <c r="AQ56" i="2"/>
  <c r="AQ54" i="3"/>
  <c r="AQ54" i="2"/>
  <c r="AQ53" i="3"/>
  <c r="AQ53" i="2"/>
  <c r="AQ52" i="3"/>
  <c r="AQ52" i="2"/>
  <c r="AQ51" i="3"/>
  <c r="AQ51" i="2"/>
  <c r="AQ50" i="3"/>
  <c r="AQ50" i="2"/>
  <c r="AQ46" i="3"/>
  <c r="AQ46" i="2"/>
  <c r="AQ41" i="3"/>
  <c r="AQ41" i="2"/>
  <c r="AQ37" i="3"/>
  <c r="AQ37" i="2"/>
  <c r="AQ35" i="3"/>
  <c r="AQ35" i="2"/>
  <c r="AQ32" i="3"/>
  <c r="AQ32" i="2"/>
  <c r="AQ25" i="3"/>
  <c r="AQ25" i="2"/>
  <c r="AQ24" i="3"/>
  <c r="AQ24" i="2"/>
  <c r="AQ23" i="3"/>
  <c r="AQ23" i="2"/>
  <c r="AQ21" i="3"/>
  <c r="AQ21" i="2"/>
  <c r="AQ20" i="3"/>
  <c r="AQ20" i="2"/>
  <c r="AQ19" i="3"/>
  <c r="AQ19" i="2"/>
  <c r="AQ18" i="3"/>
  <c r="AQ18" i="2"/>
  <c r="AQ16" i="3"/>
  <c r="AQ16" i="2"/>
  <c r="AQ15" i="3"/>
  <c r="AQ15" i="2"/>
  <c r="AQ13" i="3"/>
  <c r="AQ13" i="2"/>
  <c r="AQ12" i="3"/>
  <c r="AQ12" i="2"/>
  <c r="AQ9" i="3"/>
  <c r="AQ9" i="2"/>
  <c r="AQ8" i="3"/>
  <c r="AQ8" i="2"/>
  <c r="AQ7" i="3"/>
  <c r="AQ7" i="2"/>
  <c r="AQ6" i="3"/>
  <c r="AQ6" i="2"/>
  <c r="AQ5" i="3"/>
  <c r="AQ5" i="2"/>
  <c r="AQ4" i="3"/>
  <c r="AQ4" i="2"/>
  <c r="AL68" i="1"/>
  <c r="AL32" i="1"/>
  <c r="AL16" i="1"/>
  <c r="AL14" i="1"/>
  <c r="AK44" i="2"/>
  <c r="AL32" i="2"/>
  <c r="AO35" i="2"/>
  <c r="AN84" i="3"/>
  <c r="AN84" i="2"/>
  <c r="AN82" i="3"/>
  <c r="AN82" i="2"/>
  <c r="AN80" i="3"/>
  <c r="AN80" i="2"/>
  <c r="AN78" i="3"/>
  <c r="AN78" i="2"/>
  <c r="AN75" i="3"/>
  <c r="AN75" i="2"/>
  <c r="AN74" i="3"/>
  <c r="AN74" i="2"/>
  <c r="AN72" i="3"/>
  <c r="AN72" i="2"/>
  <c r="AN70" i="3"/>
  <c r="AN70" i="2"/>
  <c r="AN66" i="3"/>
  <c r="AN66" i="2"/>
  <c r="AN65" i="3"/>
  <c r="AN65" i="2"/>
  <c r="AN64" i="3"/>
  <c r="AN64" i="2"/>
  <c r="AN63" i="3"/>
  <c r="AN63" i="2"/>
  <c r="AN56" i="3"/>
  <c r="AN56" i="2"/>
  <c r="AN55" i="3"/>
  <c r="AN55" i="2"/>
  <c r="AN54" i="3"/>
  <c r="AN54" i="2"/>
  <c r="AN47" i="3"/>
  <c r="AN47" i="2"/>
  <c r="AN46" i="3"/>
  <c r="AN46" i="2"/>
  <c r="AN44" i="3"/>
  <c r="AN44" i="2"/>
  <c r="AN36" i="3"/>
  <c r="AN36" i="2"/>
  <c r="AN33" i="3"/>
  <c r="AN33" i="2"/>
  <c r="AN32" i="3"/>
  <c r="AN32" i="2"/>
  <c r="AN26" i="3"/>
  <c r="AN26" i="2"/>
  <c r="AN25" i="3"/>
  <c r="AN25" i="2"/>
  <c r="AN23" i="3"/>
  <c r="AN23" i="2"/>
  <c r="AN20" i="3"/>
  <c r="AN20" i="2"/>
  <c r="AN18" i="3"/>
  <c r="AN18" i="2"/>
  <c r="AN15" i="3"/>
  <c r="AN15" i="2"/>
  <c r="AN13" i="3"/>
  <c r="AN13" i="2"/>
  <c r="AN9" i="3"/>
  <c r="AN9" i="2"/>
  <c r="AN8" i="3"/>
  <c r="AN8" i="2"/>
  <c r="AN6" i="3"/>
  <c r="AN6" i="2"/>
  <c r="AN4" i="3"/>
  <c r="AN4" i="2"/>
  <c r="AS63" i="2"/>
  <c r="AS56" i="2"/>
  <c r="AK3" i="3"/>
  <c r="AK3" i="2"/>
  <c r="AK87" i="3"/>
  <c r="AK87" i="2"/>
  <c r="AK56" i="3"/>
  <c r="AK56" i="2"/>
  <c r="AK39" i="3"/>
  <c r="AK39" i="2"/>
  <c r="AK29" i="3"/>
  <c r="AK29" i="2"/>
  <c r="AL61" i="3"/>
  <c r="AL61" i="2"/>
  <c r="AL56" i="3"/>
  <c r="AL56" i="2"/>
  <c r="AO3" i="3"/>
  <c r="AO3" i="2"/>
  <c r="AM84" i="3"/>
  <c r="AM84" i="2"/>
  <c r="AM72" i="3"/>
  <c r="AM72" i="2"/>
  <c r="AM68" i="3"/>
  <c r="AM68" i="2"/>
  <c r="AM66" i="3"/>
  <c r="AM66" i="2"/>
  <c r="AM65" i="3"/>
  <c r="AM65" i="2"/>
  <c r="AM64" i="3"/>
  <c r="AM64" i="2"/>
  <c r="AM63" i="3"/>
  <c r="AM63" i="2"/>
  <c r="AM56" i="3"/>
  <c r="AM56" i="2"/>
  <c r="AM55" i="3"/>
  <c r="AM55" i="2"/>
  <c r="AM54" i="3"/>
  <c r="AM54" i="2"/>
  <c r="AM52" i="3"/>
  <c r="AM52" i="2"/>
  <c r="AM51" i="3"/>
  <c r="AM51" i="2"/>
  <c r="AM49" i="3"/>
  <c r="AM49" i="2"/>
  <c r="AM47" i="3"/>
  <c r="AM47" i="2"/>
  <c r="AM41" i="3"/>
  <c r="AM41" i="2"/>
  <c r="AM36" i="3"/>
  <c r="AM36" i="2"/>
  <c r="AM33" i="3"/>
  <c r="AM33" i="2"/>
  <c r="AM31" i="3"/>
  <c r="AM31" i="2"/>
  <c r="AM30" i="3"/>
  <c r="AM30" i="2"/>
  <c r="AM29" i="3"/>
  <c r="AM29" i="2"/>
  <c r="AM23" i="3"/>
  <c r="AM23" i="2"/>
  <c r="AM20" i="3"/>
  <c r="AM20" i="2"/>
  <c r="AM18" i="3"/>
  <c r="AM18" i="2"/>
  <c r="AM15" i="3"/>
  <c r="AM15" i="2"/>
  <c r="AM13" i="3"/>
  <c r="AM13" i="2"/>
  <c r="AM11" i="3"/>
  <c r="AM11" i="2"/>
  <c r="AM9" i="3"/>
  <c r="AM9" i="2"/>
  <c r="AM8" i="3"/>
  <c r="AM8" i="2"/>
  <c r="AM7" i="3"/>
  <c r="AM7" i="2"/>
  <c r="AM6" i="3"/>
  <c r="AM6" i="2"/>
  <c r="AM4" i="3"/>
  <c r="AM4" i="2"/>
  <c r="AS81" i="2"/>
  <c r="AL4" i="2"/>
  <c r="AS76" i="2"/>
  <c r="AS79" i="3"/>
  <c r="AS79" i="2"/>
  <c r="AS73" i="3"/>
  <c r="AS73" i="2"/>
  <c r="AS72" i="3"/>
  <c r="AS72" i="2"/>
  <c r="AS69" i="3"/>
  <c r="AS69" i="2"/>
  <c r="AS68" i="3"/>
  <c r="AS68" i="2"/>
  <c r="AS65" i="3"/>
  <c r="AS65" i="2"/>
  <c r="AS62" i="3"/>
  <c r="AS62" i="2"/>
  <c r="AS59" i="3"/>
  <c r="AS59" i="2"/>
  <c r="AS58" i="3"/>
  <c r="AS58" i="2"/>
  <c r="AS57" i="3"/>
  <c r="AS57" i="2"/>
  <c r="AS53" i="3"/>
  <c r="AS53" i="2"/>
  <c r="AS52" i="3"/>
  <c r="AS52" i="2"/>
  <c r="AS51" i="3"/>
  <c r="AS51" i="2"/>
  <c r="AS50" i="3"/>
  <c r="AS50" i="2"/>
  <c r="AS48" i="3"/>
  <c r="AS48" i="2"/>
  <c r="AS46" i="3"/>
  <c r="AS46" i="2"/>
  <c r="AS45" i="3"/>
  <c r="AS45" i="2"/>
  <c r="AS41" i="3"/>
  <c r="AS41" i="2"/>
  <c r="AS38" i="3"/>
  <c r="AS38" i="2"/>
  <c r="AS35" i="3"/>
  <c r="AS35" i="2"/>
  <c r="AS34" i="3"/>
  <c r="AS34" i="2"/>
  <c r="AS29" i="3"/>
  <c r="AS29" i="2"/>
  <c r="AS27" i="3"/>
  <c r="AS27" i="2"/>
  <c r="AS23" i="3"/>
  <c r="AS23" i="2"/>
  <c r="AS21" i="3"/>
  <c r="AS21" i="2"/>
  <c r="AS20" i="3"/>
  <c r="AS20" i="2"/>
  <c r="AS19" i="3"/>
  <c r="AS19" i="2"/>
  <c r="AS18" i="3"/>
  <c r="AS18" i="2"/>
  <c r="AS17" i="3"/>
  <c r="AS17" i="2"/>
  <c r="AS15" i="3"/>
  <c r="AS15" i="2"/>
  <c r="AS13" i="3"/>
  <c r="AS13" i="2"/>
  <c r="AS10" i="3"/>
  <c r="AS10" i="2"/>
  <c r="AS9" i="3"/>
  <c r="AS9" i="2"/>
  <c r="AS8" i="3"/>
  <c r="AS8" i="2"/>
  <c r="AS7" i="3"/>
  <c r="AS7" i="2"/>
  <c r="AS6" i="3"/>
  <c r="AS6" i="2"/>
  <c r="AS4" i="3"/>
  <c r="AS4" i="2"/>
</calcChain>
</file>

<file path=xl/sharedStrings.xml><?xml version="1.0" encoding="utf-8"?>
<sst xmlns="http://schemas.openxmlformats.org/spreadsheetml/2006/main" count="2362" uniqueCount="230">
  <si>
    <t>Num Publications (All)</t>
  </si>
  <si>
    <t>Num Citations (all)</t>
  </si>
  <si>
    <t>conference</t>
  </si>
  <si>
    <t>full</t>
  </si>
  <si>
    <t>CORE</t>
  </si>
  <si>
    <t>MAR</t>
  </si>
  <si>
    <t>CCF</t>
  </si>
  <si>
    <t>AAAI</t>
  </si>
  <si>
    <t>National Conference of the American Association for Artificial Intelligence</t>
  </si>
  <si>
    <t>A*</t>
  </si>
  <si>
    <t>A(1)</t>
  </si>
  <si>
    <t>AAMAS</t>
  </si>
  <si>
    <t>International Joint Conference on Autonomous Agents and Multiagent Systems</t>
  </si>
  <si>
    <t>B(11)</t>
  </si>
  <si>
    <t>ACL</t>
  </si>
  <si>
    <t>Association of Computational Linguistics</t>
  </si>
  <si>
    <t>A(3)</t>
  </si>
  <si>
    <t>ICAPS</t>
  </si>
  <si>
    <t>International Conference on Automated Planning and Scheduling</t>
  </si>
  <si>
    <t>B(6)</t>
  </si>
  <si>
    <t>IJCAI</t>
  </si>
  <si>
    <t>International Joint Conference on Artificial Intelligence</t>
  </si>
  <si>
    <t>A(7)</t>
  </si>
  <si>
    <t>UAI</t>
  </si>
  <si>
    <t>Conference in Uncertainty in Artificial Intelligence</t>
  </si>
  <si>
    <t>A</t>
  </si>
  <si>
    <t>B(10)</t>
  </si>
  <si>
    <t>ECAI</t>
  </si>
  <si>
    <t>European Conference on Artificial Intelligence</t>
  </si>
  <si>
    <t>B(3)</t>
  </si>
  <si>
    <t>GECCO</t>
  </si>
  <si>
    <t>Genetic and Evolutionary Computations</t>
  </si>
  <si>
    <t>C(7)</t>
  </si>
  <si>
    <t>CIKM</t>
  </si>
  <si>
    <t>ACM International Conference on Information and Knowledge Management</t>
  </si>
  <si>
    <t>AISTATS</t>
  </si>
  <si>
    <t>International Conference on Artificial Intelligence and Statistics</t>
  </si>
  <si>
    <t>C(1)</t>
  </si>
  <si>
    <t>CogSci</t>
  </si>
  <si>
    <t>Annual Meeting of the Cognitive Science Society</t>
  </si>
  <si>
    <t>NAACL</t>
  </si>
  <si>
    <t>North American Association for Computational Linguistics</t>
  </si>
  <si>
    <t>C(21)</t>
  </si>
  <si>
    <t>ACRA</t>
  </si>
  <si>
    <t>Australasian Conference on Robotics and Automation</t>
  </si>
  <si>
    <t>Australasian C</t>
  </si>
  <si>
    <t>SST</t>
  </si>
  <si>
    <t>Australasian Speech Science and Technology</t>
  </si>
  <si>
    <t>B</t>
  </si>
  <si>
    <t>IVA</t>
  </si>
  <si>
    <t>Intelligent Virtual Agents</t>
  </si>
  <si>
    <t>ICAART</t>
  </si>
  <si>
    <t>International Conference on Agents and Artificial Intelligence</t>
  </si>
  <si>
    <t>ICCCI</t>
  </si>
  <si>
    <t>International Conference on Computational Collective Intelligence</t>
  </si>
  <si>
    <t>ICTAI</t>
  </si>
  <si>
    <t>International Conference on Tools with Artificial Intelligence</t>
  </si>
  <si>
    <t>C(8)</t>
  </si>
  <si>
    <t>TIME</t>
  </si>
  <si>
    <t>International Symposium on Temporal Representation and Reasoning</t>
  </si>
  <si>
    <t>PACLIC</t>
  </si>
  <si>
    <t>Pacific Asia Conference on Language, Information and Computation</t>
  </si>
  <si>
    <t>IE</t>
  </si>
  <si>
    <t>The International Conference on Intelligent Environments</t>
  </si>
  <si>
    <t>BigData</t>
  </si>
  <si>
    <t>IEEE International Conference on Big Data</t>
  </si>
  <si>
    <t>CEC</t>
  </si>
  <si>
    <t>IEEE Congress on Evolutionary Computation</t>
  </si>
  <si>
    <t>COPLAS</t>
  </si>
  <si>
    <t>Workshop on Constraint Satisfaction for Planning and Scheduling</t>
  </si>
  <si>
    <t>IAAI</t>
  </si>
  <si>
    <t>Innovative Applications in AI</t>
  </si>
  <si>
    <t>IEEE HPCS</t>
  </si>
  <si>
    <t>IEEE International Conference on High Performance Computing and Simulation</t>
  </si>
  <si>
    <t>IJCNLP</t>
  </si>
  <si>
    <t>International Joint Conference on Natural Language Processing</t>
  </si>
  <si>
    <t>RoboCup</t>
  </si>
  <si>
    <t>Robot Soccer World Cup</t>
  </si>
  <si>
    <t>IEEE Alife</t>
  </si>
  <si>
    <t>IEEE International Symposium on Artificial Life</t>
  </si>
  <si>
    <t>C</t>
  </si>
  <si>
    <t>ICARCV</t>
  </si>
  <si>
    <t>International Conference on Control, Automation, Robotics and Vision</t>
  </si>
  <si>
    <t>ALIFE</t>
  </si>
  <si>
    <t>International Conference on the Simulation and Synthesis of Living Systems</t>
  </si>
  <si>
    <t>AIAI</t>
  </si>
  <si>
    <t>Artificial Intelligence Applications and Innovations</t>
  </si>
  <si>
    <t>IJCCI</t>
  </si>
  <si>
    <t>International Joint Conference on Computational Intelligence</t>
  </si>
  <si>
    <t>ICINCO</t>
  </si>
  <si>
    <t>International Conference on Informatics in Control, Automation and Robotics</t>
  </si>
  <si>
    <t>CLEI</t>
  </si>
  <si>
    <t>Latin American Conference on Informatics</t>
  </si>
  <si>
    <t>DS-RT</t>
  </si>
  <si>
    <t>International Symposium on Distributed Simulation and Real Time Applications</t>
  </si>
  <si>
    <t>AROB</t>
  </si>
  <si>
    <t>International Symposium on Artificial Life and Robotics</t>
  </si>
  <si>
    <t>ASRU</t>
  </si>
  <si>
    <t>IEEE Automatic Speech Recognition and Understanding Workshop</t>
  </si>
  <si>
    <t>CIS</t>
  </si>
  <si>
    <t>IEEE International Conference on Cybernetics and Intelligent Systems</t>
  </si>
  <si>
    <t>CONTEXT</t>
  </si>
  <si>
    <t>International and Interdisciplinary Conference on Modelling and Using Context</t>
  </si>
  <si>
    <t>EURO</t>
  </si>
  <si>
    <t>European Conference on Operations Research</t>
  </si>
  <si>
    <t>HIS</t>
  </si>
  <si>
    <t>International Conference on Hybrid Intelligent Systems</t>
  </si>
  <si>
    <t>ICAIL</t>
  </si>
  <si>
    <t>International Conference on Artificial Intelligence and Law</t>
  </si>
  <si>
    <t>ICCI</t>
  </si>
  <si>
    <t>IEEE International Conference on Cognitive Informatics</t>
  </si>
  <si>
    <t>IEEE CICA</t>
  </si>
  <si>
    <t>IEEE Symposium on Computational Intelligence in Control and Automation</t>
  </si>
  <si>
    <t>IEEE IS</t>
  </si>
  <si>
    <t>IEEE International Conference on Intelligent Systems</t>
  </si>
  <si>
    <t>IEEE SIS</t>
  </si>
  <si>
    <t>IEEE Swarm Intelligence Symposium</t>
  </si>
  <si>
    <t>IES</t>
  </si>
  <si>
    <t>Asia Pacific Symposium on Intelligent and Evolutionary Systems (was Australia-Japan Joint Workshop on  Intelligent and Evolutionary Systems)</t>
  </si>
  <si>
    <t>INISTA</t>
  </si>
  <si>
    <t>International Symposium on Innovations in Intelligent Systems and Applications</t>
  </si>
  <si>
    <t>ISARC</t>
  </si>
  <si>
    <t>International Symposium on Automation and Robotics in Construction</t>
  </si>
  <si>
    <t>ISC</t>
  </si>
  <si>
    <t>Industrial Simulation Conference</t>
  </si>
  <si>
    <t>ISCO</t>
  </si>
  <si>
    <t>International Symposium on Combinatorial Optimisation</t>
  </si>
  <si>
    <t>ISDA</t>
  </si>
  <si>
    <t>International Conference on Intelligent Systems Designs and Applications</t>
  </si>
  <si>
    <t>SNPD</t>
  </si>
  <si>
    <t>International Conference on Software Engineering, Artificial Intelligence, Networking and Parallel/Distributed Computing</t>
  </si>
  <si>
    <t>FedCSIS</t>
  </si>
  <si>
    <t>CONFERENCE ON COMPUTER SCIENCE AND INTELLIGENCE SYSTEMS</t>
  </si>
  <si>
    <t>Multi-conference</t>
  </si>
  <si>
    <t>National</t>
  </si>
  <si>
    <t>CSIT</t>
  </si>
  <si>
    <t>Computer Sciences and Information Technologies</t>
  </si>
  <si>
    <t>RANLP</t>
  </si>
  <si>
    <t>International Conference on Recent Advances in Natural Language Processing</t>
  </si>
  <si>
    <t>National: bulgaria</t>
  </si>
  <si>
    <t>ICNC</t>
  </si>
  <si>
    <t>International Conference on Natural Computation</t>
  </si>
  <si>
    <t>National: China</t>
  </si>
  <si>
    <t>IEEE ICIA</t>
  </si>
  <si>
    <t>IEEE International Conference on Information and Automation</t>
  </si>
  <si>
    <t>ISKE</t>
  </si>
  <si>
    <t>International Conference on Intelligent Systems and Knowledge Engineering</t>
  </si>
  <si>
    <t>ICCP</t>
  </si>
  <si>
    <t>IEEE International Conference on Intelligent Computer Communication and Processing</t>
  </si>
  <si>
    <t>National: Romania</t>
  </si>
  <si>
    <t>SACI</t>
  </si>
  <si>
    <t>International Symposium on Applied Computational Intelligence and Informatics</t>
  </si>
  <si>
    <t>SISY</t>
  </si>
  <si>
    <t>International Symposium on Intelligent Systems and Informatics</t>
  </si>
  <si>
    <t>National: serbia</t>
  </si>
  <si>
    <t>SAMI</t>
  </si>
  <si>
    <t>International Symposium on Applied Machine Intelligence and Informatics</t>
  </si>
  <si>
    <t>National: slovakia</t>
  </si>
  <si>
    <t>SGAI</t>
  </si>
  <si>
    <t>SGAI International Conference on Artificial Intelligence</t>
  </si>
  <si>
    <t>National: UK</t>
  </si>
  <si>
    <t>FlAIRS</t>
  </si>
  <si>
    <t>Florida Artificial Intelligence Research Society Conference</t>
  </si>
  <si>
    <t>National: USA</t>
  </si>
  <si>
    <t>IRI</t>
  </si>
  <si>
    <t>IEEE International Conference on Information Reuse and Integration</t>
  </si>
  <si>
    <t>ISAIM</t>
  </si>
  <si>
    <t>International Symposium on Artificial Intelligence and Mathematics</t>
  </si>
  <si>
    <t>CCEM</t>
  </si>
  <si>
    <t>IEEE International Conference on Cloud Computing in Emerging Markets</t>
  </si>
  <si>
    <t>National:India</t>
  </si>
  <si>
    <t>MMAR</t>
  </si>
  <si>
    <t>International Conference on Methods and Models in Automation and Robotics</t>
  </si>
  <si>
    <t>National:Poland</t>
  </si>
  <si>
    <t>Unranked</t>
  </si>
  <si>
    <t>DS</t>
  </si>
  <si>
    <t>Discovery Science</t>
  </si>
  <si>
    <t>ICML</t>
  </si>
  <si>
    <t>International Conference on Machine Learning</t>
  </si>
  <si>
    <t>-</t>
  </si>
  <si>
    <t>A(6)</t>
  </si>
  <si>
    <t>International Conference on Evolutionary Computation</t>
  </si>
  <si>
    <t>SMC</t>
  </si>
  <si>
    <t>IEEE International Conference on Systems, Man, and Cybernetics</t>
  </si>
  <si>
    <t>CDC</t>
  </si>
  <si>
    <t>Conference on Decision and Control </t>
  </si>
  <si>
    <t>KI</t>
  </si>
  <si>
    <t>German Conference on Artificial Intelligence </t>
  </si>
  <si>
    <t>ICCS</t>
  </si>
  <si>
    <t>International Conference on Conceptual Structures</t>
  </si>
  <si>
    <t>ICES</t>
  </si>
  <si>
    <t>International Conference on Evolvable Systems</t>
  </si>
  <si>
    <t>Intelligent Autonomous Systems</t>
  </si>
  <si>
    <t>ETFA</t>
  </si>
  <si>
    <t>Emerging Technologies and Factory Automation</t>
  </si>
  <si>
    <t>ECAI(Workshop)</t>
  </si>
  <si>
    <t>IAT</t>
  </si>
  <si>
    <t>International Agent Technology Conference</t>
  </si>
  <si>
    <t>ACML</t>
  </si>
  <si>
    <t>Asian Conference on Machine Learning</t>
  </si>
  <si>
    <t>C(3)</t>
  </si>
  <si>
    <t>CoNLL</t>
  </si>
  <si>
    <t>Conference on Computational Natural Language Learning</t>
  </si>
  <si>
    <t>C(6)</t>
  </si>
  <si>
    <t>FG</t>
  </si>
  <si>
    <t>International Conference on Automatic Face and Gesture Recognition</t>
  </si>
  <si>
    <t>C(12)</t>
  </si>
  <si>
    <t>ICDAR</t>
  </si>
  <si>
    <t>International Conference on Document Analysis and Recognition</t>
  </si>
  <si>
    <t>C(13)</t>
  </si>
  <si>
    <t>ICPR</t>
  </si>
  <si>
    <t>International Conference on Pattern Recognition</t>
  </si>
  <si>
    <t>C(17)</t>
  </si>
  <si>
    <t>ICB</t>
  </si>
  <si>
    <t>International Joint Conference on Biometrics</t>
  </si>
  <si>
    <t>C(18)</t>
  </si>
  <si>
    <t>ei</t>
  </si>
  <si>
    <t>sum cit</t>
  </si>
  <si>
    <t>sum pub</t>
  </si>
  <si>
    <t>CPP</t>
  </si>
  <si>
    <t>Num Publications (China)</t>
  </si>
  <si>
    <t>Num Citations (China)</t>
  </si>
  <si>
    <t>ci</t>
  </si>
  <si>
    <t>ci/ei</t>
  </si>
  <si>
    <t>Sum pub</t>
  </si>
  <si>
    <t>MNCS</t>
  </si>
  <si>
    <t>Sum cit</t>
  </si>
  <si>
    <t>Num Publications (USA)</t>
  </si>
  <si>
    <t>Num Citations (USA)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</si>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</sst>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theme="9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0" xfId="0" applyFont="1" applyFill="1" applyBorder="1" applyAlignment="1"/>
    <xf numFmtId="0" fontId="1" fillId="0" borderId="0" xfId="0" applyFont="1"/>
    <xf numFmtId="0" fontId="0" fillId="2" borderId="5" xfId="0" applyFont="1" applyFill="1" applyBorder="1" applyAlignment="1"/>
    <xf numFmtId="0" fontId="0" fillId="0" borderId="5" xfId="0" applyFont="1" applyFill="1" applyBorder="1" applyAlignment="1"/>
    <xf numFmtId="0" fontId="0" fillId="0" borderId="0" xfId="0" applyFont="1" applyFill="1" applyBorder="1" applyAlignme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6" xfId="0" applyFont="1" applyFill="1" applyBorder="1"/>
    <xf numFmtId="0" fontId="2" fillId="3" borderId="6" xfId="0" applyFont="1" applyFill="1" applyBorder="1" applyAlignment="1">
      <alignment horizontal="center"/>
    </xf>
    <xf numFmtId="0" fontId="0" fillId="3" borderId="6" xfId="0" applyFont="1" applyFill="1" applyBorder="1" applyAlignment="1"/>
    <xf numFmtId="0" fontId="3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0" fillId="4" borderId="6" xfId="0" applyFont="1" applyFill="1" applyBorder="1" applyAlignment="1"/>
    <xf numFmtId="0" fontId="3" fillId="5" borderId="6" xfId="0" applyFont="1" applyFill="1" applyBorder="1"/>
    <xf numFmtId="0" fontId="2" fillId="5" borderId="6" xfId="0" applyFont="1" applyFill="1" applyBorder="1" applyAlignment="1">
      <alignment horizontal="center"/>
    </xf>
    <xf numFmtId="0" fontId="0" fillId="5" borderId="6" xfId="0" applyFont="1" applyFill="1" applyBorder="1" applyAlignment="1"/>
    <xf numFmtId="0" fontId="3" fillId="6" borderId="6" xfId="0" applyFont="1" applyFill="1" applyBorder="1"/>
    <xf numFmtId="0" fontId="2" fillId="6" borderId="6" xfId="0" applyFont="1" applyFill="1" applyBorder="1" applyAlignment="1">
      <alignment horizontal="center"/>
    </xf>
    <xf numFmtId="0" fontId="0" fillId="6" borderId="6" xfId="0" applyFont="1" applyFill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30"/>
  <sheetViews>
    <sheetView workbookViewId="0">
      <pane xSplit="11" ySplit="10" topLeftCell="AC11" activePane="bottomRight" state="frozen"/>
      <selection pane="topRight" activeCell="L1" sqref="L1"/>
      <selection pane="bottomLeft" activeCell="A16" sqref="A16"/>
      <selection pane="bottomRight" activeCell="B3" sqref="B3:B90"/>
    </sheetView>
  </sheetViews>
  <sheetFormatPr defaultColWidth="14.44140625" defaultRowHeight="15" customHeight="1" x14ac:dyDescent="0.3"/>
  <cols>
    <col min="1" max="1" width="10.44140625" customWidth="1"/>
    <col min="2" max="2" width="18.33203125" customWidth="1"/>
    <col min="3" max="3" width="8.6640625" customWidth="1"/>
    <col min="4" max="5" width="8.88671875" customWidth="1"/>
    <col min="6" max="43" width="8.6640625" customWidth="1"/>
  </cols>
  <sheetData>
    <row r="1" spans="1:38" ht="14.25" customHeight="1" x14ac:dyDescent="0.3">
      <c r="C1" s="1"/>
      <c r="D1" s="1"/>
      <c r="E1" s="1"/>
      <c r="F1" s="32" t="s">
        <v>0</v>
      </c>
      <c r="G1" s="32"/>
      <c r="H1" s="32"/>
      <c r="I1" s="32"/>
      <c r="J1" s="32"/>
      <c r="K1" s="32"/>
      <c r="L1" s="32"/>
      <c r="M1" s="32"/>
      <c r="N1" s="32"/>
      <c r="O1" s="32"/>
      <c r="P1" s="32" t="s">
        <v>1</v>
      </c>
      <c r="Q1" s="32"/>
      <c r="R1" s="32"/>
      <c r="S1" s="32"/>
      <c r="T1" s="32"/>
      <c r="U1" s="32"/>
      <c r="V1" s="32"/>
      <c r="W1" s="32"/>
      <c r="X1" s="32"/>
      <c r="Y1" s="32"/>
      <c r="Z1" s="33" t="s">
        <v>216</v>
      </c>
      <c r="AA1" s="33"/>
      <c r="AB1" s="33"/>
      <c r="AC1" s="33"/>
      <c r="AD1" s="33"/>
      <c r="AE1" s="33"/>
      <c r="AF1" s="33"/>
      <c r="AG1" s="33"/>
      <c r="AH1" s="33"/>
      <c r="AI1" s="33"/>
      <c r="AJ1" s="34" t="s">
        <v>218</v>
      </c>
      <c r="AK1" s="34" t="s">
        <v>217</v>
      </c>
      <c r="AL1" s="34" t="s">
        <v>219</v>
      </c>
    </row>
    <row r="2" spans="1:38" ht="14.25" customHeight="1" x14ac:dyDescent="0.3">
      <c r="A2" s="2" t="s">
        <v>2</v>
      </c>
      <c r="B2" s="2" t="s">
        <v>3</v>
      </c>
      <c r="C2" s="1" t="s">
        <v>4</v>
      </c>
      <c r="D2" s="1" t="s">
        <v>5</v>
      </c>
      <c r="E2" s="1" t="s">
        <v>6</v>
      </c>
      <c r="F2" s="3">
        <v>2011</v>
      </c>
      <c r="G2" s="3">
        <v>2012</v>
      </c>
      <c r="H2" s="3">
        <v>2013</v>
      </c>
      <c r="I2" s="3">
        <v>2014</v>
      </c>
      <c r="J2" s="3">
        <v>2015</v>
      </c>
      <c r="K2" s="3">
        <v>2016</v>
      </c>
      <c r="L2" s="3">
        <v>2017</v>
      </c>
      <c r="M2" s="3">
        <v>2018</v>
      </c>
      <c r="N2" s="3">
        <v>2019</v>
      </c>
      <c r="O2" s="3">
        <v>2020</v>
      </c>
      <c r="P2" s="3">
        <v>2011</v>
      </c>
      <c r="Q2" s="3">
        <v>2012</v>
      </c>
      <c r="R2" s="3">
        <v>2013</v>
      </c>
      <c r="S2" s="3">
        <v>2014</v>
      </c>
      <c r="T2" s="3">
        <v>2015</v>
      </c>
      <c r="U2" s="3">
        <v>2016</v>
      </c>
      <c r="V2" s="3">
        <v>2017</v>
      </c>
      <c r="W2" s="3">
        <v>2018</v>
      </c>
      <c r="X2" s="3">
        <v>2019</v>
      </c>
      <c r="Y2" s="3">
        <v>2020</v>
      </c>
      <c r="Z2" s="3">
        <v>2011</v>
      </c>
      <c r="AA2" s="3">
        <v>2012</v>
      </c>
      <c r="AB2" s="3">
        <v>2013</v>
      </c>
      <c r="AC2" s="3">
        <v>2014</v>
      </c>
      <c r="AD2" s="3">
        <v>2015</v>
      </c>
      <c r="AE2" s="3">
        <v>2016</v>
      </c>
      <c r="AF2" s="3">
        <v>2017</v>
      </c>
      <c r="AG2" s="3">
        <v>2018</v>
      </c>
      <c r="AH2" s="3">
        <v>2019</v>
      </c>
      <c r="AI2" s="3">
        <v>2020</v>
      </c>
      <c r="AJ2" s="34"/>
      <c r="AK2" s="34"/>
      <c r="AL2" s="34"/>
    </row>
    <row r="3" spans="1:38" ht="14.25" customHeight="1" x14ac:dyDescent="0.3">
      <c r="A3" s="2" t="s">
        <v>7</v>
      </c>
      <c r="B3" s="2" t="s">
        <v>8</v>
      </c>
      <c r="C3" s="1" t="s">
        <v>9</v>
      </c>
      <c r="D3" s="1">
        <v>1</v>
      </c>
      <c r="E3" s="1" t="s">
        <v>10</v>
      </c>
      <c r="F3" s="14">
        <v>334</v>
      </c>
      <c r="G3" s="14">
        <v>383</v>
      </c>
      <c r="H3" s="4">
        <v>243</v>
      </c>
      <c r="I3" s="4">
        <v>473</v>
      </c>
      <c r="J3" s="4">
        <v>674</v>
      </c>
      <c r="K3" s="4">
        <v>676</v>
      </c>
      <c r="L3" s="4">
        <v>745</v>
      </c>
      <c r="M3" s="4">
        <v>1101</v>
      </c>
      <c r="N3" s="4">
        <v>1324</v>
      </c>
      <c r="O3" s="4">
        <v>1862</v>
      </c>
      <c r="P3" s="4">
        <v>5060</v>
      </c>
      <c r="Q3" s="4">
        <v>5910</v>
      </c>
      <c r="R3" s="4">
        <v>4307</v>
      </c>
      <c r="S3" s="4">
        <v>8807</v>
      </c>
      <c r="T3" s="4">
        <v>12635</v>
      </c>
      <c r="U3" s="4">
        <v>17229</v>
      </c>
      <c r="V3" s="4">
        <v>17648</v>
      </c>
      <c r="W3" s="14">
        <v>18463</v>
      </c>
      <c r="X3" s="14">
        <v>10035</v>
      </c>
      <c r="Y3" s="14">
        <v>2540</v>
      </c>
      <c r="Z3">
        <f t="shared" ref="Z3:AI3" si="0">P3/F3</f>
        <v>15.149700598802395</v>
      </c>
      <c r="AA3">
        <f t="shared" si="0"/>
        <v>15.430809399477807</v>
      </c>
      <c r="AB3">
        <f t="shared" si="0"/>
        <v>17.724279835390945</v>
      </c>
      <c r="AC3">
        <f t="shared" si="0"/>
        <v>18.619450317124734</v>
      </c>
      <c r="AD3">
        <f t="shared" si="0"/>
        <v>18.746290801186944</v>
      </c>
      <c r="AE3">
        <f t="shared" si="0"/>
        <v>25.486686390532544</v>
      </c>
      <c r="AF3">
        <f t="shared" si="0"/>
        <v>23.688590604026846</v>
      </c>
      <c r="AG3">
        <f t="shared" si="0"/>
        <v>16.769300635785651</v>
      </c>
      <c r="AH3">
        <f t="shared" si="0"/>
        <v>7.5793051359516612</v>
      </c>
      <c r="AI3">
        <f t="shared" si="0"/>
        <v>1.3641245972073039</v>
      </c>
      <c r="AJ3">
        <f>SUM(F3:O3)</f>
        <v>7815</v>
      </c>
      <c r="AK3">
        <f>SUM(P3:Y3)</f>
        <v>102634</v>
      </c>
      <c r="AL3">
        <f>AK3/AJ3</f>
        <v>13.132949456174025</v>
      </c>
    </row>
    <row r="4" spans="1:38" ht="14.25" customHeight="1" x14ac:dyDescent="0.3">
      <c r="A4" s="2" t="s">
        <v>11</v>
      </c>
      <c r="B4" s="2" t="s">
        <v>12</v>
      </c>
      <c r="C4" s="1" t="s">
        <v>9</v>
      </c>
      <c r="D4" s="1">
        <v>6</v>
      </c>
      <c r="E4" s="1" t="s">
        <v>13</v>
      </c>
      <c r="F4" s="5">
        <v>249</v>
      </c>
      <c r="G4" s="6">
        <v>161</v>
      </c>
      <c r="H4" s="5">
        <v>335</v>
      </c>
      <c r="I4" s="6">
        <v>395</v>
      </c>
      <c r="J4" s="5">
        <v>359</v>
      </c>
      <c r="K4" s="6">
        <v>276</v>
      </c>
      <c r="L4" s="5">
        <v>312</v>
      </c>
      <c r="M4" s="6">
        <v>380</v>
      </c>
      <c r="N4" s="5">
        <v>436</v>
      </c>
      <c r="O4" s="6">
        <v>391</v>
      </c>
      <c r="P4" s="7">
        <v>2914</v>
      </c>
      <c r="Q4" s="8">
        <v>2706</v>
      </c>
      <c r="R4" s="7">
        <v>3906</v>
      </c>
      <c r="S4" s="8">
        <v>4410</v>
      </c>
      <c r="T4" s="7">
        <v>3393</v>
      </c>
      <c r="U4" s="8">
        <v>2647</v>
      </c>
      <c r="V4" s="7">
        <v>2856</v>
      </c>
      <c r="W4" s="8">
        <v>3740</v>
      </c>
      <c r="X4" s="7">
        <v>2802</v>
      </c>
      <c r="Y4" s="8">
        <v>1703</v>
      </c>
      <c r="Z4">
        <f>P4/F4</f>
        <v>11.70281124497992</v>
      </c>
      <c r="AA4">
        <f>Q4/G4</f>
        <v>16.80745341614907</v>
      </c>
      <c r="AB4">
        <f t="shared" ref="AB4:AB23" si="1">R4/H4</f>
        <v>11.659701492537314</v>
      </c>
      <c r="AC4">
        <f t="shared" ref="AC4:AC23" si="2">S4/I4</f>
        <v>11.164556962025317</v>
      </c>
      <c r="AD4">
        <f t="shared" ref="AD4:AD23" si="3">T4/J4</f>
        <v>9.4512534818941507</v>
      </c>
      <c r="AE4">
        <f t="shared" ref="AE4:AE23" si="4">U4/K4</f>
        <v>9.5905797101449277</v>
      </c>
      <c r="AF4">
        <f t="shared" ref="AF4:AF24" si="5">V4/L4</f>
        <v>9.1538461538461533</v>
      </c>
      <c r="AG4">
        <f t="shared" ref="AG4:AG23" si="6">W4/M4</f>
        <v>9.8421052631578956</v>
      </c>
      <c r="AH4">
        <f t="shared" ref="AH4:AH23" si="7">X4/N4</f>
        <v>6.4266055045871564</v>
      </c>
      <c r="AI4">
        <f t="shared" ref="AI4:AI23" si="8">Y4/O4</f>
        <v>4.3554987212276215</v>
      </c>
      <c r="AJ4">
        <f t="shared" ref="AJ4:AJ24" si="9">SUM(F4:O4)</f>
        <v>3294</v>
      </c>
      <c r="AK4">
        <f t="shared" ref="AK4:AK24" si="10">SUM(P4:Y4)</f>
        <v>31077</v>
      </c>
      <c r="AL4">
        <f t="shared" ref="AL4:AL24" si="11">AK4/AJ4</f>
        <v>9.4344262295081975</v>
      </c>
    </row>
    <row r="5" spans="1:38" ht="14.25" customHeight="1" x14ac:dyDescent="0.3">
      <c r="A5" s="2" t="s">
        <v>14</v>
      </c>
      <c r="B5" s="2" t="s">
        <v>15</v>
      </c>
      <c r="C5" s="1" t="s">
        <v>9</v>
      </c>
      <c r="D5" s="1"/>
      <c r="E5" s="1" t="s">
        <v>16</v>
      </c>
      <c r="F5" s="5">
        <v>19</v>
      </c>
      <c r="G5" s="6">
        <v>9</v>
      </c>
      <c r="J5" s="5">
        <v>325</v>
      </c>
      <c r="K5" s="6">
        <v>168</v>
      </c>
      <c r="L5" s="5">
        <v>385</v>
      </c>
      <c r="M5" s="6">
        <v>4</v>
      </c>
      <c r="P5" s="7">
        <v>350</v>
      </c>
      <c r="Q5" s="8">
        <v>130</v>
      </c>
      <c r="T5" s="7">
        <v>20310</v>
      </c>
      <c r="U5" s="8">
        <v>6191</v>
      </c>
      <c r="V5" s="7">
        <v>25976</v>
      </c>
      <c r="W5" s="8">
        <v>100</v>
      </c>
      <c r="Z5">
        <f>P5/F5</f>
        <v>18.421052631578949</v>
      </c>
      <c r="AA5">
        <f>Q5/G5</f>
        <v>14.444444444444445</v>
      </c>
      <c r="AD5">
        <f t="shared" si="3"/>
        <v>62.492307692307691</v>
      </c>
      <c r="AE5">
        <f t="shared" si="4"/>
        <v>36.851190476190474</v>
      </c>
      <c r="AF5">
        <f t="shared" si="5"/>
        <v>67.470129870129867</v>
      </c>
      <c r="AG5">
        <f t="shared" si="6"/>
        <v>25</v>
      </c>
      <c r="AJ5">
        <f t="shared" si="9"/>
        <v>910</v>
      </c>
      <c r="AK5">
        <f t="shared" si="10"/>
        <v>53057</v>
      </c>
      <c r="AL5">
        <f t="shared" si="11"/>
        <v>58.304395604395602</v>
      </c>
    </row>
    <row r="6" spans="1:38" ht="14.25" customHeight="1" x14ac:dyDescent="0.3">
      <c r="A6" s="2" t="s">
        <v>17</v>
      </c>
      <c r="B6" s="2" t="s">
        <v>18</v>
      </c>
      <c r="C6" s="1" t="s">
        <v>9</v>
      </c>
      <c r="D6" s="1">
        <v>23</v>
      </c>
      <c r="E6" s="1" t="s">
        <v>19</v>
      </c>
      <c r="H6" s="5">
        <v>46</v>
      </c>
      <c r="I6" s="6">
        <v>69</v>
      </c>
      <c r="J6" s="5">
        <v>48</v>
      </c>
      <c r="K6" s="6">
        <v>65</v>
      </c>
      <c r="L6" s="5">
        <v>71</v>
      </c>
      <c r="M6" s="6">
        <v>64</v>
      </c>
      <c r="N6" s="5">
        <v>91</v>
      </c>
      <c r="O6" s="6">
        <v>94</v>
      </c>
      <c r="R6" s="7">
        <v>493</v>
      </c>
      <c r="S6" s="8">
        <v>1190</v>
      </c>
      <c r="T6" s="7">
        <v>985</v>
      </c>
      <c r="U6" s="8">
        <v>903</v>
      </c>
      <c r="V6" s="7">
        <v>748</v>
      </c>
      <c r="W6" s="8">
        <v>792</v>
      </c>
      <c r="X6" s="7">
        <v>749</v>
      </c>
      <c r="Y6" s="8">
        <v>653</v>
      </c>
      <c r="AB6">
        <f t="shared" si="1"/>
        <v>10.717391304347826</v>
      </c>
      <c r="AC6">
        <f t="shared" si="2"/>
        <v>17.246376811594203</v>
      </c>
      <c r="AD6">
        <f t="shared" si="3"/>
        <v>20.520833333333332</v>
      </c>
      <c r="AE6">
        <f t="shared" si="4"/>
        <v>13.892307692307693</v>
      </c>
      <c r="AF6">
        <f t="shared" si="5"/>
        <v>10.535211267605634</v>
      </c>
      <c r="AG6">
        <f t="shared" si="6"/>
        <v>12.375</v>
      </c>
      <c r="AH6">
        <f t="shared" si="7"/>
        <v>8.2307692307692299</v>
      </c>
      <c r="AI6">
        <f t="shared" si="8"/>
        <v>6.9468085106382977</v>
      </c>
      <c r="AJ6">
        <f t="shared" si="9"/>
        <v>548</v>
      </c>
      <c r="AK6">
        <f t="shared" si="10"/>
        <v>6513</v>
      </c>
      <c r="AL6">
        <f t="shared" si="11"/>
        <v>11.885036496350365</v>
      </c>
    </row>
    <row r="7" spans="1:38" ht="14.25" customHeight="1" x14ac:dyDescent="0.3">
      <c r="A7" s="2" t="s">
        <v>20</v>
      </c>
      <c r="B7" s="2" t="s">
        <v>21</v>
      </c>
      <c r="C7" s="1" t="s">
        <v>9</v>
      </c>
      <c r="D7" s="1">
        <v>2</v>
      </c>
      <c r="E7" s="1" t="s">
        <v>22</v>
      </c>
      <c r="F7" s="5">
        <v>457</v>
      </c>
      <c r="H7" s="6">
        <v>490</v>
      </c>
      <c r="J7" s="5">
        <v>649</v>
      </c>
      <c r="K7" s="6">
        <v>676</v>
      </c>
      <c r="L7" s="5">
        <v>756</v>
      </c>
      <c r="M7" s="6">
        <v>870</v>
      </c>
      <c r="N7" s="5">
        <v>964</v>
      </c>
      <c r="O7" s="6">
        <v>803</v>
      </c>
      <c r="P7" s="7">
        <v>15938</v>
      </c>
      <c r="R7" s="8">
        <v>13044</v>
      </c>
      <c r="T7" s="7">
        <v>18588</v>
      </c>
      <c r="U7" s="8">
        <v>16160</v>
      </c>
      <c r="V7" s="7">
        <v>19732</v>
      </c>
      <c r="W7" s="8">
        <v>22065</v>
      </c>
      <c r="X7" s="7">
        <v>16711</v>
      </c>
      <c r="Y7" s="8">
        <v>7904</v>
      </c>
      <c r="Z7">
        <f>P7/F7</f>
        <v>34.875273522975931</v>
      </c>
      <c r="AB7">
        <f t="shared" si="1"/>
        <v>26.620408163265306</v>
      </c>
      <c r="AC7" t="e">
        <f t="shared" si="2"/>
        <v>#DIV/0!</v>
      </c>
      <c r="AD7">
        <f t="shared" si="3"/>
        <v>28.640986132511557</v>
      </c>
      <c r="AE7">
        <f t="shared" si="4"/>
        <v>23.905325443786982</v>
      </c>
      <c r="AF7">
        <f t="shared" si="5"/>
        <v>26.100529100529101</v>
      </c>
      <c r="AG7">
        <f t="shared" si="6"/>
        <v>25.362068965517242</v>
      </c>
      <c r="AH7">
        <f t="shared" si="7"/>
        <v>17.335062240663902</v>
      </c>
      <c r="AI7">
        <f t="shared" si="8"/>
        <v>9.8430884184308844</v>
      </c>
      <c r="AJ7">
        <f t="shared" si="9"/>
        <v>5665</v>
      </c>
      <c r="AK7">
        <f t="shared" si="10"/>
        <v>130142</v>
      </c>
      <c r="AL7">
        <f t="shared" si="11"/>
        <v>22.972992056487204</v>
      </c>
    </row>
    <row r="8" spans="1:38" ht="14.25" customHeight="1" x14ac:dyDescent="0.3">
      <c r="A8" s="2" t="s">
        <v>23</v>
      </c>
      <c r="B8" s="2" t="s">
        <v>24</v>
      </c>
      <c r="C8" s="1" t="s">
        <v>25</v>
      </c>
      <c r="D8" s="1">
        <v>7</v>
      </c>
      <c r="E8" s="1" t="s">
        <v>26</v>
      </c>
      <c r="F8" s="5">
        <v>74</v>
      </c>
      <c r="G8" s="6">
        <v>94</v>
      </c>
      <c r="H8" s="5">
        <v>73</v>
      </c>
      <c r="I8" s="6">
        <v>94</v>
      </c>
      <c r="J8" s="5">
        <v>99</v>
      </c>
      <c r="K8" s="6">
        <v>85</v>
      </c>
      <c r="L8" s="5">
        <v>87</v>
      </c>
      <c r="M8" s="6">
        <v>104</v>
      </c>
      <c r="N8" s="5">
        <v>144</v>
      </c>
      <c r="O8" s="6">
        <v>159</v>
      </c>
      <c r="P8" s="7">
        <v>1965</v>
      </c>
      <c r="Q8" s="8">
        <v>1762</v>
      </c>
      <c r="R8" s="7">
        <v>1661</v>
      </c>
      <c r="S8" s="8">
        <v>1551</v>
      </c>
      <c r="T8" s="7">
        <v>1368</v>
      </c>
      <c r="U8" s="8">
        <v>748</v>
      </c>
      <c r="V8" s="7">
        <v>917</v>
      </c>
      <c r="W8" s="8">
        <v>1250</v>
      </c>
      <c r="X8" s="7">
        <v>682</v>
      </c>
      <c r="Y8" s="8">
        <v>447</v>
      </c>
      <c r="Z8">
        <f>P8/F8</f>
        <v>26.554054054054053</v>
      </c>
      <c r="AA8">
        <f>Q8/G8</f>
        <v>18.74468085106383</v>
      </c>
      <c r="AB8">
        <f t="shared" si="1"/>
        <v>22.753424657534246</v>
      </c>
      <c r="AC8">
        <f t="shared" si="2"/>
        <v>16.5</v>
      </c>
      <c r="AD8">
        <f t="shared" si="3"/>
        <v>13.818181818181818</v>
      </c>
      <c r="AE8">
        <f t="shared" si="4"/>
        <v>8.8000000000000007</v>
      </c>
      <c r="AF8">
        <f t="shared" si="5"/>
        <v>10.540229885057471</v>
      </c>
      <c r="AG8">
        <f t="shared" si="6"/>
        <v>12.01923076923077</v>
      </c>
      <c r="AH8">
        <f t="shared" si="7"/>
        <v>4.7361111111111107</v>
      </c>
      <c r="AI8">
        <f t="shared" si="8"/>
        <v>2.8113207547169812</v>
      </c>
      <c r="AJ8">
        <f t="shared" si="9"/>
        <v>1013</v>
      </c>
      <c r="AK8">
        <f t="shared" si="10"/>
        <v>12351</v>
      </c>
      <c r="AL8">
        <f t="shared" si="11"/>
        <v>12.192497532082921</v>
      </c>
    </row>
    <row r="9" spans="1:38" ht="14.25" customHeight="1" x14ac:dyDescent="0.3">
      <c r="A9" s="2" t="s">
        <v>27</v>
      </c>
      <c r="B9" s="2" t="s">
        <v>28</v>
      </c>
      <c r="C9" s="1" t="s">
        <v>25</v>
      </c>
      <c r="D9" s="1">
        <v>12</v>
      </c>
      <c r="E9" s="1" t="s">
        <v>29</v>
      </c>
      <c r="H9" s="5">
        <v>41</v>
      </c>
      <c r="I9" s="6">
        <v>10</v>
      </c>
      <c r="J9" s="5">
        <v>206</v>
      </c>
      <c r="L9" s="6">
        <v>271</v>
      </c>
      <c r="M9" s="5">
        <v>1</v>
      </c>
      <c r="N9" s="6">
        <v>339</v>
      </c>
      <c r="O9" s="5">
        <v>165</v>
      </c>
      <c r="R9" s="7">
        <v>112</v>
      </c>
      <c r="S9" s="8">
        <v>34</v>
      </c>
      <c r="T9" s="7">
        <v>619</v>
      </c>
      <c r="V9" s="8">
        <v>1136</v>
      </c>
      <c r="W9" s="7">
        <v>1</v>
      </c>
      <c r="X9" s="8">
        <v>669</v>
      </c>
      <c r="Y9" s="7">
        <v>280</v>
      </c>
      <c r="AB9">
        <f t="shared" si="1"/>
        <v>2.7317073170731709</v>
      </c>
      <c r="AC9">
        <f t="shared" si="2"/>
        <v>3.4</v>
      </c>
      <c r="AD9">
        <f t="shared" si="3"/>
        <v>3.0048543689320391</v>
      </c>
      <c r="AF9">
        <f t="shared" si="5"/>
        <v>4.1918819188191883</v>
      </c>
      <c r="AG9">
        <f t="shared" si="6"/>
        <v>1</v>
      </c>
      <c r="AH9">
        <f t="shared" si="7"/>
        <v>1.9734513274336283</v>
      </c>
      <c r="AI9">
        <f t="shared" si="8"/>
        <v>1.696969696969697</v>
      </c>
      <c r="AJ9">
        <f t="shared" si="9"/>
        <v>1033</v>
      </c>
      <c r="AK9">
        <f t="shared" si="10"/>
        <v>2851</v>
      </c>
      <c r="AL9">
        <f t="shared" si="11"/>
        <v>2.7599225556631173</v>
      </c>
    </row>
    <row r="10" spans="1:38" ht="14.25" customHeight="1" x14ac:dyDescent="0.3">
      <c r="A10" s="2" t="s">
        <v>30</v>
      </c>
      <c r="B10" s="2" t="s">
        <v>31</v>
      </c>
      <c r="C10" s="1" t="s">
        <v>25</v>
      </c>
      <c r="D10" s="1">
        <v>13</v>
      </c>
      <c r="E10" s="1" t="s">
        <v>32</v>
      </c>
      <c r="J10" s="5">
        <v>212</v>
      </c>
      <c r="N10" s="6">
        <v>364</v>
      </c>
      <c r="O10" s="5">
        <v>174</v>
      </c>
      <c r="T10" s="7">
        <v>1062</v>
      </c>
      <c r="X10" s="8">
        <v>1198</v>
      </c>
      <c r="Y10" s="7">
        <v>1189</v>
      </c>
      <c r="AD10">
        <f t="shared" si="3"/>
        <v>5.0094339622641506</v>
      </c>
      <c r="AH10">
        <f t="shared" si="7"/>
        <v>3.2912087912087911</v>
      </c>
      <c r="AI10">
        <f t="shared" si="8"/>
        <v>6.833333333333333</v>
      </c>
      <c r="AJ10">
        <f t="shared" si="9"/>
        <v>750</v>
      </c>
      <c r="AK10">
        <f t="shared" si="10"/>
        <v>3449</v>
      </c>
      <c r="AL10">
        <f t="shared" si="11"/>
        <v>4.5986666666666665</v>
      </c>
    </row>
    <row r="11" spans="1:38" ht="14.25" customHeight="1" x14ac:dyDescent="0.3">
      <c r="A11" s="2" t="s">
        <v>33</v>
      </c>
      <c r="B11" s="2" t="s">
        <v>34</v>
      </c>
      <c r="C11" s="1" t="s">
        <v>25</v>
      </c>
      <c r="D11" s="1"/>
      <c r="E11" s="1"/>
      <c r="H11">
        <v>14</v>
      </c>
      <c r="R11">
        <v>417</v>
      </c>
      <c r="AB11">
        <f t="shared" si="1"/>
        <v>29.785714285714285</v>
      </c>
      <c r="AJ11">
        <f t="shared" si="9"/>
        <v>14</v>
      </c>
      <c r="AK11">
        <f t="shared" si="10"/>
        <v>417</v>
      </c>
      <c r="AL11">
        <f t="shared" si="11"/>
        <v>29.785714285714285</v>
      </c>
    </row>
    <row r="12" spans="1:38" ht="14.25" customHeight="1" x14ac:dyDescent="0.3">
      <c r="A12" s="2" t="s">
        <v>35</v>
      </c>
      <c r="B12" s="2" t="s">
        <v>36</v>
      </c>
      <c r="C12" s="1" t="s">
        <v>25</v>
      </c>
      <c r="D12" s="1"/>
      <c r="E12" s="1" t="s">
        <v>37</v>
      </c>
      <c r="K12" s="5">
        <v>138</v>
      </c>
      <c r="L12" s="6">
        <v>164</v>
      </c>
      <c r="M12" s="5">
        <v>212</v>
      </c>
      <c r="O12" s="9">
        <v>385</v>
      </c>
      <c r="U12" s="7">
        <v>3455</v>
      </c>
      <c r="V12" s="8">
        <v>6730</v>
      </c>
      <c r="W12" s="7">
        <v>3193</v>
      </c>
      <c r="Y12" s="8">
        <v>2958</v>
      </c>
      <c r="AE12">
        <f t="shared" si="4"/>
        <v>25.036231884057973</v>
      </c>
      <c r="AF12">
        <f t="shared" si="5"/>
        <v>41.036585365853661</v>
      </c>
      <c r="AG12">
        <f t="shared" si="6"/>
        <v>15.061320754716981</v>
      </c>
      <c r="AI12">
        <f t="shared" si="8"/>
        <v>7.6831168831168828</v>
      </c>
      <c r="AJ12">
        <f t="shared" si="9"/>
        <v>899</v>
      </c>
      <c r="AK12">
        <f t="shared" si="10"/>
        <v>16336</v>
      </c>
      <c r="AL12">
        <f t="shared" si="11"/>
        <v>18.171301446051167</v>
      </c>
    </row>
    <row r="13" spans="1:38" ht="14.25" customHeight="1" x14ac:dyDescent="0.3">
      <c r="A13" s="2" t="s">
        <v>38</v>
      </c>
      <c r="B13" s="2" t="s">
        <v>39</v>
      </c>
      <c r="C13" s="1" t="s">
        <v>25</v>
      </c>
      <c r="D13" s="1"/>
      <c r="E13" s="1"/>
      <c r="F13" s="5">
        <v>550</v>
      </c>
      <c r="G13" s="6">
        <v>453</v>
      </c>
      <c r="H13" s="5">
        <v>681</v>
      </c>
      <c r="I13" s="6">
        <v>547</v>
      </c>
      <c r="J13" s="5">
        <v>485</v>
      </c>
      <c r="K13" s="6">
        <v>493</v>
      </c>
      <c r="L13" s="5">
        <v>626</v>
      </c>
      <c r="M13" s="6">
        <v>482</v>
      </c>
      <c r="N13" s="5">
        <v>518</v>
      </c>
      <c r="O13" s="6">
        <v>495</v>
      </c>
      <c r="P13" s="7">
        <v>3031</v>
      </c>
      <c r="Q13" s="8">
        <v>2026</v>
      </c>
      <c r="R13" s="7">
        <v>2409</v>
      </c>
      <c r="S13" s="8">
        <v>2204</v>
      </c>
      <c r="T13" s="7">
        <v>1741</v>
      </c>
      <c r="U13" s="8">
        <v>1536</v>
      </c>
      <c r="V13" s="7">
        <v>1477</v>
      </c>
      <c r="W13" s="8">
        <v>1049</v>
      </c>
      <c r="X13" s="7">
        <v>878</v>
      </c>
      <c r="Y13" s="8">
        <v>654</v>
      </c>
      <c r="Z13">
        <f>P13/F13</f>
        <v>5.5109090909090908</v>
      </c>
      <c r="AA13">
        <f>Q13/G13</f>
        <v>4.4724061810154527</v>
      </c>
      <c r="AB13">
        <f t="shared" si="1"/>
        <v>3.537444933920705</v>
      </c>
      <c r="AC13">
        <f t="shared" si="2"/>
        <v>4.0292504570383914</v>
      </c>
      <c r="AD13">
        <f t="shared" si="3"/>
        <v>3.5896907216494847</v>
      </c>
      <c r="AE13">
        <f t="shared" si="4"/>
        <v>3.1156186612576064</v>
      </c>
      <c r="AF13">
        <f t="shared" si="5"/>
        <v>2.3594249201277955</v>
      </c>
      <c r="AG13">
        <f t="shared" si="6"/>
        <v>2.1763485477178421</v>
      </c>
      <c r="AH13">
        <f t="shared" si="7"/>
        <v>1.6949806949806949</v>
      </c>
      <c r="AI13">
        <f t="shared" si="8"/>
        <v>1.3212121212121213</v>
      </c>
      <c r="AJ13">
        <f t="shared" si="9"/>
        <v>5330</v>
      </c>
      <c r="AK13">
        <f t="shared" si="10"/>
        <v>17005</v>
      </c>
      <c r="AL13">
        <f t="shared" si="11"/>
        <v>3.1904315196998123</v>
      </c>
    </row>
    <row r="14" spans="1:38" ht="14.25" customHeight="1" x14ac:dyDescent="0.3">
      <c r="A14" s="2" t="s">
        <v>40</v>
      </c>
      <c r="B14" s="2" t="s">
        <v>41</v>
      </c>
      <c r="C14" s="1" t="s">
        <v>25</v>
      </c>
      <c r="D14" s="1"/>
      <c r="E14" s="1" t="s">
        <v>42</v>
      </c>
      <c r="K14" s="5">
        <v>147</v>
      </c>
      <c r="M14" s="6">
        <v>132</v>
      </c>
      <c r="U14" s="7">
        <v>3295</v>
      </c>
      <c r="W14" s="8">
        <v>2469</v>
      </c>
      <c r="AE14">
        <f t="shared" si="4"/>
        <v>22.414965986394559</v>
      </c>
      <c r="AG14">
        <f t="shared" si="6"/>
        <v>18.704545454545453</v>
      </c>
      <c r="AJ14">
        <f t="shared" si="9"/>
        <v>279</v>
      </c>
      <c r="AK14">
        <f t="shared" si="10"/>
        <v>5764</v>
      </c>
      <c r="AL14">
        <f t="shared" si="11"/>
        <v>20.659498207885303</v>
      </c>
    </row>
    <row r="15" spans="1:38" ht="14.25" customHeight="1" x14ac:dyDescent="0.3">
      <c r="A15" s="2" t="s">
        <v>43</v>
      </c>
      <c r="B15" s="2" t="s">
        <v>44</v>
      </c>
      <c r="C15" s="1" t="s">
        <v>45</v>
      </c>
      <c r="D15" s="1"/>
      <c r="E15" s="1"/>
      <c r="G15" s="5">
        <v>19</v>
      </c>
      <c r="H15" s="6">
        <v>57</v>
      </c>
      <c r="I15" s="5">
        <v>56</v>
      </c>
      <c r="J15" s="6">
        <v>54</v>
      </c>
      <c r="K15" s="5">
        <v>34</v>
      </c>
      <c r="L15" s="6">
        <v>38</v>
      </c>
      <c r="M15" s="5">
        <v>35</v>
      </c>
      <c r="N15" s="6">
        <v>66</v>
      </c>
      <c r="O15" s="11">
        <v>53</v>
      </c>
      <c r="Q15" s="7">
        <v>343</v>
      </c>
      <c r="R15" s="8">
        <v>414</v>
      </c>
      <c r="S15" s="7">
        <v>486</v>
      </c>
      <c r="T15" s="8">
        <v>346</v>
      </c>
      <c r="U15" s="7">
        <v>124</v>
      </c>
      <c r="V15" s="8">
        <v>109</v>
      </c>
      <c r="W15" s="7">
        <v>48</v>
      </c>
      <c r="X15" s="8">
        <v>122</v>
      </c>
      <c r="Y15" s="9">
        <v>23</v>
      </c>
      <c r="AA15">
        <f>Q15/G15</f>
        <v>18.05263157894737</v>
      </c>
      <c r="AB15">
        <f t="shared" si="1"/>
        <v>7.2631578947368425</v>
      </c>
      <c r="AC15">
        <f t="shared" si="2"/>
        <v>8.6785714285714288</v>
      </c>
      <c r="AD15">
        <f t="shared" si="3"/>
        <v>6.4074074074074074</v>
      </c>
      <c r="AE15">
        <f t="shared" si="4"/>
        <v>3.6470588235294117</v>
      </c>
      <c r="AF15">
        <f t="shared" si="5"/>
        <v>2.8684210526315788</v>
      </c>
      <c r="AG15">
        <f t="shared" si="6"/>
        <v>1.3714285714285714</v>
      </c>
      <c r="AH15">
        <f t="shared" si="7"/>
        <v>1.8484848484848484</v>
      </c>
      <c r="AI15">
        <f t="shared" si="8"/>
        <v>0.43396226415094341</v>
      </c>
      <c r="AJ15">
        <f t="shared" si="9"/>
        <v>412</v>
      </c>
      <c r="AK15">
        <f t="shared" si="10"/>
        <v>2015</v>
      </c>
      <c r="AL15">
        <f t="shared" si="11"/>
        <v>4.8907766990291259</v>
      </c>
    </row>
    <row r="16" spans="1:38" ht="14.25" customHeight="1" x14ac:dyDescent="0.3">
      <c r="A16" s="2" t="s">
        <v>46</v>
      </c>
      <c r="B16" s="2" t="s">
        <v>47</v>
      </c>
      <c r="C16" s="1" t="s">
        <v>45</v>
      </c>
      <c r="D16" s="1"/>
      <c r="E16" s="1"/>
      <c r="K16" s="5">
        <v>19</v>
      </c>
      <c r="L16" s="6">
        <v>47</v>
      </c>
      <c r="M16" s="5">
        <v>62</v>
      </c>
      <c r="O16" s="9">
        <v>63</v>
      </c>
      <c r="U16" s="7">
        <v>135</v>
      </c>
      <c r="V16" s="8">
        <v>140</v>
      </c>
      <c r="W16" s="7">
        <v>137</v>
      </c>
      <c r="Y16" s="9">
        <v>134</v>
      </c>
      <c r="AE16">
        <f t="shared" si="4"/>
        <v>7.1052631578947372</v>
      </c>
      <c r="AF16">
        <f t="shared" si="5"/>
        <v>2.978723404255319</v>
      </c>
      <c r="AG16">
        <f t="shared" si="6"/>
        <v>2.2096774193548385</v>
      </c>
      <c r="AI16">
        <f t="shared" si="8"/>
        <v>2.126984126984127</v>
      </c>
      <c r="AJ16">
        <f t="shared" si="9"/>
        <v>191</v>
      </c>
      <c r="AK16">
        <f t="shared" si="10"/>
        <v>546</v>
      </c>
      <c r="AL16">
        <f t="shared" si="11"/>
        <v>2.8586387434554972</v>
      </c>
    </row>
    <row r="17" spans="1:38" ht="14.25" customHeight="1" x14ac:dyDescent="0.3">
      <c r="A17" s="2" t="s">
        <v>49</v>
      </c>
      <c r="B17" s="2" t="s">
        <v>50</v>
      </c>
      <c r="C17" s="1" t="s">
        <v>48</v>
      </c>
      <c r="D17" s="1">
        <v>85</v>
      </c>
      <c r="E17" s="1"/>
      <c r="M17" s="5">
        <v>38</v>
      </c>
      <c r="N17" s="6">
        <v>62</v>
      </c>
      <c r="O17" s="5">
        <v>84</v>
      </c>
      <c r="W17" s="7">
        <v>441</v>
      </c>
      <c r="X17" s="8">
        <v>457</v>
      </c>
      <c r="Y17" s="7">
        <v>420</v>
      </c>
      <c r="AG17">
        <f t="shared" si="6"/>
        <v>11.605263157894736</v>
      </c>
      <c r="AH17">
        <f t="shared" si="7"/>
        <v>7.370967741935484</v>
      </c>
      <c r="AI17">
        <f t="shared" si="8"/>
        <v>5</v>
      </c>
      <c r="AJ17">
        <f t="shared" si="9"/>
        <v>184</v>
      </c>
      <c r="AK17">
        <f t="shared" si="10"/>
        <v>1318</v>
      </c>
      <c r="AL17">
        <f t="shared" si="11"/>
        <v>7.1630434782608692</v>
      </c>
    </row>
    <row r="18" spans="1:38" ht="14.25" customHeight="1" x14ac:dyDescent="0.3">
      <c r="A18" s="2" t="s">
        <v>51</v>
      </c>
      <c r="B18" s="2" t="s">
        <v>52</v>
      </c>
      <c r="C18" s="1" t="s">
        <v>48</v>
      </c>
      <c r="D18" s="1"/>
      <c r="E18" s="1"/>
      <c r="F18" s="5">
        <v>156</v>
      </c>
      <c r="G18" s="6">
        <v>150</v>
      </c>
      <c r="H18" s="5">
        <v>157</v>
      </c>
      <c r="I18" s="6">
        <v>130</v>
      </c>
      <c r="J18" s="5">
        <v>111</v>
      </c>
      <c r="K18" s="6">
        <v>107</v>
      </c>
      <c r="L18" s="5">
        <v>117</v>
      </c>
      <c r="M18" s="6">
        <v>112</v>
      </c>
      <c r="N18" s="5">
        <v>149</v>
      </c>
      <c r="O18" s="6">
        <v>200</v>
      </c>
      <c r="P18" s="7">
        <v>490</v>
      </c>
      <c r="Q18" s="8">
        <v>483</v>
      </c>
      <c r="R18" s="7">
        <v>479</v>
      </c>
      <c r="S18" s="8">
        <v>408</v>
      </c>
      <c r="T18" s="7">
        <v>343</v>
      </c>
      <c r="U18" s="8">
        <v>353</v>
      </c>
      <c r="V18" s="7">
        <v>457</v>
      </c>
      <c r="W18" s="8">
        <v>475</v>
      </c>
      <c r="X18" s="7">
        <v>429</v>
      </c>
      <c r="Y18" s="8">
        <v>434</v>
      </c>
      <c r="Z18">
        <f>P18/F18</f>
        <v>3.141025641025641</v>
      </c>
      <c r="AA18">
        <f>Q18/G18</f>
        <v>3.22</v>
      </c>
      <c r="AB18">
        <f t="shared" si="1"/>
        <v>3.0509554140127388</v>
      </c>
      <c r="AC18">
        <f t="shared" si="2"/>
        <v>3.1384615384615384</v>
      </c>
      <c r="AD18">
        <f t="shared" si="3"/>
        <v>3.0900900900900901</v>
      </c>
      <c r="AE18">
        <f t="shared" si="4"/>
        <v>3.2990654205607477</v>
      </c>
      <c r="AF18">
        <f t="shared" si="5"/>
        <v>3.9059829059829059</v>
      </c>
      <c r="AG18">
        <f t="shared" si="6"/>
        <v>4.2410714285714288</v>
      </c>
      <c r="AH18">
        <f t="shared" si="7"/>
        <v>2.8791946308724832</v>
      </c>
      <c r="AI18">
        <f t="shared" si="8"/>
        <v>2.17</v>
      </c>
      <c r="AJ18">
        <f t="shared" si="9"/>
        <v>1389</v>
      </c>
      <c r="AK18">
        <f t="shared" si="10"/>
        <v>4351</v>
      </c>
      <c r="AL18">
        <f t="shared" si="11"/>
        <v>3.1324694024478044</v>
      </c>
    </row>
    <row r="19" spans="1:38" ht="14.25" customHeight="1" x14ac:dyDescent="0.3">
      <c r="A19" s="2" t="s">
        <v>53</v>
      </c>
      <c r="B19" s="2" t="s">
        <v>54</v>
      </c>
      <c r="C19" s="1" t="s">
        <v>48</v>
      </c>
      <c r="D19" s="1"/>
      <c r="E19" s="1"/>
      <c r="L19">
        <v>98</v>
      </c>
      <c r="N19" s="6">
        <v>96</v>
      </c>
      <c r="O19" s="5">
        <v>163</v>
      </c>
      <c r="V19">
        <v>581</v>
      </c>
      <c r="X19" s="8">
        <v>397</v>
      </c>
      <c r="Y19" s="7">
        <v>592</v>
      </c>
      <c r="AF19">
        <f t="shared" si="5"/>
        <v>5.9285714285714288</v>
      </c>
      <c r="AH19">
        <f t="shared" si="7"/>
        <v>4.135416666666667</v>
      </c>
      <c r="AI19">
        <f t="shared" si="8"/>
        <v>3.6319018404907975</v>
      </c>
      <c r="AJ19">
        <f t="shared" si="9"/>
        <v>357</v>
      </c>
      <c r="AK19">
        <f t="shared" si="10"/>
        <v>1570</v>
      </c>
      <c r="AL19">
        <f t="shared" si="11"/>
        <v>4.3977591036414569</v>
      </c>
    </row>
    <row r="20" spans="1:38" ht="14.25" customHeight="1" x14ac:dyDescent="0.3">
      <c r="A20" s="2" t="s">
        <v>55</v>
      </c>
      <c r="B20" s="2" t="s">
        <v>56</v>
      </c>
      <c r="C20" s="1" t="s">
        <v>48</v>
      </c>
      <c r="D20" s="1">
        <v>88</v>
      </c>
      <c r="E20" s="1" t="s">
        <v>57</v>
      </c>
      <c r="F20" s="5">
        <v>155</v>
      </c>
      <c r="G20" s="6">
        <v>171</v>
      </c>
      <c r="H20" s="5">
        <v>147</v>
      </c>
      <c r="I20" s="6">
        <v>144</v>
      </c>
      <c r="J20" s="5">
        <v>1</v>
      </c>
      <c r="K20" s="6">
        <v>146</v>
      </c>
      <c r="L20" s="5">
        <v>156</v>
      </c>
      <c r="M20" s="6">
        <v>337</v>
      </c>
      <c r="N20" s="5">
        <v>265</v>
      </c>
      <c r="O20" s="6">
        <v>212</v>
      </c>
      <c r="P20" s="7">
        <v>1352</v>
      </c>
      <c r="Q20" s="8">
        <v>1085</v>
      </c>
      <c r="R20" s="7">
        <v>1333</v>
      </c>
      <c r="S20" s="8">
        <v>1400</v>
      </c>
      <c r="T20" s="7">
        <v>2</v>
      </c>
      <c r="U20" s="8">
        <v>1004</v>
      </c>
      <c r="V20" s="7">
        <v>1112</v>
      </c>
      <c r="W20" s="8">
        <v>1692</v>
      </c>
      <c r="X20" s="7">
        <v>1102</v>
      </c>
      <c r="Y20" s="8">
        <v>550</v>
      </c>
      <c r="Z20">
        <f>P20/F20</f>
        <v>8.7225806451612904</v>
      </c>
      <c r="AA20">
        <f>Q20/G20</f>
        <v>6.3450292397660819</v>
      </c>
      <c r="AB20">
        <f t="shared" si="1"/>
        <v>9.0680272108843543</v>
      </c>
      <c r="AC20">
        <f t="shared" si="2"/>
        <v>9.7222222222222214</v>
      </c>
      <c r="AD20">
        <f t="shared" si="3"/>
        <v>2</v>
      </c>
      <c r="AE20">
        <f t="shared" si="4"/>
        <v>6.8767123287671232</v>
      </c>
      <c r="AF20">
        <f t="shared" si="5"/>
        <v>7.1282051282051286</v>
      </c>
      <c r="AG20">
        <f t="shared" si="6"/>
        <v>5.0207715133531154</v>
      </c>
      <c r="AH20">
        <f t="shared" si="7"/>
        <v>4.1584905660377363</v>
      </c>
      <c r="AI20">
        <f t="shared" si="8"/>
        <v>2.5943396226415096</v>
      </c>
      <c r="AJ20">
        <f t="shared" si="9"/>
        <v>1734</v>
      </c>
      <c r="AK20">
        <f t="shared" si="10"/>
        <v>10632</v>
      </c>
      <c r="AL20">
        <f t="shared" si="11"/>
        <v>6.1314878892733562</v>
      </c>
    </row>
    <row r="21" spans="1:38" ht="14.25" customHeight="1" x14ac:dyDescent="0.3">
      <c r="A21" s="2" t="s">
        <v>58</v>
      </c>
      <c r="B21" s="2" t="s">
        <v>59</v>
      </c>
      <c r="C21" s="1" t="s">
        <v>48</v>
      </c>
      <c r="D21" s="1">
        <v>91</v>
      </c>
      <c r="E21" s="1"/>
      <c r="F21" s="5">
        <v>44</v>
      </c>
      <c r="G21" s="6">
        <v>60</v>
      </c>
      <c r="K21" s="5">
        <v>28</v>
      </c>
      <c r="L21" s="6">
        <v>2</v>
      </c>
      <c r="M21" s="5">
        <v>127</v>
      </c>
      <c r="N21" s="6">
        <v>380</v>
      </c>
      <c r="O21" s="5">
        <v>182</v>
      </c>
      <c r="P21" s="7">
        <v>300</v>
      </c>
      <c r="Q21" s="8">
        <v>588</v>
      </c>
      <c r="U21" s="7">
        <v>98</v>
      </c>
      <c r="V21" s="8">
        <v>13</v>
      </c>
      <c r="W21" s="7">
        <v>404</v>
      </c>
      <c r="X21" s="8">
        <v>1118</v>
      </c>
      <c r="Y21" s="7">
        <v>403</v>
      </c>
      <c r="AA21">
        <f>Q21/G21</f>
        <v>9.8000000000000007</v>
      </c>
      <c r="AE21">
        <f t="shared" si="4"/>
        <v>3.5</v>
      </c>
      <c r="AF21">
        <f t="shared" si="5"/>
        <v>6.5</v>
      </c>
      <c r="AG21">
        <f t="shared" si="6"/>
        <v>3.1811023622047245</v>
      </c>
      <c r="AH21">
        <f t="shared" si="7"/>
        <v>2.9421052631578948</v>
      </c>
      <c r="AI21">
        <f t="shared" si="8"/>
        <v>2.2142857142857144</v>
      </c>
      <c r="AJ21">
        <f t="shared" si="9"/>
        <v>823</v>
      </c>
      <c r="AK21">
        <f t="shared" si="10"/>
        <v>2924</v>
      </c>
      <c r="AL21">
        <f t="shared" si="11"/>
        <v>3.5528554070473874</v>
      </c>
    </row>
    <row r="22" spans="1:38" ht="14.25" customHeight="1" x14ac:dyDescent="0.3">
      <c r="A22" s="2" t="s">
        <v>60</v>
      </c>
      <c r="B22" s="2" t="s">
        <v>61</v>
      </c>
      <c r="C22" s="1" t="s">
        <v>48</v>
      </c>
      <c r="D22" s="1"/>
      <c r="E22" s="1"/>
      <c r="J22">
        <v>106</v>
      </c>
      <c r="T22">
        <v>949</v>
      </c>
      <c r="AD22">
        <f t="shared" si="3"/>
        <v>8.9528301886792452</v>
      </c>
      <c r="AJ22">
        <f t="shared" si="9"/>
        <v>106</v>
      </c>
      <c r="AK22">
        <f t="shared" si="10"/>
        <v>949</v>
      </c>
      <c r="AL22">
        <f t="shared" si="11"/>
        <v>8.9528301886792452</v>
      </c>
    </row>
    <row r="23" spans="1:38" ht="14.25" customHeight="1" x14ac:dyDescent="0.3">
      <c r="A23" s="2" t="s">
        <v>62</v>
      </c>
      <c r="B23" s="2" t="s">
        <v>63</v>
      </c>
      <c r="C23" s="1" t="s">
        <v>48</v>
      </c>
      <c r="D23" s="1"/>
      <c r="E23" s="1"/>
      <c r="F23" s="5">
        <v>40</v>
      </c>
      <c r="G23" s="6">
        <v>63</v>
      </c>
      <c r="H23" s="5">
        <v>46</v>
      </c>
      <c r="I23" s="6">
        <v>69</v>
      </c>
      <c r="J23" s="5">
        <v>32</v>
      </c>
      <c r="K23" s="6">
        <v>51</v>
      </c>
      <c r="L23" s="5">
        <v>31</v>
      </c>
      <c r="M23" s="6">
        <v>18</v>
      </c>
      <c r="N23" s="5">
        <v>18</v>
      </c>
      <c r="O23" s="6">
        <v>42</v>
      </c>
      <c r="P23" s="7">
        <v>331</v>
      </c>
      <c r="Q23" s="8">
        <v>757</v>
      </c>
      <c r="R23" s="7">
        <v>306</v>
      </c>
      <c r="S23" s="8">
        <v>502</v>
      </c>
      <c r="T23" s="7">
        <v>433</v>
      </c>
      <c r="U23" s="8">
        <v>427</v>
      </c>
      <c r="V23" s="7">
        <v>132</v>
      </c>
      <c r="W23" s="8">
        <v>140</v>
      </c>
      <c r="X23" s="7">
        <v>65</v>
      </c>
      <c r="Y23" s="8">
        <v>188</v>
      </c>
      <c r="Z23">
        <f>P23/F23</f>
        <v>8.2750000000000004</v>
      </c>
      <c r="AA23">
        <f>Q23/G23</f>
        <v>12.015873015873016</v>
      </c>
      <c r="AB23">
        <f t="shared" si="1"/>
        <v>6.6521739130434785</v>
      </c>
      <c r="AC23">
        <f t="shared" si="2"/>
        <v>7.27536231884058</v>
      </c>
      <c r="AD23">
        <f t="shared" si="3"/>
        <v>13.53125</v>
      </c>
      <c r="AE23">
        <f t="shared" si="4"/>
        <v>8.3725490196078436</v>
      </c>
      <c r="AF23">
        <f t="shared" si="5"/>
        <v>4.258064516129032</v>
      </c>
      <c r="AG23">
        <f t="shared" si="6"/>
        <v>7.7777777777777777</v>
      </c>
      <c r="AH23">
        <f t="shared" si="7"/>
        <v>3.6111111111111112</v>
      </c>
      <c r="AI23">
        <f t="shared" si="8"/>
        <v>4.4761904761904763</v>
      </c>
      <c r="AJ23">
        <f t="shared" si="9"/>
        <v>410</v>
      </c>
      <c r="AK23">
        <f t="shared" si="10"/>
        <v>3281</v>
      </c>
      <c r="AL23">
        <f t="shared" si="11"/>
        <v>8.0024390243902435</v>
      </c>
    </row>
    <row r="24" spans="1:38" ht="14.25" customHeight="1" x14ac:dyDescent="0.3">
      <c r="A24" s="2" t="s">
        <v>64</v>
      </c>
      <c r="B24" s="2" t="s">
        <v>65</v>
      </c>
      <c r="C24" s="1" t="s">
        <v>48</v>
      </c>
      <c r="D24" s="1"/>
      <c r="E24" s="1"/>
      <c r="L24">
        <v>81</v>
      </c>
      <c r="V24">
        <v>530</v>
      </c>
      <c r="AF24">
        <f t="shared" si="5"/>
        <v>6.5432098765432096</v>
      </c>
      <c r="AJ24">
        <f t="shared" si="9"/>
        <v>81</v>
      </c>
      <c r="AK24">
        <f t="shared" si="10"/>
        <v>530</v>
      </c>
      <c r="AL24">
        <f t="shared" si="11"/>
        <v>6.5432098765432096</v>
      </c>
    </row>
    <row r="25" spans="1:38" ht="14.25" customHeight="1" x14ac:dyDescent="0.3">
      <c r="A25" s="2" t="s">
        <v>66</v>
      </c>
      <c r="B25" s="2" t="s">
        <v>67</v>
      </c>
      <c r="C25" s="1" t="s">
        <v>48</v>
      </c>
      <c r="D25" s="1">
        <v>10</v>
      </c>
      <c r="E25" s="1"/>
      <c r="I25" s="5">
        <v>412</v>
      </c>
      <c r="K25" s="6">
        <v>702</v>
      </c>
      <c r="L25" s="5">
        <v>358</v>
      </c>
      <c r="M25" s="6">
        <v>344</v>
      </c>
      <c r="O25" s="5">
        <v>448</v>
      </c>
      <c r="S25" s="7">
        <v>5795</v>
      </c>
      <c r="U25" s="8">
        <v>6292</v>
      </c>
      <c r="V25" s="7">
        <v>4267</v>
      </c>
      <c r="W25" s="8">
        <v>2840</v>
      </c>
      <c r="Y25" s="7">
        <v>1912</v>
      </c>
      <c r="AC25">
        <f>S25/I25</f>
        <v>14.065533980582524</v>
      </c>
      <c r="AE25">
        <f>U25/K25</f>
        <v>8.9629629629629637</v>
      </c>
      <c r="AF25">
        <f>V25/L25</f>
        <v>11.918994413407821</v>
      </c>
      <c r="AG25">
        <f>W25/M25</f>
        <v>8.2558139534883725</v>
      </c>
      <c r="AI25">
        <f>Y25/O25</f>
        <v>4.2678571428571432</v>
      </c>
      <c r="AJ25">
        <f t="shared" ref="AJ25:AJ51" si="12">SUM(F25:O25)</f>
        <v>2264</v>
      </c>
      <c r="AK25">
        <f t="shared" ref="AK25:AK51" si="13">SUM(P25:Y25)</f>
        <v>21106</v>
      </c>
      <c r="AL25">
        <f t="shared" ref="AL25:AL51" si="14">AK25/AJ25</f>
        <v>9.3224381625441701</v>
      </c>
    </row>
    <row r="26" spans="1:38" ht="14.25" customHeight="1" x14ac:dyDescent="0.3">
      <c r="A26" s="2" t="s">
        <v>68</v>
      </c>
      <c r="B26" s="2" t="s">
        <v>69</v>
      </c>
      <c r="C26" s="1" t="s">
        <v>48</v>
      </c>
      <c r="D26" s="1"/>
      <c r="E26" s="1"/>
      <c r="H26" s="5">
        <v>2</v>
      </c>
      <c r="I26" s="6">
        <v>5</v>
      </c>
      <c r="J26" s="5">
        <v>4</v>
      </c>
      <c r="K26" s="6">
        <v>7</v>
      </c>
      <c r="M26" s="5">
        <v>18</v>
      </c>
      <c r="R26" s="7">
        <v>0</v>
      </c>
      <c r="S26" s="8">
        <v>15</v>
      </c>
      <c r="T26" s="7">
        <v>14</v>
      </c>
      <c r="U26" s="8">
        <v>42</v>
      </c>
      <c r="W26" s="7">
        <v>6</v>
      </c>
      <c r="AB26">
        <f>R26/H26</f>
        <v>0</v>
      </c>
      <c r="AC26">
        <f>S26/I26</f>
        <v>3</v>
      </c>
      <c r="AD26">
        <f>T26/J26</f>
        <v>3.5</v>
      </c>
      <c r="AE26">
        <f>U26/K26</f>
        <v>6</v>
      </c>
      <c r="AG26">
        <f>W26/M26</f>
        <v>0.33333333333333331</v>
      </c>
      <c r="AJ26">
        <f t="shared" si="12"/>
        <v>36</v>
      </c>
      <c r="AK26">
        <f t="shared" si="13"/>
        <v>77</v>
      </c>
      <c r="AL26">
        <f t="shared" si="14"/>
        <v>2.1388888888888888</v>
      </c>
    </row>
    <row r="27" spans="1:38" ht="14.25" customHeight="1" x14ac:dyDescent="0.3">
      <c r="A27" s="2" t="s">
        <v>70</v>
      </c>
      <c r="B27" s="2" t="s">
        <v>71</v>
      </c>
      <c r="C27" s="1" t="s">
        <v>48</v>
      </c>
      <c r="D27" s="1" t="s">
        <v>229</v>
      </c>
      <c r="E27" s="1"/>
      <c r="F27" s="4"/>
      <c r="M27">
        <v>35</v>
      </c>
      <c r="N27">
        <v>1324</v>
      </c>
      <c r="O27">
        <v>39</v>
      </c>
      <c r="W27">
        <v>22</v>
      </c>
      <c r="X27">
        <v>41845</v>
      </c>
      <c r="Y27">
        <v>218</v>
      </c>
      <c r="AG27">
        <f>W27/M27</f>
        <v>0.62857142857142856</v>
      </c>
      <c r="AH27">
        <f>X27/N27</f>
        <v>31.604984894259818</v>
      </c>
      <c r="AI27">
        <f>Y27/O27</f>
        <v>5.5897435897435894</v>
      </c>
      <c r="AJ27">
        <f t="shared" si="12"/>
        <v>1398</v>
      </c>
      <c r="AK27">
        <f t="shared" si="13"/>
        <v>42085</v>
      </c>
      <c r="AL27">
        <f t="shared" si="14"/>
        <v>30.103719599427755</v>
      </c>
    </row>
    <row r="28" spans="1:38" ht="14.25" customHeight="1" x14ac:dyDescent="0.3">
      <c r="A28" s="2" t="s">
        <v>72</v>
      </c>
      <c r="B28" s="2" t="s">
        <v>73</v>
      </c>
      <c r="C28" s="1" t="s">
        <v>48</v>
      </c>
      <c r="D28" s="1"/>
      <c r="E28" s="1"/>
      <c r="M28">
        <v>149</v>
      </c>
      <c r="W28">
        <v>610</v>
      </c>
      <c r="AG28">
        <f>W28/M28</f>
        <v>4.0939597315436238</v>
      </c>
      <c r="AJ28">
        <f t="shared" si="12"/>
        <v>149</v>
      </c>
      <c r="AK28">
        <f t="shared" si="13"/>
        <v>610</v>
      </c>
      <c r="AL28">
        <f t="shared" si="14"/>
        <v>4.0939597315436238</v>
      </c>
    </row>
    <row r="29" spans="1:38" ht="14.25" customHeight="1" x14ac:dyDescent="0.3">
      <c r="A29" s="2" t="s">
        <v>74</v>
      </c>
      <c r="B29" s="2" t="s">
        <v>75</v>
      </c>
      <c r="C29" s="1" t="s">
        <v>48</v>
      </c>
      <c r="D29" s="1"/>
      <c r="E29" s="1"/>
      <c r="F29">
        <v>151</v>
      </c>
      <c r="H29">
        <v>212</v>
      </c>
      <c r="J29">
        <v>337</v>
      </c>
      <c r="N29">
        <v>26</v>
      </c>
      <c r="P29">
        <v>2188</v>
      </c>
      <c r="R29">
        <v>2280</v>
      </c>
      <c r="T29">
        <v>20646</v>
      </c>
      <c r="X29">
        <v>148</v>
      </c>
      <c r="Z29">
        <f>P29/F29</f>
        <v>14.490066225165563</v>
      </c>
      <c r="AB29">
        <f>R29/H29</f>
        <v>10.754716981132075</v>
      </c>
      <c r="AD29">
        <f>T29/J29</f>
        <v>61.264094955489611</v>
      </c>
      <c r="AH29">
        <f>X29/N29</f>
        <v>5.6923076923076925</v>
      </c>
      <c r="AJ29">
        <f t="shared" si="12"/>
        <v>726</v>
      </c>
      <c r="AK29">
        <f t="shared" si="13"/>
        <v>25262</v>
      </c>
      <c r="AL29">
        <f t="shared" si="14"/>
        <v>34.796143250688708</v>
      </c>
    </row>
    <row r="30" spans="1:38" ht="14.25" customHeight="1" x14ac:dyDescent="0.3">
      <c r="A30" s="2" t="s">
        <v>76</v>
      </c>
      <c r="B30" s="2" t="s">
        <v>77</v>
      </c>
      <c r="C30" s="1" t="s">
        <v>48</v>
      </c>
      <c r="D30" s="1">
        <v>47</v>
      </c>
      <c r="E30" s="1"/>
      <c r="H30">
        <v>25</v>
      </c>
      <c r="R30">
        <v>96</v>
      </c>
      <c r="AB30">
        <f>R30/H30</f>
        <v>3.84</v>
      </c>
      <c r="AJ30">
        <f t="shared" si="12"/>
        <v>25</v>
      </c>
      <c r="AK30">
        <f t="shared" si="13"/>
        <v>96</v>
      </c>
      <c r="AL30">
        <f t="shared" si="14"/>
        <v>3.84</v>
      </c>
    </row>
    <row r="31" spans="1:38" ht="14.25" customHeight="1" x14ac:dyDescent="0.3">
      <c r="A31" s="2" t="s">
        <v>78</v>
      </c>
      <c r="B31" s="2" t="s">
        <v>79</v>
      </c>
      <c r="C31" s="1" t="s">
        <v>80</v>
      </c>
      <c r="D31" s="1"/>
      <c r="E31" s="1"/>
      <c r="F31">
        <v>8</v>
      </c>
      <c r="H31">
        <v>44</v>
      </c>
      <c r="P31">
        <v>88</v>
      </c>
      <c r="R31">
        <v>320</v>
      </c>
      <c r="Z31">
        <f>P31/F31</f>
        <v>11</v>
      </c>
      <c r="AB31">
        <f>R31/H31</f>
        <v>7.2727272727272725</v>
      </c>
      <c r="AJ31">
        <f t="shared" si="12"/>
        <v>52</v>
      </c>
      <c r="AK31">
        <f t="shared" si="13"/>
        <v>408</v>
      </c>
      <c r="AL31">
        <f t="shared" si="14"/>
        <v>7.8461538461538458</v>
      </c>
    </row>
    <row r="32" spans="1:38" ht="14.25" customHeight="1" x14ac:dyDescent="0.3">
      <c r="A32" s="2" t="s">
        <v>81</v>
      </c>
      <c r="B32" s="2" t="s">
        <v>82</v>
      </c>
      <c r="C32" s="1" t="s">
        <v>80</v>
      </c>
      <c r="D32" s="1"/>
      <c r="E32" s="1"/>
      <c r="G32">
        <v>291</v>
      </c>
      <c r="I32">
        <v>335</v>
      </c>
      <c r="K32" s="5">
        <v>67</v>
      </c>
      <c r="L32" s="6">
        <v>192</v>
      </c>
      <c r="M32" s="5">
        <v>339</v>
      </c>
      <c r="O32" s="9">
        <v>243</v>
      </c>
      <c r="Q32" s="7">
        <v>1338</v>
      </c>
      <c r="S32" s="8">
        <v>2091</v>
      </c>
      <c r="U32" s="7">
        <v>341</v>
      </c>
      <c r="V32" s="8">
        <v>905</v>
      </c>
      <c r="W32" s="7">
        <v>1310</v>
      </c>
      <c r="Y32" s="9">
        <v>428</v>
      </c>
      <c r="AA32">
        <f>Q32/G32</f>
        <v>4.5979381443298966</v>
      </c>
      <c r="AC32">
        <f>S32/I32</f>
        <v>6.2417910447761198</v>
      </c>
      <c r="AE32">
        <f>U32/K32</f>
        <v>5.08955223880597</v>
      </c>
      <c r="AF32">
        <f>V32/L32</f>
        <v>4.713541666666667</v>
      </c>
      <c r="AG32">
        <f>W32/M32</f>
        <v>3.864306784660767</v>
      </c>
      <c r="AI32">
        <f>Y32/O32</f>
        <v>1.7613168724279835</v>
      </c>
      <c r="AJ32">
        <f t="shared" si="12"/>
        <v>1467</v>
      </c>
      <c r="AK32">
        <f t="shared" si="13"/>
        <v>6413</v>
      </c>
      <c r="AL32">
        <f t="shared" si="14"/>
        <v>4.3715064758009543</v>
      </c>
    </row>
    <row r="33" spans="1:38" ht="14.25" customHeight="1" x14ac:dyDescent="0.3">
      <c r="A33" s="2" t="s">
        <v>83</v>
      </c>
      <c r="B33" s="2" t="s">
        <v>84</v>
      </c>
      <c r="C33" s="1" t="s">
        <v>80</v>
      </c>
      <c r="D33" s="1"/>
      <c r="E33" s="1"/>
      <c r="F33">
        <v>5</v>
      </c>
      <c r="H33">
        <v>22</v>
      </c>
      <c r="I33">
        <v>161</v>
      </c>
      <c r="K33">
        <v>133</v>
      </c>
      <c r="P33">
        <v>65</v>
      </c>
      <c r="R33">
        <v>160</v>
      </c>
      <c r="S33">
        <v>692</v>
      </c>
      <c r="U33">
        <v>341</v>
      </c>
      <c r="Z33">
        <f>P33/F33</f>
        <v>13</v>
      </c>
      <c r="AB33">
        <f>R33/H33</f>
        <v>7.2727272727272725</v>
      </c>
      <c r="AC33">
        <f>S33/I33</f>
        <v>4.2981366459627326</v>
      </c>
      <c r="AE33">
        <f>U33/K33</f>
        <v>2.5639097744360901</v>
      </c>
      <c r="AJ33">
        <f t="shared" si="12"/>
        <v>321</v>
      </c>
      <c r="AK33">
        <f t="shared" si="13"/>
        <v>1258</v>
      </c>
      <c r="AL33">
        <f t="shared" si="14"/>
        <v>3.9190031152647977</v>
      </c>
    </row>
    <row r="34" spans="1:38" ht="14.25" customHeight="1" x14ac:dyDescent="0.3">
      <c r="A34" s="2" t="s">
        <v>85</v>
      </c>
      <c r="B34" s="2" t="s">
        <v>86</v>
      </c>
      <c r="C34" s="1" t="s">
        <v>80</v>
      </c>
      <c r="D34" s="1"/>
      <c r="E34" s="1"/>
      <c r="N34">
        <v>40</v>
      </c>
      <c r="X34">
        <v>109</v>
      </c>
      <c r="AH34">
        <f>X34/N34</f>
        <v>2.7250000000000001</v>
      </c>
      <c r="AJ34">
        <f t="shared" si="12"/>
        <v>40</v>
      </c>
      <c r="AK34">
        <f t="shared" si="13"/>
        <v>109</v>
      </c>
      <c r="AL34">
        <f t="shared" si="14"/>
        <v>2.7250000000000001</v>
      </c>
    </row>
    <row r="35" spans="1:38" ht="14.25" customHeight="1" x14ac:dyDescent="0.3">
      <c r="A35" s="2" t="s">
        <v>87</v>
      </c>
      <c r="B35" s="2" t="s">
        <v>88</v>
      </c>
      <c r="C35" s="1" t="s">
        <v>80</v>
      </c>
      <c r="D35" s="1"/>
      <c r="E35" s="1"/>
      <c r="G35">
        <v>84</v>
      </c>
      <c r="J35" s="6">
        <v>86</v>
      </c>
      <c r="K35" s="5">
        <v>51</v>
      </c>
      <c r="L35" s="6">
        <v>52</v>
      </c>
      <c r="M35" s="5">
        <v>35</v>
      </c>
      <c r="N35" s="6">
        <v>64</v>
      </c>
      <c r="O35" s="5">
        <v>77</v>
      </c>
      <c r="Q35" s="9">
        <v>131</v>
      </c>
      <c r="T35" s="8">
        <v>199</v>
      </c>
      <c r="U35" s="7">
        <v>223</v>
      </c>
      <c r="V35" s="8">
        <v>236</v>
      </c>
      <c r="W35" s="7">
        <v>90</v>
      </c>
      <c r="X35" s="8">
        <v>143</v>
      </c>
      <c r="Y35" s="7">
        <v>132</v>
      </c>
      <c r="AA35">
        <f>Q35/G35</f>
        <v>1.5595238095238095</v>
      </c>
      <c r="AD35">
        <f>T35/J35</f>
        <v>2.3139534883720931</v>
      </c>
      <c r="AE35">
        <f>U35/K35</f>
        <v>4.3725490196078427</v>
      </c>
      <c r="AF35">
        <f>V35/L35</f>
        <v>4.5384615384615383</v>
      </c>
      <c r="AG35">
        <f>W35/M35</f>
        <v>2.5714285714285716</v>
      </c>
      <c r="AH35">
        <f>X35/N35</f>
        <v>2.234375</v>
      </c>
      <c r="AI35">
        <f>Y35/O35</f>
        <v>1.7142857142857142</v>
      </c>
      <c r="AJ35">
        <f t="shared" si="12"/>
        <v>449</v>
      </c>
      <c r="AK35">
        <f t="shared" si="13"/>
        <v>1154</v>
      </c>
      <c r="AL35">
        <f t="shared" si="14"/>
        <v>2.5701559020044544</v>
      </c>
    </row>
    <row r="36" spans="1:38" ht="14.25" customHeight="1" x14ac:dyDescent="0.3">
      <c r="A36" s="2" t="s">
        <v>89</v>
      </c>
      <c r="B36" s="2" t="s">
        <v>90</v>
      </c>
      <c r="C36" s="1" t="s">
        <v>80</v>
      </c>
      <c r="D36" s="1"/>
      <c r="E36" s="1"/>
      <c r="H36">
        <v>122</v>
      </c>
      <c r="I36">
        <v>225</v>
      </c>
      <c r="K36">
        <v>171</v>
      </c>
      <c r="R36">
        <v>303</v>
      </c>
      <c r="S36">
        <v>772</v>
      </c>
      <c r="U36">
        <v>540</v>
      </c>
      <c r="AB36">
        <f>R36/H36</f>
        <v>2.4836065573770494</v>
      </c>
      <c r="AC36">
        <f>S36/I36</f>
        <v>3.431111111111111</v>
      </c>
      <c r="AE36">
        <f>U36/K36</f>
        <v>3.1578947368421053</v>
      </c>
      <c r="AJ36">
        <f t="shared" si="12"/>
        <v>518</v>
      </c>
      <c r="AK36">
        <f t="shared" si="13"/>
        <v>1615</v>
      </c>
      <c r="AL36">
        <f t="shared" si="14"/>
        <v>3.1177606177606179</v>
      </c>
    </row>
    <row r="37" spans="1:38" ht="14.25" customHeight="1" x14ac:dyDescent="0.3">
      <c r="A37" s="2" t="s">
        <v>91</v>
      </c>
      <c r="B37" s="2" t="s">
        <v>92</v>
      </c>
      <c r="C37" s="1" t="s">
        <v>80</v>
      </c>
      <c r="D37" s="1"/>
      <c r="E37" s="1"/>
      <c r="J37">
        <v>68</v>
      </c>
      <c r="L37" s="6">
        <v>95</v>
      </c>
      <c r="M37" s="5">
        <v>98</v>
      </c>
      <c r="O37">
        <v>89</v>
      </c>
      <c r="T37">
        <v>482</v>
      </c>
      <c r="V37" s="8">
        <v>232</v>
      </c>
      <c r="W37" s="7">
        <v>135</v>
      </c>
      <c r="Y37">
        <v>63</v>
      </c>
      <c r="AD37">
        <f>T37/J37</f>
        <v>7.0882352941176467</v>
      </c>
      <c r="AF37">
        <f>V37/L37</f>
        <v>2.4421052631578948</v>
      </c>
      <c r="AG37">
        <f>W37/M37</f>
        <v>1.3775510204081634</v>
      </c>
      <c r="AI37">
        <f>Y37/O37</f>
        <v>0.7078651685393258</v>
      </c>
      <c r="AJ37">
        <f t="shared" si="12"/>
        <v>350</v>
      </c>
      <c r="AK37">
        <f t="shared" si="13"/>
        <v>912</v>
      </c>
      <c r="AL37">
        <f t="shared" si="14"/>
        <v>2.6057142857142859</v>
      </c>
    </row>
    <row r="38" spans="1:38" ht="14.25" customHeight="1" x14ac:dyDescent="0.3">
      <c r="A38" s="2" t="s">
        <v>93</v>
      </c>
      <c r="B38" s="2" t="s">
        <v>94</v>
      </c>
      <c r="C38" s="1" t="s">
        <v>80</v>
      </c>
      <c r="D38" s="1"/>
      <c r="E38" s="1"/>
      <c r="N38" s="5">
        <v>10</v>
      </c>
      <c r="O38" s="6">
        <v>57</v>
      </c>
      <c r="X38" s="7">
        <v>26</v>
      </c>
      <c r="Y38" s="8">
        <v>203</v>
      </c>
      <c r="AH38">
        <f>X38/N38</f>
        <v>2.6</v>
      </c>
      <c r="AI38">
        <f>Y38/O38</f>
        <v>3.5614035087719298</v>
      </c>
      <c r="AJ38">
        <f t="shared" si="12"/>
        <v>67</v>
      </c>
      <c r="AK38">
        <f t="shared" si="13"/>
        <v>229</v>
      </c>
      <c r="AL38">
        <f t="shared" si="14"/>
        <v>3.4179104477611939</v>
      </c>
    </row>
    <row r="39" spans="1:38" ht="14.25" customHeight="1" x14ac:dyDescent="0.3">
      <c r="A39" s="2" t="s">
        <v>95</v>
      </c>
      <c r="B39" s="2" t="s">
        <v>96</v>
      </c>
      <c r="C39" s="1" t="s">
        <v>80</v>
      </c>
      <c r="D39" s="1"/>
      <c r="E39" s="1"/>
      <c r="F39">
        <v>254</v>
      </c>
      <c r="P39">
        <v>93</v>
      </c>
      <c r="Z39">
        <f>P39/F39</f>
        <v>0.36614173228346458</v>
      </c>
      <c r="AJ39">
        <f t="shared" si="12"/>
        <v>254</v>
      </c>
      <c r="AK39">
        <f t="shared" si="13"/>
        <v>93</v>
      </c>
      <c r="AL39">
        <f t="shared" si="14"/>
        <v>0.36614173228346458</v>
      </c>
    </row>
    <row r="40" spans="1:38" ht="14.25" customHeight="1" x14ac:dyDescent="0.3">
      <c r="A40" s="2" t="s">
        <v>97</v>
      </c>
      <c r="B40" s="2" t="s">
        <v>98</v>
      </c>
      <c r="C40" s="1" t="s">
        <v>80</v>
      </c>
      <c r="D40" s="1"/>
      <c r="E40" s="1"/>
      <c r="F40">
        <v>72</v>
      </c>
      <c r="K40">
        <v>132</v>
      </c>
      <c r="P40">
        <v>2015</v>
      </c>
      <c r="U40">
        <v>3632</v>
      </c>
      <c r="Z40">
        <f>P40/F40</f>
        <v>27.986111111111111</v>
      </c>
      <c r="AE40">
        <f>U40/K40</f>
        <v>27.515151515151516</v>
      </c>
      <c r="AJ40">
        <f t="shared" si="12"/>
        <v>204</v>
      </c>
      <c r="AK40">
        <f t="shared" si="13"/>
        <v>5647</v>
      </c>
      <c r="AL40">
        <f t="shared" si="14"/>
        <v>27.681372549019606</v>
      </c>
    </row>
    <row r="41" spans="1:38" ht="14.25" customHeight="1" x14ac:dyDescent="0.3">
      <c r="A41" s="2" t="s">
        <v>99</v>
      </c>
      <c r="B41" s="2" t="s">
        <v>100</v>
      </c>
      <c r="C41" s="1" t="s">
        <v>80</v>
      </c>
      <c r="D41" s="1"/>
      <c r="E41" s="1"/>
      <c r="F41" s="5">
        <v>418</v>
      </c>
      <c r="G41" s="6">
        <v>174</v>
      </c>
      <c r="H41" s="5">
        <v>200</v>
      </c>
      <c r="J41" s="6">
        <v>267</v>
      </c>
      <c r="K41" s="5">
        <v>114</v>
      </c>
      <c r="L41" s="6">
        <v>219</v>
      </c>
      <c r="M41" s="5">
        <v>333</v>
      </c>
      <c r="N41" s="6">
        <v>194</v>
      </c>
      <c r="O41" s="5">
        <v>103</v>
      </c>
      <c r="P41" s="7">
        <v>1714</v>
      </c>
      <c r="Q41" s="8">
        <v>680</v>
      </c>
      <c r="R41" s="7">
        <v>1313</v>
      </c>
      <c r="T41" s="8">
        <v>997</v>
      </c>
      <c r="U41" s="7">
        <v>443</v>
      </c>
      <c r="V41" s="8">
        <v>720</v>
      </c>
      <c r="W41" s="7">
        <v>1003</v>
      </c>
      <c r="X41" s="8">
        <v>505</v>
      </c>
      <c r="Y41" s="7">
        <v>121</v>
      </c>
      <c r="Z41">
        <f>P41/F41</f>
        <v>4.1004784688995217</v>
      </c>
      <c r="AA41">
        <f>Q41/G41</f>
        <v>3.9080459770114944</v>
      </c>
      <c r="AB41">
        <f>R41/H41</f>
        <v>6.5650000000000004</v>
      </c>
      <c r="AD41">
        <f>T41/J41</f>
        <v>3.7340823970037453</v>
      </c>
      <c r="AE41">
        <f>U41/K41</f>
        <v>3.8859649122807016</v>
      </c>
      <c r="AF41">
        <f>V41/L41</f>
        <v>3.2876712328767121</v>
      </c>
      <c r="AG41">
        <f>W41/M41</f>
        <v>3.0120120120120122</v>
      </c>
      <c r="AH41">
        <f>X41/N41</f>
        <v>2.6030927835051547</v>
      </c>
      <c r="AI41">
        <f>Y41/O41</f>
        <v>1.174757281553398</v>
      </c>
      <c r="AJ41">
        <f t="shared" si="12"/>
        <v>2022</v>
      </c>
      <c r="AK41">
        <f t="shared" si="13"/>
        <v>7496</v>
      </c>
      <c r="AL41">
        <f t="shared" si="14"/>
        <v>3.7072205736894164</v>
      </c>
    </row>
    <row r="42" spans="1:38" ht="14.25" customHeight="1" x14ac:dyDescent="0.3">
      <c r="A42" s="2" t="s">
        <v>101</v>
      </c>
      <c r="B42" s="2" t="s">
        <v>102</v>
      </c>
      <c r="C42" s="1" t="s">
        <v>80</v>
      </c>
      <c r="D42" s="1">
        <v>74</v>
      </c>
      <c r="E42" s="1"/>
      <c r="J42">
        <v>10</v>
      </c>
      <c r="T42">
        <v>49</v>
      </c>
      <c r="AD42">
        <f>T42/J42</f>
        <v>4.9000000000000004</v>
      </c>
      <c r="AJ42">
        <f t="shared" si="12"/>
        <v>10</v>
      </c>
      <c r="AK42">
        <f t="shared" si="13"/>
        <v>49</v>
      </c>
      <c r="AL42">
        <f t="shared" si="14"/>
        <v>4.9000000000000004</v>
      </c>
    </row>
    <row r="43" spans="1:38" ht="14.25" customHeight="1" x14ac:dyDescent="0.3">
      <c r="A43" s="2" t="s">
        <v>103</v>
      </c>
      <c r="B43" s="2" t="s">
        <v>104</v>
      </c>
      <c r="C43" s="1" t="s">
        <v>80</v>
      </c>
      <c r="D43" s="1"/>
      <c r="E43" s="1"/>
      <c r="K43">
        <v>41</v>
      </c>
      <c r="M43">
        <v>33</v>
      </c>
      <c r="O43">
        <v>63</v>
      </c>
      <c r="U43">
        <v>105</v>
      </c>
      <c r="W43">
        <v>1059</v>
      </c>
      <c r="Y43">
        <v>667</v>
      </c>
      <c r="AE43">
        <f>U43/K43</f>
        <v>2.5609756097560976</v>
      </c>
      <c r="AG43">
        <f>W43/M43</f>
        <v>32.090909090909093</v>
      </c>
      <c r="AI43">
        <f>Y43/O43</f>
        <v>10.587301587301587</v>
      </c>
      <c r="AJ43">
        <f t="shared" si="12"/>
        <v>137</v>
      </c>
      <c r="AK43">
        <f t="shared" si="13"/>
        <v>1831</v>
      </c>
      <c r="AL43">
        <f t="shared" si="14"/>
        <v>13.364963503649635</v>
      </c>
    </row>
    <row r="44" spans="1:38" ht="14.25" customHeight="1" x14ac:dyDescent="0.3">
      <c r="A44" s="2" t="s">
        <v>105</v>
      </c>
      <c r="B44" s="2" t="s">
        <v>106</v>
      </c>
      <c r="C44" s="1" t="s">
        <v>80</v>
      </c>
      <c r="D44" s="1"/>
      <c r="E44" s="1"/>
      <c r="F44">
        <v>102</v>
      </c>
      <c r="G44">
        <v>107</v>
      </c>
      <c r="I44">
        <v>108</v>
      </c>
      <c r="P44">
        <v>605</v>
      </c>
      <c r="Q44">
        <v>583</v>
      </c>
      <c r="S44">
        <v>767</v>
      </c>
      <c r="Z44">
        <f>P44/F44</f>
        <v>5.9313725490196081</v>
      </c>
      <c r="AA44">
        <f>Q44/G44</f>
        <v>5.4485981308411215</v>
      </c>
      <c r="AC44">
        <f>S44/I44</f>
        <v>7.1018518518518521</v>
      </c>
      <c r="AJ44">
        <f t="shared" si="12"/>
        <v>317</v>
      </c>
      <c r="AK44">
        <f t="shared" si="13"/>
        <v>1955</v>
      </c>
      <c r="AL44">
        <f t="shared" si="14"/>
        <v>6.1671924290220819</v>
      </c>
    </row>
    <row r="45" spans="1:38" ht="14.25" customHeight="1" x14ac:dyDescent="0.3">
      <c r="A45" s="2" t="s">
        <v>107</v>
      </c>
      <c r="B45" s="2" t="s">
        <v>108</v>
      </c>
      <c r="C45" s="1" t="s">
        <v>80</v>
      </c>
      <c r="D45" s="1">
        <v>35</v>
      </c>
      <c r="E45" s="1"/>
      <c r="N45">
        <v>47</v>
      </c>
      <c r="X45">
        <v>250</v>
      </c>
      <c r="AH45">
        <f>X45/N45</f>
        <v>5.3191489361702127</v>
      </c>
      <c r="AJ45">
        <f t="shared" si="12"/>
        <v>47</v>
      </c>
      <c r="AK45">
        <f t="shared" si="13"/>
        <v>250</v>
      </c>
      <c r="AL45">
        <f t="shared" si="14"/>
        <v>5.3191489361702127</v>
      </c>
    </row>
    <row r="46" spans="1:38" ht="14.25" customHeight="1" x14ac:dyDescent="0.3">
      <c r="A46" s="2" t="s">
        <v>109</v>
      </c>
      <c r="B46" s="2" t="s">
        <v>110</v>
      </c>
      <c r="C46" s="1" t="s">
        <v>80</v>
      </c>
      <c r="D46" s="1"/>
      <c r="E46" s="1"/>
      <c r="F46">
        <v>39</v>
      </c>
      <c r="G46">
        <v>79</v>
      </c>
      <c r="I46">
        <v>80</v>
      </c>
      <c r="L46" s="6">
        <v>76</v>
      </c>
      <c r="M46" s="5">
        <v>87</v>
      </c>
      <c r="N46" s="6">
        <v>67</v>
      </c>
      <c r="O46" s="5">
        <v>118</v>
      </c>
      <c r="P46" s="7">
        <v>279</v>
      </c>
      <c r="Q46" s="8">
        <v>302</v>
      </c>
      <c r="S46">
        <v>199</v>
      </c>
      <c r="V46" s="8">
        <v>239</v>
      </c>
      <c r="W46" s="7">
        <v>245</v>
      </c>
      <c r="X46" s="8">
        <v>87</v>
      </c>
      <c r="Y46" s="7">
        <v>365</v>
      </c>
      <c r="Z46">
        <f>P46/F46</f>
        <v>7.1538461538461542</v>
      </c>
      <c r="AA46">
        <f>Q46/G46</f>
        <v>3.8227848101265822</v>
      </c>
      <c r="AC46">
        <f>S46/I46</f>
        <v>2.4874999999999998</v>
      </c>
      <c r="AF46">
        <f>V46/L46</f>
        <v>3.1447368421052633</v>
      </c>
      <c r="AG46">
        <f>W46/M46</f>
        <v>2.8160919540229883</v>
      </c>
      <c r="AH46">
        <f>X46/N46</f>
        <v>1.2985074626865671</v>
      </c>
      <c r="AI46">
        <f>Y46/O46</f>
        <v>3.093220338983051</v>
      </c>
      <c r="AJ46">
        <f t="shared" si="12"/>
        <v>546</v>
      </c>
      <c r="AK46">
        <f t="shared" si="13"/>
        <v>1716</v>
      </c>
      <c r="AL46">
        <f t="shared" si="14"/>
        <v>3.1428571428571428</v>
      </c>
    </row>
    <row r="47" spans="1:38" ht="14.25" customHeight="1" x14ac:dyDescent="0.3">
      <c r="A47" s="2" t="s">
        <v>111</v>
      </c>
      <c r="B47" s="2" t="s">
        <v>112</v>
      </c>
      <c r="C47" s="1" t="s">
        <v>80</v>
      </c>
      <c r="D47" s="1"/>
      <c r="E47" s="1"/>
      <c r="H47" s="5">
        <v>31</v>
      </c>
      <c r="I47" s="6">
        <v>55</v>
      </c>
      <c r="J47" s="5">
        <v>2</v>
      </c>
      <c r="R47" s="7">
        <v>186</v>
      </c>
      <c r="S47" s="8">
        <v>280</v>
      </c>
      <c r="T47" s="7">
        <v>6</v>
      </c>
      <c r="AB47">
        <f>R47/H47</f>
        <v>6</v>
      </c>
      <c r="AC47">
        <f>S47/I47</f>
        <v>5.0909090909090908</v>
      </c>
      <c r="AD47">
        <f>T47/J47</f>
        <v>3</v>
      </c>
      <c r="AJ47">
        <f t="shared" si="12"/>
        <v>88</v>
      </c>
      <c r="AK47">
        <f t="shared" si="13"/>
        <v>472</v>
      </c>
      <c r="AL47">
        <f t="shared" si="14"/>
        <v>5.3636363636363633</v>
      </c>
    </row>
    <row r="48" spans="1:38" ht="14.25" customHeight="1" x14ac:dyDescent="0.3">
      <c r="A48" s="2" t="s">
        <v>113</v>
      </c>
      <c r="B48" s="2" t="s">
        <v>114</v>
      </c>
      <c r="C48" s="1" t="s">
        <v>80</v>
      </c>
      <c r="D48" s="1"/>
      <c r="E48" s="1"/>
      <c r="K48">
        <v>93</v>
      </c>
      <c r="N48" s="6">
        <v>157</v>
      </c>
      <c r="O48" s="5">
        <v>128</v>
      </c>
      <c r="U48">
        <v>521</v>
      </c>
      <c r="X48" s="8">
        <v>489</v>
      </c>
      <c r="Y48" s="7">
        <v>332</v>
      </c>
      <c r="AE48">
        <f>U48/K48</f>
        <v>5.602150537634409</v>
      </c>
      <c r="AH48">
        <f>X48/N48</f>
        <v>3.1146496815286624</v>
      </c>
      <c r="AI48">
        <f>Y48/O48</f>
        <v>2.59375</v>
      </c>
      <c r="AJ48">
        <f t="shared" si="12"/>
        <v>378</v>
      </c>
      <c r="AK48">
        <f t="shared" si="13"/>
        <v>1342</v>
      </c>
      <c r="AL48">
        <f t="shared" si="14"/>
        <v>3.5502645502645502</v>
      </c>
    </row>
    <row r="49" spans="1:38" ht="14.25" customHeight="1" x14ac:dyDescent="0.3">
      <c r="A49" s="2" t="s">
        <v>115</v>
      </c>
      <c r="B49" s="2" t="s">
        <v>116</v>
      </c>
      <c r="C49" s="1" t="s">
        <v>80</v>
      </c>
      <c r="D49" s="1"/>
      <c r="E49" s="1"/>
      <c r="F49">
        <v>8</v>
      </c>
      <c r="H49">
        <v>30</v>
      </c>
      <c r="J49">
        <v>74</v>
      </c>
      <c r="P49">
        <v>92</v>
      </c>
      <c r="R49">
        <v>415</v>
      </c>
      <c r="T49">
        <v>529</v>
      </c>
      <c r="Z49">
        <f>P49/F49</f>
        <v>11.5</v>
      </c>
      <c r="AB49">
        <f>R49/H49</f>
        <v>13.833333333333334</v>
      </c>
      <c r="AD49">
        <f>T49/J49</f>
        <v>7.1486486486486482</v>
      </c>
      <c r="AJ49">
        <f t="shared" si="12"/>
        <v>112</v>
      </c>
      <c r="AK49">
        <f t="shared" si="13"/>
        <v>1036</v>
      </c>
      <c r="AL49">
        <f t="shared" si="14"/>
        <v>9.25</v>
      </c>
    </row>
    <row r="50" spans="1:38" ht="14.25" customHeight="1" x14ac:dyDescent="0.3">
      <c r="A50" s="2" t="s">
        <v>117</v>
      </c>
      <c r="B50" s="2" t="s">
        <v>118</v>
      </c>
      <c r="C50" s="1" t="s">
        <v>80</v>
      </c>
      <c r="D50" s="1"/>
      <c r="E50" s="1"/>
      <c r="K50" s="5">
        <v>40</v>
      </c>
      <c r="L50" s="6">
        <v>121</v>
      </c>
      <c r="N50" s="5">
        <v>185</v>
      </c>
      <c r="O50" s="6">
        <v>135</v>
      </c>
      <c r="U50" s="7">
        <v>192</v>
      </c>
      <c r="V50" s="8">
        <v>761</v>
      </c>
      <c r="X50" s="7">
        <v>627</v>
      </c>
      <c r="Y50" s="8">
        <v>381</v>
      </c>
      <c r="AE50">
        <f>U50/K50</f>
        <v>4.8</v>
      </c>
      <c r="AF50">
        <f>V50/L50</f>
        <v>6.2892561983471076</v>
      </c>
      <c r="AH50">
        <f>X50/N50</f>
        <v>3.3891891891891892</v>
      </c>
      <c r="AI50">
        <f>Y50/O50</f>
        <v>2.8222222222222224</v>
      </c>
      <c r="AJ50">
        <f t="shared" si="12"/>
        <v>481</v>
      </c>
      <c r="AK50">
        <f t="shared" si="13"/>
        <v>1961</v>
      </c>
      <c r="AL50">
        <f t="shared" si="14"/>
        <v>4.0769230769230766</v>
      </c>
    </row>
    <row r="51" spans="1:38" ht="14.25" customHeight="1" x14ac:dyDescent="0.3">
      <c r="A51" s="2" t="s">
        <v>119</v>
      </c>
      <c r="B51" s="2" t="s">
        <v>120</v>
      </c>
      <c r="C51" s="1" t="s">
        <v>80</v>
      </c>
      <c r="D51" s="1"/>
      <c r="E51" s="1"/>
      <c r="F51" s="5">
        <v>102</v>
      </c>
      <c r="G51" s="6">
        <v>102</v>
      </c>
      <c r="H51" s="5">
        <v>55</v>
      </c>
      <c r="I51" s="6">
        <v>64</v>
      </c>
      <c r="J51" s="5">
        <v>68</v>
      </c>
      <c r="K51" s="6">
        <v>50</v>
      </c>
      <c r="L51" s="5">
        <v>80</v>
      </c>
      <c r="M51" s="6">
        <v>63</v>
      </c>
      <c r="N51" s="5">
        <v>52</v>
      </c>
      <c r="O51" s="6">
        <v>76</v>
      </c>
      <c r="P51" s="7">
        <v>1033</v>
      </c>
      <c r="Q51" s="8">
        <v>828</v>
      </c>
      <c r="R51" s="7">
        <v>344</v>
      </c>
      <c r="S51" s="8">
        <v>531</v>
      </c>
      <c r="T51" s="7">
        <v>514</v>
      </c>
      <c r="U51" s="8">
        <v>416</v>
      </c>
      <c r="V51" s="7">
        <v>495</v>
      </c>
      <c r="W51" s="8">
        <v>435</v>
      </c>
      <c r="X51" s="7">
        <v>245</v>
      </c>
      <c r="Y51" s="8">
        <v>254</v>
      </c>
      <c r="Z51">
        <f>P51/F51</f>
        <v>10.127450980392156</v>
      </c>
      <c r="AA51">
        <f>Q51/G51</f>
        <v>8.117647058823529</v>
      </c>
      <c r="AB51">
        <f>R51/H51</f>
        <v>6.2545454545454549</v>
      </c>
      <c r="AC51">
        <f>S51/I51</f>
        <v>8.296875</v>
      </c>
      <c r="AD51">
        <f>T51/J51</f>
        <v>7.5588235294117645</v>
      </c>
      <c r="AE51">
        <f>U51/K51</f>
        <v>8.32</v>
      </c>
      <c r="AF51">
        <f>V51/L51</f>
        <v>6.1875</v>
      </c>
      <c r="AG51">
        <f>W51/M51</f>
        <v>6.9047619047619051</v>
      </c>
      <c r="AH51">
        <f>X51/N51</f>
        <v>4.7115384615384617</v>
      </c>
      <c r="AI51">
        <f>Y51/O51</f>
        <v>3.3421052631578947</v>
      </c>
      <c r="AJ51">
        <f t="shared" si="12"/>
        <v>712</v>
      </c>
      <c r="AK51">
        <f t="shared" si="13"/>
        <v>5095</v>
      </c>
      <c r="AL51">
        <f t="shared" si="14"/>
        <v>7.1558988764044944</v>
      </c>
    </row>
    <row r="52" spans="1:38" ht="14.25" customHeight="1" x14ac:dyDescent="0.3">
      <c r="A52" s="2" t="s">
        <v>121</v>
      </c>
      <c r="B52" s="2" t="s">
        <v>122</v>
      </c>
      <c r="C52" s="1" t="s">
        <v>80</v>
      </c>
      <c r="D52" s="1"/>
      <c r="E52" s="1"/>
      <c r="F52">
        <v>270</v>
      </c>
      <c r="H52" s="6">
        <v>189</v>
      </c>
      <c r="I52" s="5">
        <v>135</v>
      </c>
      <c r="K52" s="6">
        <v>131</v>
      </c>
      <c r="L52" s="5">
        <v>150</v>
      </c>
      <c r="M52" s="6">
        <v>173</v>
      </c>
      <c r="N52" s="5">
        <v>179</v>
      </c>
      <c r="O52" s="6">
        <v>246</v>
      </c>
      <c r="P52" s="11">
        <v>1188</v>
      </c>
      <c r="R52" s="8">
        <v>616</v>
      </c>
      <c r="S52" s="7">
        <v>662</v>
      </c>
      <c r="U52" s="8">
        <v>834</v>
      </c>
      <c r="V52" s="7">
        <v>954</v>
      </c>
      <c r="W52" s="8">
        <v>933</v>
      </c>
      <c r="X52" s="7">
        <v>963</v>
      </c>
      <c r="Y52" s="8">
        <v>425</v>
      </c>
      <c r="Z52">
        <f t="shared" ref="Z52:AA72" si="15">P52/F52</f>
        <v>4.4000000000000004</v>
      </c>
      <c r="AB52">
        <f t="shared" ref="AB52:AB72" si="16">R52/H52</f>
        <v>3.2592592592592591</v>
      </c>
      <c r="AC52">
        <f t="shared" ref="AC52:AC75" si="17">S52/I52</f>
        <v>4.9037037037037035</v>
      </c>
      <c r="AE52">
        <f t="shared" ref="AE52:AE76" si="18">U52/K52</f>
        <v>6.3664122137404577</v>
      </c>
      <c r="AF52">
        <f t="shared" ref="AF52:AF76" si="19">V52/L52</f>
        <v>6.36</v>
      </c>
      <c r="AG52">
        <f t="shared" ref="AG52:AG76" si="20">W52/M52</f>
        <v>5.3930635838150289</v>
      </c>
      <c r="AH52">
        <f t="shared" ref="AH52:AH76" si="21">X52/N52</f>
        <v>5.3798882681564244</v>
      </c>
      <c r="AI52">
        <f>Y52/O52</f>
        <v>1.7276422764227641</v>
      </c>
      <c r="AJ52">
        <f t="shared" ref="AJ52:AJ76" si="22">SUM(F52:O52)</f>
        <v>1473</v>
      </c>
      <c r="AK52">
        <f t="shared" ref="AK52:AK76" si="23">SUM(P52:Y52)</f>
        <v>6575</v>
      </c>
      <c r="AL52">
        <f t="shared" ref="AL52:AL76" si="24">AK52/AJ52</f>
        <v>4.4636795655125594</v>
      </c>
    </row>
    <row r="53" spans="1:38" ht="14.25" customHeight="1" x14ac:dyDescent="0.3">
      <c r="A53" s="2" t="s">
        <v>123</v>
      </c>
      <c r="B53" s="2" t="s">
        <v>124</v>
      </c>
      <c r="C53" s="1" t="s">
        <v>80</v>
      </c>
      <c r="D53" s="1"/>
      <c r="E53" s="1"/>
      <c r="L53">
        <v>13</v>
      </c>
      <c r="N53">
        <v>44</v>
      </c>
      <c r="V53">
        <v>8</v>
      </c>
      <c r="X53">
        <v>150</v>
      </c>
      <c r="AF53">
        <f t="shared" si="19"/>
        <v>0.61538461538461542</v>
      </c>
      <c r="AH53">
        <f t="shared" si="21"/>
        <v>3.4090909090909092</v>
      </c>
      <c r="AJ53">
        <f t="shared" si="22"/>
        <v>57</v>
      </c>
      <c r="AK53">
        <f t="shared" si="23"/>
        <v>158</v>
      </c>
      <c r="AL53">
        <f t="shared" si="24"/>
        <v>2.7719298245614037</v>
      </c>
    </row>
    <row r="54" spans="1:38" ht="14.25" customHeight="1" x14ac:dyDescent="0.3">
      <c r="A54" s="2" t="s">
        <v>125</v>
      </c>
      <c r="B54" s="2" t="s">
        <v>126</v>
      </c>
      <c r="C54" s="1" t="s">
        <v>80</v>
      </c>
      <c r="D54" s="1"/>
      <c r="E54" s="1"/>
      <c r="H54" s="5">
        <v>77</v>
      </c>
      <c r="I54" s="6">
        <v>43</v>
      </c>
      <c r="J54" s="5">
        <v>170</v>
      </c>
      <c r="K54" s="6">
        <v>269</v>
      </c>
      <c r="L54" s="5">
        <v>119</v>
      </c>
      <c r="R54" s="7">
        <v>453</v>
      </c>
      <c r="S54" s="8">
        <v>224</v>
      </c>
      <c r="T54" s="7">
        <v>779</v>
      </c>
      <c r="U54" s="8">
        <v>1793</v>
      </c>
      <c r="V54" s="7">
        <v>1035</v>
      </c>
      <c r="AB54">
        <f t="shared" si="16"/>
        <v>5.883116883116883</v>
      </c>
      <c r="AC54">
        <f t="shared" si="17"/>
        <v>5.2093023255813957</v>
      </c>
      <c r="AD54">
        <f t="shared" ref="AD54:AD72" si="25">T54/J54</f>
        <v>4.5823529411764703</v>
      </c>
      <c r="AE54">
        <f t="shared" si="18"/>
        <v>6.6654275092936803</v>
      </c>
      <c r="AF54">
        <f t="shared" si="19"/>
        <v>8.697478991596638</v>
      </c>
      <c r="AJ54">
        <f t="shared" si="22"/>
        <v>678</v>
      </c>
      <c r="AK54">
        <f t="shared" si="23"/>
        <v>4284</v>
      </c>
      <c r="AL54">
        <f t="shared" si="24"/>
        <v>6.3185840707964598</v>
      </c>
    </row>
    <row r="55" spans="1:38" ht="14.25" customHeight="1" x14ac:dyDescent="0.3">
      <c r="A55" s="2" t="s">
        <v>127</v>
      </c>
      <c r="B55" s="2" t="s">
        <v>128</v>
      </c>
      <c r="C55" s="1" t="s">
        <v>80</v>
      </c>
      <c r="D55" s="1"/>
      <c r="E55" s="1"/>
      <c r="F55" s="5">
        <v>210</v>
      </c>
      <c r="G55" s="6">
        <v>176</v>
      </c>
      <c r="H55" s="5">
        <v>1</v>
      </c>
      <c r="I55" s="6">
        <v>64</v>
      </c>
      <c r="J55" s="5">
        <v>37</v>
      </c>
      <c r="K55" s="6">
        <v>142</v>
      </c>
      <c r="P55" s="7">
        <v>1669</v>
      </c>
      <c r="Q55" s="8">
        <v>1054</v>
      </c>
      <c r="R55" s="7">
        <v>1</v>
      </c>
      <c r="S55" s="8">
        <v>399</v>
      </c>
      <c r="T55" s="7">
        <v>147</v>
      </c>
      <c r="U55" s="8">
        <v>736</v>
      </c>
      <c r="Z55">
        <f t="shared" si="15"/>
        <v>7.9476190476190478</v>
      </c>
      <c r="AA55">
        <f t="shared" si="15"/>
        <v>5.9886363636363633</v>
      </c>
      <c r="AB55">
        <f t="shared" si="16"/>
        <v>1</v>
      </c>
      <c r="AC55">
        <f t="shared" si="17"/>
        <v>6.234375</v>
      </c>
      <c r="AD55">
        <f t="shared" si="25"/>
        <v>3.9729729729729728</v>
      </c>
      <c r="AE55">
        <f t="shared" si="18"/>
        <v>5.183098591549296</v>
      </c>
      <c r="AJ55">
        <f t="shared" si="22"/>
        <v>630</v>
      </c>
      <c r="AK55">
        <f t="shared" si="23"/>
        <v>4006</v>
      </c>
      <c r="AL55">
        <f t="shared" si="24"/>
        <v>6.3587301587301583</v>
      </c>
    </row>
    <row r="56" spans="1:38" ht="14.25" customHeight="1" x14ac:dyDescent="0.3">
      <c r="A56" s="2" t="s">
        <v>129</v>
      </c>
      <c r="B56" s="2" t="s">
        <v>130</v>
      </c>
      <c r="C56" s="1" t="s">
        <v>80</v>
      </c>
      <c r="D56" s="1"/>
      <c r="E56" s="1"/>
      <c r="F56" s="5">
        <v>9</v>
      </c>
      <c r="G56" s="6">
        <v>129</v>
      </c>
      <c r="H56" s="5">
        <v>103</v>
      </c>
      <c r="I56" s="6">
        <v>75</v>
      </c>
      <c r="J56" s="5">
        <v>117</v>
      </c>
      <c r="K56" s="6">
        <v>111</v>
      </c>
      <c r="L56" s="5">
        <v>105</v>
      </c>
      <c r="M56" s="6">
        <v>71</v>
      </c>
      <c r="N56" s="5">
        <v>110</v>
      </c>
      <c r="P56" s="7">
        <v>36</v>
      </c>
      <c r="Q56" s="8">
        <v>755</v>
      </c>
      <c r="R56" s="7">
        <v>441</v>
      </c>
      <c r="S56" s="8">
        <v>342</v>
      </c>
      <c r="T56" s="7">
        <v>600</v>
      </c>
      <c r="U56" s="8">
        <v>592</v>
      </c>
      <c r="V56" s="7">
        <v>434</v>
      </c>
      <c r="W56" s="8">
        <v>340</v>
      </c>
      <c r="X56" s="7">
        <v>305</v>
      </c>
      <c r="Z56">
        <f t="shared" si="15"/>
        <v>4</v>
      </c>
      <c r="AA56">
        <f t="shared" si="15"/>
        <v>5.8527131782945734</v>
      </c>
      <c r="AB56">
        <f t="shared" si="16"/>
        <v>4.2815533980582527</v>
      </c>
      <c r="AC56">
        <f t="shared" si="17"/>
        <v>4.5599999999999996</v>
      </c>
      <c r="AD56">
        <f t="shared" si="25"/>
        <v>5.1282051282051286</v>
      </c>
      <c r="AE56">
        <f t="shared" si="18"/>
        <v>5.333333333333333</v>
      </c>
      <c r="AF56">
        <f t="shared" si="19"/>
        <v>4.1333333333333337</v>
      </c>
      <c r="AG56">
        <f t="shared" si="20"/>
        <v>4.788732394366197</v>
      </c>
      <c r="AH56">
        <f t="shared" si="21"/>
        <v>2.7727272727272729</v>
      </c>
      <c r="AJ56">
        <f t="shared" si="22"/>
        <v>830</v>
      </c>
      <c r="AK56">
        <f t="shared" si="23"/>
        <v>3845</v>
      </c>
      <c r="AL56">
        <f t="shared" si="24"/>
        <v>4.6325301204819276</v>
      </c>
    </row>
    <row r="57" spans="1:38" ht="14.25" customHeight="1" x14ac:dyDescent="0.3">
      <c r="A57" s="2" t="s">
        <v>131</v>
      </c>
      <c r="B57" s="2" t="s">
        <v>132</v>
      </c>
      <c r="C57" s="1" t="s">
        <v>133</v>
      </c>
      <c r="D57" s="1"/>
      <c r="E57" s="1"/>
      <c r="N57" s="5">
        <v>103</v>
      </c>
      <c r="O57" s="6">
        <v>129</v>
      </c>
      <c r="X57" s="7">
        <v>409</v>
      </c>
      <c r="Y57" s="8">
        <v>420</v>
      </c>
      <c r="AH57">
        <f t="shared" si="21"/>
        <v>3.970873786407767</v>
      </c>
      <c r="AI57">
        <f>Y57/O57</f>
        <v>3.2558139534883721</v>
      </c>
      <c r="AJ57">
        <f t="shared" si="22"/>
        <v>232</v>
      </c>
      <c r="AK57">
        <f t="shared" si="23"/>
        <v>829</v>
      </c>
      <c r="AL57">
        <f t="shared" si="24"/>
        <v>3.5732758620689653</v>
      </c>
    </row>
    <row r="58" spans="1:38" ht="14.25" customHeight="1" x14ac:dyDescent="0.3">
      <c r="A58" s="2" t="s">
        <v>135</v>
      </c>
      <c r="B58" s="2" t="s">
        <v>136</v>
      </c>
      <c r="C58" s="1" t="s">
        <v>134</v>
      </c>
      <c r="D58" s="1"/>
      <c r="E58" s="1"/>
      <c r="J58" s="5">
        <v>26</v>
      </c>
      <c r="K58" s="6">
        <v>34</v>
      </c>
      <c r="N58">
        <v>57</v>
      </c>
      <c r="T58" s="7">
        <v>300</v>
      </c>
      <c r="U58" s="8">
        <v>383</v>
      </c>
      <c r="X58" s="7">
        <v>50</v>
      </c>
      <c r="AD58">
        <f t="shared" si="25"/>
        <v>11.538461538461538</v>
      </c>
      <c r="AE58">
        <f t="shared" si="18"/>
        <v>11.264705882352942</v>
      </c>
      <c r="AH58">
        <f t="shared" si="21"/>
        <v>0.8771929824561403</v>
      </c>
      <c r="AJ58">
        <f t="shared" si="22"/>
        <v>117</v>
      </c>
      <c r="AK58">
        <f t="shared" si="23"/>
        <v>733</v>
      </c>
      <c r="AL58">
        <f t="shared" si="24"/>
        <v>6.2649572649572649</v>
      </c>
    </row>
    <row r="59" spans="1:38" ht="14.25" customHeight="1" x14ac:dyDescent="0.3">
      <c r="A59" s="2" t="s">
        <v>137</v>
      </c>
      <c r="B59" s="2" t="s">
        <v>138</v>
      </c>
      <c r="C59" s="1" t="s">
        <v>139</v>
      </c>
      <c r="D59" s="1"/>
      <c r="E59" s="1"/>
      <c r="F59">
        <v>90</v>
      </c>
      <c r="H59">
        <v>121</v>
      </c>
      <c r="J59">
        <v>99</v>
      </c>
      <c r="L59">
        <v>107</v>
      </c>
      <c r="N59">
        <v>185</v>
      </c>
      <c r="P59">
        <v>677</v>
      </c>
      <c r="R59">
        <v>1197</v>
      </c>
      <c r="T59">
        <v>785</v>
      </c>
      <c r="V59">
        <v>1092</v>
      </c>
      <c r="X59">
        <v>898</v>
      </c>
      <c r="Z59">
        <f t="shared" si="15"/>
        <v>7.5222222222222221</v>
      </c>
      <c r="AB59">
        <f t="shared" si="16"/>
        <v>9.8925619834710741</v>
      </c>
      <c r="AD59">
        <f t="shared" si="25"/>
        <v>7.9292929292929291</v>
      </c>
      <c r="AF59">
        <f t="shared" si="19"/>
        <v>10.205607476635514</v>
      </c>
      <c r="AH59">
        <f t="shared" si="21"/>
        <v>4.8540540540540542</v>
      </c>
      <c r="AJ59">
        <f t="shared" si="22"/>
        <v>602</v>
      </c>
      <c r="AK59">
        <f t="shared" si="23"/>
        <v>4649</v>
      </c>
      <c r="AL59">
        <f t="shared" si="24"/>
        <v>7.7225913621262459</v>
      </c>
    </row>
    <row r="60" spans="1:38" ht="14.25" customHeight="1" x14ac:dyDescent="0.3">
      <c r="A60" s="2" t="s">
        <v>140</v>
      </c>
      <c r="B60" s="2" t="s">
        <v>141</v>
      </c>
      <c r="C60" s="1" t="s">
        <v>142</v>
      </c>
      <c r="D60" s="1"/>
      <c r="E60" s="1"/>
      <c r="I60">
        <v>206</v>
      </c>
      <c r="S60">
        <v>568</v>
      </c>
      <c r="AC60">
        <f t="shared" si="17"/>
        <v>2.7572815533980584</v>
      </c>
      <c r="AJ60">
        <f t="shared" si="22"/>
        <v>206</v>
      </c>
      <c r="AK60">
        <f t="shared" si="23"/>
        <v>568</v>
      </c>
      <c r="AL60">
        <f t="shared" si="24"/>
        <v>2.7572815533980584</v>
      </c>
    </row>
    <row r="61" spans="1:38" ht="14.25" customHeight="1" x14ac:dyDescent="0.3">
      <c r="A61" s="2" t="s">
        <v>143</v>
      </c>
      <c r="B61" s="2" t="s">
        <v>144</v>
      </c>
      <c r="C61" s="1" t="s">
        <v>142</v>
      </c>
      <c r="D61" s="1"/>
      <c r="E61" s="1"/>
      <c r="G61">
        <v>163</v>
      </c>
      <c r="M61">
        <v>316</v>
      </c>
      <c r="Q61">
        <v>879</v>
      </c>
      <c r="W61">
        <v>523</v>
      </c>
      <c r="AA61">
        <f t="shared" si="15"/>
        <v>5.3926380368098163</v>
      </c>
      <c r="AG61">
        <f t="shared" si="20"/>
        <v>1.6550632911392404</v>
      </c>
      <c r="AJ61">
        <f t="shared" si="22"/>
        <v>479</v>
      </c>
      <c r="AK61">
        <f t="shared" si="23"/>
        <v>1402</v>
      </c>
      <c r="AL61">
        <f t="shared" si="24"/>
        <v>2.9269311064718164</v>
      </c>
    </row>
    <row r="62" spans="1:38" ht="14.25" customHeight="1" x14ac:dyDescent="0.3">
      <c r="A62" s="2" t="s">
        <v>145</v>
      </c>
      <c r="B62" s="2" t="s">
        <v>146</v>
      </c>
      <c r="C62" s="1" t="s">
        <v>142</v>
      </c>
      <c r="D62" s="1"/>
      <c r="E62" s="1"/>
      <c r="K62" s="5">
        <v>72</v>
      </c>
      <c r="L62" s="6">
        <v>127</v>
      </c>
      <c r="M62" s="5">
        <v>3</v>
      </c>
      <c r="N62" s="6">
        <v>226</v>
      </c>
      <c r="U62" s="7">
        <v>235</v>
      </c>
      <c r="V62" s="8">
        <v>704</v>
      </c>
      <c r="W62" s="7">
        <v>6</v>
      </c>
      <c r="X62" s="8">
        <v>232</v>
      </c>
      <c r="AE62">
        <f t="shared" si="18"/>
        <v>3.2638888888888888</v>
      </c>
      <c r="AF62">
        <f t="shared" si="19"/>
        <v>5.5433070866141732</v>
      </c>
      <c r="AG62">
        <f t="shared" si="20"/>
        <v>2</v>
      </c>
      <c r="AH62">
        <f t="shared" si="21"/>
        <v>1.0265486725663717</v>
      </c>
      <c r="AJ62">
        <f t="shared" si="22"/>
        <v>428</v>
      </c>
      <c r="AK62">
        <f t="shared" si="23"/>
        <v>1177</v>
      </c>
      <c r="AL62">
        <f t="shared" si="24"/>
        <v>2.75</v>
      </c>
    </row>
    <row r="63" spans="1:38" ht="14.25" customHeight="1" x14ac:dyDescent="0.3">
      <c r="A63" s="2" t="s">
        <v>147</v>
      </c>
      <c r="B63" s="2" t="s">
        <v>148</v>
      </c>
      <c r="C63" s="1" t="s">
        <v>149</v>
      </c>
      <c r="D63" s="1"/>
      <c r="E63" s="1"/>
      <c r="F63" s="5">
        <v>61</v>
      </c>
      <c r="G63" s="6">
        <v>59</v>
      </c>
      <c r="H63" s="5">
        <v>56</v>
      </c>
      <c r="I63" s="6">
        <v>61</v>
      </c>
      <c r="J63" s="5">
        <v>75</v>
      </c>
      <c r="K63" s="6">
        <v>54</v>
      </c>
      <c r="L63" s="5">
        <v>68</v>
      </c>
      <c r="M63" s="6">
        <v>58</v>
      </c>
      <c r="N63" s="5">
        <v>71</v>
      </c>
      <c r="O63" s="6">
        <v>101</v>
      </c>
      <c r="P63" s="7">
        <v>237</v>
      </c>
      <c r="Q63" s="8">
        <v>252</v>
      </c>
      <c r="R63" s="7">
        <v>354</v>
      </c>
      <c r="S63" s="8">
        <v>474</v>
      </c>
      <c r="T63" s="7">
        <v>477</v>
      </c>
      <c r="U63" s="8">
        <v>358</v>
      </c>
      <c r="V63" s="7">
        <v>417</v>
      </c>
      <c r="W63" s="8">
        <v>260</v>
      </c>
      <c r="X63" s="7">
        <v>203</v>
      </c>
      <c r="Y63" s="8">
        <v>272</v>
      </c>
      <c r="Z63">
        <f t="shared" si="15"/>
        <v>3.8852459016393444</v>
      </c>
      <c r="AA63">
        <f t="shared" si="15"/>
        <v>4.2711864406779663</v>
      </c>
      <c r="AB63">
        <f t="shared" si="16"/>
        <v>6.3214285714285712</v>
      </c>
      <c r="AC63">
        <f t="shared" si="17"/>
        <v>7.7704918032786887</v>
      </c>
      <c r="AD63">
        <f t="shared" si="25"/>
        <v>6.36</v>
      </c>
      <c r="AE63">
        <f t="shared" si="18"/>
        <v>6.6296296296296298</v>
      </c>
      <c r="AF63">
        <f t="shared" si="19"/>
        <v>6.132352941176471</v>
      </c>
      <c r="AG63">
        <f t="shared" si="20"/>
        <v>4.4827586206896548</v>
      </c>
      <c r="AH63">
        <f t="shared" si="21"/>
        <v>2.859154929577465</v>
      </c>
      <c r="AI63">
        <f>Y63/O63</f>
        <v>2.6930693069306932</v>
      </c>
      <c r="AJ63">
        <f t="shared" si="22"/>
        <v>664</v>
      </c>
      <c r="AK63">
        <f t="shared" si="23"/>
        <v>3304</v>
      </c>
      <c r="AL63">
        <f t="shared" si="24"/>
        <v>4.975903614457831</v>
      </c>
    </row>
    <row r="64" spans="1:38" ht="14.25" customHeight="1" x14ac:dyDescent="0.3">
      <c r="A64" s="2" t="s">
        <v>150</v>
      </c>
      <c r="B64" s="2" t="s">
        <v>151</v>
      </c>
      <c r="C64" s="1" t="s">
        <v>149</v>
      </c>
      <c r="D64" s="1"/>
      <c r="E64" s="1"/>
      <c r="F64" s="5">
        <v>92</v>
      </c>
      <c r="G64" s="6">
        <v>76</v>
      </c>
      <c r="H64" s="5">
        <v>87</v>
      </c>
      <c r="I64" s="6">
        <v>62</v>
      </c>
      <c r="J64" s="5">
        <v>99</v>
      </c>
      <c r="K64" s="6">
        <v>92</v>
      </c>
      <c r="M64" s="5">
        <v>101</v>
      </c>
      <c r="N64" s="6">
        <v>64</v>
      </c>
      <c r="O64" s="5">
        <v>68</v>
      </c>
      <c r="P64" s="7">
        <v>432</v>
      </c>
      <c r="Q64" s="8">
        <v>334</v>
      </c>
      <c r="R64" s="7">
        <v>395</v>
      </c>
      <c r="S64" s="8">
        <v>341</v>
      </c>
      <c r="T64" s="7">
        <v>319</v>
      </c>
      <c r="U64" s="8">
        <v>424</v>
      </c>
      <c r="W64" s="7">
        <v>312</v>
      </c>
      <c r="X64" s="8">
        <v>95</v>
      </c>
      <c r="Y64" s="7">
        <v>146</v>
      </c>
      <c r="Z64">
        <f t="shared" si="15"/>
        <v>4.6956521739130439</v>
      </c>
      <c r="AA64">
        <f t="shared" si="15"/>
        <v>4.3947368421052628</v>
      </c>
      <c r="AB64">
        <f t="shared" si="16"/>
        <v>4.5402298850574709</v>
      </c>
      <c r="AC64">
        <f t="shared" si="17"/>
        <v>5.5</v>
      </c>
      <c r="AD64">
        <f t="shared" si="25"/>
        <v>3.2222222222222223</v>
      </c>
      <c r="AE64">
        <f t="shared" si="18"/>
        <v>4.6086956521739131</v>
      </c>
      <c r="AG64">
        <f t="shared" si="20"/>
        <v>3.0891089108910892</v>
      </c>
      <c r="AH64">
        <f t="shared" si="21"/>
        <v>1.484375</v>
      </c>
      <c r="AI64">
        <f>Y64/O64</f>
        <v>2.1470588235294117</v>
      </c>
      <c r="AJ64">
        <f t="shared" si="22"/>
        <v>741</v>
      </c>
      <c r="AK64">
        <f t="shared" si="23"/>
        <v>2798</v>
      </c>
      <c r="AL64">
        <f t="shared" si="24"/>
        <v>3.7759784075573548</v>
      </c>
    </row>
    <row r="65" spans="1:38" ht="14.25" customHeight="1" x14ac:dyDescent="0.3">
      <c r="A65" s="2" t="s">
        <v>152</v>
      </c>
      <c r="B65" s="2" t="s">
        <v>153</v>
      </c>
      <c r="C65" s="1" t="s">
        <v>154</v>
      </c>
      <c r="D65" s="1"/>
      <c r="E65" s="1"/>
      <c r="F65" s="5">
        <v>66</v>
      </c>
      <c r="G65" s="6">
        <v>103</v>
      </c>
      <c r="H65" s="5">
        <v>74</v>
      </c>
      <c r="I65" s="6">
        <v>56</v>
      </c>
      <c r="J65" s="5">
        <v>56</v>
      </c>
      <c r="K65" s="6">
        <v>46</v>
      </c>
      <c r="L65" s="5">
        <v>63</v>
      </c>
      <c r="M65" s="6">
        <v>58</v>
      </c>
      <c r="N65" s="5">
        <v>43</v>
      </c>
      <c r="O65" s="6">
        <v>55</v>
      </c>
      <c r="P65" s="7">
        <v>208</v>
      </c>
      <c r="Q65" s="8">
        <v>406</v>
      </c>
      <c r="R65" s="7">
        <v>308</v>
      </c>
      <c r="S65" s="8">
        <v>196</v>
      </c>
      <c r="T65" s="7">
        <v>149</v>
      </c>
      <c r="U65" s="8">
        <v>115</v>
      </c>
      <c r="V65" s="7">
        <v>538</v>
      </c>
      <c r="W65" s="8">
        <v>300</v>
      </c>
      <c r="X65" s="7">
        <v>75</v>
      </c>
      <c r="Y65" s="8">
        <v>96</v>
      </c>
      <c r="Z65">
        <f t="shared" si="15"/>
        <v>3.1515151515151514</v>
      </c>
      <c r="AA65">
        <f t="shared" si="15"/>
        <v>3.941747572815534</v>
      </c>
      <c r="AB65">
        <f t="shared" si="16"/>
        <v>4.1621621621621623</v>
      </c>
      <c r="AC65">
        <f t="shared" si="17"/>
        <v>3.5</v>
      </c>
      <c r="AD65">
        <f t="shared" si="25"/>
        <v>2.6607142857142856</v>
      </c>
      <c r="AE65">
        <f t="shared" si="18"/>
        <v>2.5</v>
      </c>
      <c r="AF65">
        <f t="shared" si="19"/>
        <v>8.5396825396825395</v>
      </c>
      <c r="AG65">
        <f t="shared" si="20"/>
        <v>5.1724137931034484</v>
      </c>
      <c r="AH65">
        <f t="shared" si="21"/>
        <v>1.7441860465116279</v>
      </c>
      <c r="AI65">
        <f>Y65/O65</f>
        <v>1.7454545454545454</v>
      </c>
      <c r="AJ65">
        <f t="shared" si="22"/>
        <v>620</v>
      </c>
      <c r="AK65">
        <f t="shared" si="23"/>
        <v>2391</v>
      </c>
      <c r="AL65">
        <f t="shared" si="24"/>
        <v>3.8564516129032258</v>
      </c>
    </row>
    <row r="66" spans="1:38" ht="14.25" customHeight="1" x14ac:dyDescent="0.3">
      <c r="A66" s="2" t="s">
        <v>155</v>
      </c>
      <c r="B66" s="2" t="s">
        <v>156</v>
      </c>
      <c r="C66" s="1" t="s">
        <v>157</v>
      </c>
      <c r="D66" s="1"/>
      <c r="E66" s="1"/>
      <c r="F66" s="5">
        <v>37</v>
      </c>
      <c r="G66" s="6">
        <v>92</v>
      </c>
      <c r="H66" s="5">
        <v>52</v>
      </c>
      <c r="I66" s="6">
        <v>70</v>
      </c>
      <c r="K66" s="5">
        <v>62</v>
      </c>
      <c r="L66" s="6">
        <v>88</v>
      </c>
      <c r="M66" s="5">
        <v>38</v>
      </c>
      <c r="N66" s="6">
        <v>67</v>
      </c>
      <c r="O66" s="5">
        <v>80</v>
      </c>
      <c r="P66" s="7">
        <v>145</v>
      </c>
      <c r="Q66" s="8">
        <v>405</v>
      </c>
      <c r="R66" s="7">
        <v>282</v>
      </c>
      <c r="S66" s="8">
        <v>411</v>
      </c>
      <c r="U66" s="7">
        <v>360</v>
      </c>
      <c r="V66" s="8">
        <v>554</v>
      </c>
      <c r="W66" s="7">
        <v>243</v>
      </c>
      <c r="X66" s="8">
        <v>159</v>
      </c>
      <c r="Y66" s="7">
        <v>264</v>
      </c>
      <c r="Z66">
        <f t="shared" si="15"/>
        <v>3.9189189189189189</v>
      </c>
      <c r="AA66">
        <f t="shared" si="15"/>
        <v>4.4021739130434785</v>
      </c>
      <c r="AB66">
        <f t="shared" si="16"/>
        <v>5.4230769230769234</v>
      </c>
      <c r="AC66">
        <f t="shared" si="17"/>
        <v>5.871428571428571</v>
      </c>
      <c r="AE66">
        <f t="shared" si="18"/>
        <v>5.806451612903226</v>
      </c>
      <c r="AF66">
        <f t="shared" si="19"/>
        <v>6.2954545454545459</v>
      </c>
      <c r="AG66">
        <f t="shared" si="20"/>
        <v>6.3947368421052628</v>
      </c>
      <c r="AH66">
        <f t="shared" si="21"/>
        <v>2.3731343283582089</v>
      </c>
      <c r="AI66">
        <f>Y66/O66</f>
        <v>3.3</v>
      </c>
      <c r="AJ66">
        <f t="shared" si="22"/>
        <v>586</v>
      </c>
      <c r="AK66">
        <f t="shared" si="23"/>
        <v>2823</v>
      </c>
      <c r="AL66">
        <f t="shared" si="24"/>
        <v>4.8174061433447095</v>
      </c>
    </row>
    <row r="67" spans="1:38" ht="14.25" customHeight="1" x14ac:dyDescent="0.3">
      <c r="A67" s="2" t="s">
        <v>158</v>
      </c>
      <c r="B67" s="2" t="s">
        <v>159</v>
      </c>
      <c r="C67" s="1" t="s">
        <v>160</v>
      </c>
      <c r="D67" s="1"/>
      <c r="E67" s="1"/>
      <c r="F67" s="5">
        <v>41</v>
      </c>
      <c r="G67" s="6">
        <v>59</v>
      </c>
      <c r="P67" s="7">
        <v>128</v>
      </c>
      <c r="Q67" s="8">
        <v>244</v>
      </c>
      <c r="Z67">
        <f t="shared" si="15"/>
        <v>3.1219512195121952</v>
      </c>
      <c r="AA67">
        <f t="shared" si="15"/>
        <v>4.1355932203389827</v>
      </c>
      <c r="AJ67">
        <f t="shared" si="22"/>
        <v>100</v>
      </c>
      <c r="AK67">
        <f t="shared" si="23"/>
        <v>372</v>
      </c>
      <c r="AL67">
        <f t="shared" si="24"/>
        <v>3.72</v>
      </c>
    </row>
    <row r="68" spans="1:38" ht="14.25" customHeight="1" x14ac:dyDescent="0.3">
      <c r="A68" s="2" t="s">
        <v>161</v>
      </c>
      <c r="B68" s="2" t="s">
        <v>162</v>
      </c>
      <c r="C68" s="1" t="s">
        <v>163</v>
      </c>
      <c r="D68" s="1">
        <v>58</v>
      </c>
      <c r="E68" s="1"/>
      <c r="F68" s="5">
        <v>105</v>
      </c>
      <c r="G68" s="6">
        <v>103</v>
      </c>
      <c r="H68" s="5">
        <v>114</v>
      </c>
      <c r="J68" s="6">
        <v>98</v>
      </c>
      <c r="K68" s="5">
        <v>122</v>
      </c>
      <c r="L68" s="6">
        <v>138</v>
      </c>
      <c r="M68" s="5">
        <v>99</v>
      </c>
      <c r="N68" s="6">
        <v>91</v>
      </c>
      <c r="O68" s="5">
        <v>139</v>
      </c>
      <c r="P68" s="7">
        <v>592</v>
      </c>
      <c r="Q68" s="8">
        <v>744</v>
      </c>
      <c r="R68" s="7">
        <v>619</v>
      </c>
      <c r="T68" s="8">
        <v>579</v>
      </c>
      <c r="U68" s="7">
        <v>588</v>
      </c>
      <c r="V68" s="8">
        <v>418</v>
      </c>
      <c r="W68" s="7">
        <v>325</v>
      </c>
      <c r="X68" s="8">
        <v>255</v>
      </c>
      <c r="Y68" s="7">
        <v>247</v>
      </c>
      <c r="Z68">
        <f t="shared" si="15"/>
        <v>5.6380952380952385</v>
      </c>
      <c r="AA68">
        <f t="shared" si="15"/>
        <v>7.2233009708737868</v>
      </c>
      <c r="AB68">
        <f t="shared" si="16"/>
        <v>5.4298245614035086</v>
      </c>
      <c r="AD68">
        <f t="shared" si="25"/>
        <v>5.908163265306122</v>
      </c>
      <c r="AE68">
        <f t="shared" si="18"/>
        <v>4.8196721311475406</v>
      </c>
      <c r="AF68">
        <f t="shared" si="19"/>
        <v>3.0289855072463769</v>
      </c>
      <c r="AG68">
        <f t="shared" si="20"/>
        <v>3.2828282828282829</v>
      </c>
      <c r="AH68">
        <f t="shared" si="21"/>
        <v>2.802197802197802</v>
      </c>
      <c r="AI68">
        <f>Y68/O68</f>
        <v>1.7769784172661871</v>
      </c>
      <c r="AJ68">
        <f t="shared" si="22"/>
        <v>1009</v>
      </c>
      <c r="AK68">
        <f t="shared" si="23"/>
        <v>4367</v>
      </c>
      <c r="AL68">
        <f t="shared" si="24"/>
        <v>4.32804757185332</v>
      </c>
    </row>
    <row r="69" spans="1:38" ht="14.25" customHeight="1" x14ac:dyDescent="0.3">
      <c r="A69" s="2" t="s">
        <v>164</v>
      </c>
      <c r="B69" s="2" t="s">
        <v>165</v>
      </c>
      <c r="C69" s="1" t="s">
        <v>163</v>
      </c>
      <c r="D69" s="1"/>
      <c r="E69" s="1"/>
      <c r="L69" s="5">
        <v>53</v>
      </c>
      <c r="M69" s="6">
        <v>77</v>
      </c>
      <c r="N69" s="5">
        <v>56</v>
      </c>
      <c r="O69" s="6">
        <v>93</v>
      </c>
      <c r="V69" s="7">
        <v>457</v>
      </c>
      <c r="W69" s="8">
        <v>867</v>
      </c>
      <c r="X69" s="7">
        <v>308</v>
      </c>
      <c r="Y69" s="8">
        <v>564</v>
      </c>
      <c r="AF69">
        <f t="shared" si="19"/>
        <v>8.6226415094339615</v>
      </c>
      <c r="AG69">
        <f t="shared" si="20"/>
        <v>11.25974025974026</v>
      </c>
      <c r="AH69">
        <f t="shared" si="21"/>
        <v>5.5</v>
      </c>
      <c r="AI69">
        <f>Y69/O69</f>
        <v>6.064516129032258</v>
      </c>
      <c r="AJ69">
        <f t="shared" si="22"/>
        <v>279</v>
      </c>
      <c r="AK69">
        <f t="shared" si="23"/>
        <v>2196</v>
      </c>
      <c r="AL69">
        <f t="shared" si="24"/>
        <v>7.870967741935484</v>
      </c>
    </row>
    <row r="70" spans="1:38" ht="14.25" customHeight="1" x14ac:dyDescent="0.3">
      <c r="A70" s="2" t="s">
        <v>166</v>
      </c>
      <c r="B70" s="2" t="s">
        <v>167</v>
      </c>
      <c r="C70" s="1" t="s">
        <v>163</v>
      </c>
      <c r="D70" s="1"/>
      <c r="E70" s="1"/>
      <c r="G70">
        <v>9</v>
      </c>
      <c r="I70">
        <v>42</v>
      </c>
      <c r="K70">
        <v>27</v>
      </c>
      <c r="M70">
        <v>61</v>
      </c>
      <c r="Q70">
        <v>32</v>
      </c>
      <c r="S70">
        <v>79</v>
      </c>
      <c r="U70">
        <v>41</v>
      </c>
      <c r="W70">
        <v>111</v>
      </c>
      <c r="AA70">
        <f t="shared" si="15"/>
        <v>3.5555555555555554</v>
      </c>
      <c r="AC70">
        <f t="shared" si="17"/>
        <v>1.8809523809523809</v>
      </c>
      <c r="AE70">
        <f t="shared" si="18"/>
        <v>1.5185185185185186</v>
      </c>
      <c r="AG70">
        <f t="shared" si="20"/>
        <v>1.819672131147541</v>
      </c>
      <c r="AJ70">
        <f t="shared" si="22"/>
        <v>139</v>
      </c>
      <c r="AK70">
        <f t="shared" si="23"/>
        <v>263</v>
      </c>
      <c r="AL70">
        <f t="shared" si="24"/>
        <v>1.8920863309352518</v>
      </c>
    </row>
    <row r="71" spans="1:38" ht="14.25" customHeight="1" x14ac:dyDescent="0.3">
      <c r="A71" s="2" t="s">
        <v>168</v>
      </c>
      <c r="B71" s="2" t="s">
        <v>169</v>
      </c>
      <c r="C71" s="1" t="s">
        <v>170</v>
      </c>
      <c r="D71" s="1"/>
      <c r="E71" s="1"/>
      <c r="N71">
        <v>16</v>
      </c>
      <c r="X71">
        <v>31</v>
      </c>
      <c r="AH71">
        <f t="shared" si="21"/>
        <v>1.9375</v>
      </c>
      <c r="AJ71">
        <f t="shared" si="22"/>
        <v>16</v>
      </c>
      <c r="AK71">
        <f t="shared" si="23"/>
        <v>31</v>
      </c>
      <c r="AL71">
        <f t="shared" si="24"/>
        <v>1.9375</v>
      </c>
    </row>
    <row r="72" spans="1:38" ht="14.25" customHeight="1" x14ac:dyDescent="0.3">
      <c r="A72" s="2" t="s">
        <v>171</v>
      </c>
      <c r="B72" s="2" t="s">
        <v>172</v>
      </c>
      <c r="C72" s="1" t="s">
        <v>173</v>
      </c>
      <c r="D72" s="1"/>
      <c r="E72" s="1"/>
      <c r="F72" s="5">
        <v>52</v>
      </c>
      <c r="G72" s="6">
        <v>118</v>
      </c>
      <c r="H72" s="5">
        <v>152</v>
      </c>
      <c r="I72" s="6">
        <v>165</v>
      </c>
      <c r="J72" s="5">
        <v>211</v>
      </c>
      <c r="K72" s="6">
        <v>224</v>
      </c>
      <c r="L72" s="5">
        <v>186</v>
      </c>
      <c r="M72" s="6">
        <v>167</v>
      </c>
      <c r="N72" s="5">
        <v>138</v>
      </c>
      <c r="P72" s="7">
        <v>175</v>
      </c>
      <c r="Q72" s="8">
        <v>584</v>
      </c>
      <c r="R72" s="7">
        <v>816</v>
      </c>
      <c r="S72" s="8">
        <v>993</v>
      </c>
      <c r="T72" s="7">
        <v>974</v>
      </c>
      <c r="U72" s="8">
        <v>1115</v>
      </c>
      <c r="V72" s="7">
        <v>724</v>
      </c>
      <c r="W72" s="8">
        <v>429</v>
      </c>
      <c r="X72" s="7">
        <v>350</v>
      </c>
      <c r="Z72">
        <f t="shared" si="15"/>
        <v>3.3653846153846154</v>
      </c>
      <c r="AA72">
        <f t="shared" si="15"/>
        <v>4.9491525423728815</v>
      </c>
      <c r="AB72">
        <f t="shared" si="16"/>
        <v>5.3684210526315788</v>
      </c>
      <c r="AC72">
        <f t="shared" si="17"/>
        <v>6.0181818181818185</v>
      </c>
      <c r="AD72">
        <f t="shared" si="25"/>
        <v>4.6161137440758298</v>
      </c>
      <c r="AE72">
        <f t="shared" si="18"/>
        <v>4.9776785714285712</v>
      </c>
      <c r="AF72">
        <f t="shared" si="19"/>
        <v>3.89247311827957</v>
      </c>
      <c r="AG72">
        <f t="shared" si="20"/>
        <v>2.568862275449102</v>
      </c>
      <c r="AH72">
        <f t="shared" si="21"/>
        <v>2.5362318840579712</v>
      </c>
      <c r="AJ72">
        <f t="shared" si="22"/>
        <v>1413</v>
      </c>
      <c r="AK72">
        <f t="shared" si="23"/>
        <v>6160</v>
      </c>
      <c r="AL72">
        <f t="shared" si="24"/>
        <v>4.3595187544232132</v>
      </c>
    </row>
    <row r="73" spans="1:38" ht="14.25" customHeight="1" x14ac:dyDescent="0.3">
      <c r="A73" s="2" t="s">
        <v>175</v>
      </c>
      <c r="B73" s="2" t="s">
        <v>176</v>
      </c>
      <c r="C73" s="1" t="s">
        <v>174</v>
      </c>
      <c r="D73" s="1"/>
      <c r="E73" s="1"/>
      <c r="N73" s="5">
        <v>10</v>
      </c>
      <c r="O73" s="6">
        <v>57</v>
      </c>
      <c r="X73" s="7">
        <v>26</v>
      </c>
      <c r="Y73" s="8">
        <v>203</v>
      </c>
      <c r="AH73">
        <f t="shared" si="21"/>
        <v>2.6</v>
      </c>
      <c r="AI73">
        <f>Y73/O73</f>
        <v>3.5614035087719298</v>
      </c>
      <c r="AJ73">
        <f t="shared" si="22"/>
        <v>67</v>
      </c>
      <c r="AK73">
        <f t="shared" si="23"/>
        <v>229</v>
      </c>
      <c r="AL73">
        <f t="shared" si="24"/>
        <v>3.4179104477611939</v>
      </c>
    </row>
    <row r="74" spans="1:38" ht="14.25" customHeight="1" x14ac:dyDescent="0.3">
      <c r="A74" s="2" t="s">
        <v>177</v>
      </c>
      <c r="B74" s="2" t="s">
        <v>178</v>
      </c>
      <c r="C74" s="1" t="s">
        <v>179</v>
      </c>
      <c r="D74" s="1">
        <v>3</v>
      </c>
      <c r="E74" s="1" t="s">
        <v>180</v>
      </c>
      <c r="I74">
        <v>290</v>
      </c>
      <c r="K74">
        <v>339</v>
      </c>
      <c r="S74">
        <v>13734</v>
      </c>
      <c r="U74">
        <v>18445</v>
      </c>
      <c r="AC74">
        <f t="shared" si="17"/>
        <v>47.358620689655176</v>
      </c>
      <c r="AE74">
        <f t="shared" si="18"/>
        <v>54.410029498525077</v>
      </c>
      <c r="AJ74">
        <f t="shared" si="22"/>
        <v>629</v>
      </c>
      <c r="AK74">
        <f t="shared" si="23"/>
        <v>32179</v>
      </c>
      <c r="AL74">
        <f t="shared" si="24"/>
        <v>51.158982511923689</v>
      </c>
    </row>
    <row r="75" spans="1:38" ht="14.25" customHeight="1" x14ac:dyDescent="0.3">
      <c r="B75" s="2" t="s">
        <v>181</v>
      </c>
      <c r="C75" s="1" t="s">
        <v>179</v>
      </c>
      <c r="D75" s="1">
        <v>15</v>
      </c>
      <c r="E75" s="1"/>
      <c r="I75">
        <v>43</v>
      </c>
      <c r="S75">
        <v>100</v>
      </c>
      <c r="AC75">
        <f t="shared" si="17"/>
        <v>2.3255813953488373</v>
      </c>
      <c r="AJ75">
        <f t="shared" si="22"/>
        <v>43</v>
      </c>
      <c r="AK75">
        <f t="shared" si="23"/>
        <v>100</v>
      </c>
      <c r="AL75">
        <f t="shared" si="24"/>
        <v>2.3255813953488373</v>
      </c>
    </row>
    <row r="76" spans="1:38" ht="14.25" customHeight="1" x14ac:dyDescent="0.3">
      <c r="A76" s="2" t="s">
        <v>182</v>
      </c>
      <c r="B76" s="2" t="s">
        <v>183</v>
      </c>
      <c r="C76" s="1" t="s">
        <v>179</v>
      </c>
      <c r="D76" s="1">
        <v>19</v>
      </c>
      <c r="E76" s="1"/>
      <c r="K76" s="5">
        <v>524</v>
      </c>
      <c r="L76" s="6">
        <v>1459</v>
      </c>
      <c r="M76" s="5">
        <v>74</v>
      </c>
      <c r="N76" s="6">
        <v>732</v>
      </c>
      <c r="U76" s="7">
        <v>3871</v>
      </c>
      <c r="V76" s="8">
        <v>9756</v>
      </c>
      <c r="W76" s="7">
        <v>476</v>
      </c>
      <c r="X76" s="8">
        <v>3045</v>
      </c>
      <c r="AE76">
        <f t="shared" si="18"/>
        <v>7.3874045801526718</v>
      </c>
      <c r="AF76">
        <f t="shared" si="19"/>
        <v>6.6867717614804665</v>
      </c>
      <c r="AG76">
        <f t="shared" si="20"/>
        <v>6.4324324324324325</v>
      </c>
      <c r="AH76">
        <f t="shared" si="21"/>
        <v>4.1598360655737707</v>
      </c>
      <c r="AJ76">
        <f t="shared" si="22"/>
        <v>2789</v>
      </c>
      <c r="AK76">
        <f t="shared" si="23"/>
        <v>17148</v>
      </c>
      <c r="AL76">
        <f t="shared" si="24"/>
        <v>6.1484403011832196</v>
      </c>
    </row>
    <row r="77" spans="1:38" ht="14.25" customHeight="1" x14ac:dyDescent="0.3">
      <c r="A77" s="2" t="s">
        <v>184</v>
      </c>
      <c r="B77" s="2" t="s">
        <v>185</v>
      </c>
      <c r="C77" s="1" t="s">
        <v>179</v>
      </c>
      <c r="D77" s="1">
        <v>40</v>
      </c>
      <c r="E77" s="1"/>
      <c r="F77" s="4" t="s">
        <v>229</v>
      </c>
      <c r="K77">
        <v>1213</v>
      </c>
      <c r="U77">
        <v>9481</v>
      </c>
      <c r="AE77">
        <f>U77/K77</f>
        <v>7.8161582852431986</v>
      </c>
      <c r="AJ77">
        <f t="shared" ref="AJ77:AJ89" si="26">SUM(F77:O77)</f>
        <v>1213</v>
      </c>
      <c r="AK77">
        <f t="shared" ref="AK77:AK89" si="27">SUM(P77:Y77)</f>
        <v>9481</v>
      </c>
      <c r="AL77">
        <f t="shared" ref="AL77:AL89" si="28">AK77/AJ77</f>
        <v>7.8161582852431986</v>
      </c>
    </row>
    <row r="78" spans="1:38" ht="14.25" customHeight="1" x14ac:dyDescent="0.3">
      <c r="A78" s="2" t="s">
        <v>186</v>
      </c>
      <c r="B78" s="2" t="s">
        <v>187</v>
      </c>
      <c r="C78" s="1" t="s">
        <v>179</v>
      </c>
      <c r="D78" s="1">
        <v>43</v>
      </c>
      <c r="E78" s="1"/>
      <c r="I78">
        <v>5</v>
      </c>
      <c r="K78">
        <v>5</v>
      </c>
      <c r="S78">
        <v>7</v>
      </c>
      <c r="U78">
        <v>1</v>
      </c>
      <c r="AC78">
        <f t="shared" ref="AC78:AC89" si="29">S78/I78</f>
        <v>1.4</v>
      </c>
      <c r="AE78">
        <f>U78/K78</f>
        <v>0.2</v>
      </c>
      <c r="AJ78">
        <f t="shared" si="26"/>
        <v>10</v>
      </c>
      <c r="AK78">
        <f t="shared" si="27"/>
        <v>8</v>
      </c>
      <c r="AL78">
        <f t="shared" si="28"/>
        <v>0.8</v>
      </c>
    </row>
    <row r="79" spans="1:38" ht="14.25" customHeight="1" x14ac:dyDescent="0.3">
      <c r="A79" s="2" t="s">
        <v>188</v>
      </c>
      <c r="B79" s="2" t="s">
        <v>189</v>
      </c>
      <c r="C79" s="1" t="s">
        <v>179</v>
      </c>
      <c r="D79" s="1">
        <v>44</v>
      </c>
      <c r="E79" s="1"/>
      <c r="N79">
        <v>277</v>
      </c>
      <c r="X79">
        <v>1190</v>
      </c>
      <c r="AH79">
        <f>X79/N79</f>
        <v>4.2960288808664258</v>
      </c>
      <c r="AJ79">
        <f t="shared" si="26"/>
        <v>277</v>
      </c>
      <c r="AK79">
        <f t="shared" si="27"/>
        <v>1190</v>
      </c>
      <c r="AL79">
        <f t="shared" si="28"/>
        <v>4.2960288808664258</v>
      </c>
    </row>
    <row r="80" spans="1:38" ht="14.25" customHeight="1" x14ac:dyDescent="0.3">
      <c r="A80" s="2" t="s">
        <v>190</v>
      </c>
      <c r="B80" s="2" t="s">
        <v>191</v>
      </c>
      <c r="C80" s="1" t="s">
        <v>179</v>
      </c>
      <c r="D80" s="1">
        <v>46</v>
      </c>
      <c r="E80" s="1"/>
      <c r="I80">
        <v>45</v>
      </c>
      <c r="S80">
        <v>179</v>
      </c>
      <c r="AC80">
        <f t="shared" si="29"/>
        <v>3.9777777777777779</v>
      </c>
      <c r="AJ80">
        <f t="shared" si="26"/>
        <v>45</v>
      </c>
      <c r="AK80">
        <f t="shared" si="27"/>
        <v>179</v>
      </c>
      <c r="AL80">
        <f t="shared" si="28"/>
        <v>3.9777777777777779</v>
      </c>
    </row>
    <row r="81" spans="1:38" ht="14.25" customHeight="1" x14ac:dyDescent="0.3">
      <c r="B81" s="2" t="s">
        <v>192</v>
      </c>
      <c r="C81" s="1" t="s">
        <v>179</v>
      </c>
      <c r="D81" s="1">
        <v>66</v>
      </c>
      <c r="E81" s="1"/>
      <c r="M81" s="5">
        <v>31</v>
      </c>
      <c r="N81" s="6">
        <v>35</v>
      </c>
      <c r="O81" s="5">
        <v>160</v>
      </c>
      <c r="W81" s="7">
        <v>186</v>
      </c>
      <c r="X81" s="8">
        <v>106</v>
      </c>
      <c r="Y81" s="7">
        <v>464</v>
      </c>
      <c r="AG81">
        <f>W81/M81</f>
        <v>6</v>
      </c>
      <c r="AH81">
        <f>X81/N81</f>
        <v>3.0285714285714285</v>
      </c>
      <c r="AI81">
        <f t="shared" ref="AI81:AI88" si="30">Y81/O81</f>
        <v>2.9</v>
      </c>
      <c r="AJ81">
        <f t="shared" si="26"/>
        <v>226</v>
      </c>
      <c r="AK81">
        <f t="shared" si="27"/>
        <v>756</v>
      </c>
      <c r="AL81">
        <f t="shared" si="28"/>
        <v>3.3451327433628317</v>
      </c>
    </row>
    <row r="82" spans="1:38" ht="14.25" customHeight="1" x14ac:dyDescent="0.3">
      <c r="A82" s="2" t="s">
        <v>193</v>
      </c>
      <c r="B82" s="2" t="s">
        <v>194</v>
      </c>
      <c r="C82" s="1" t="s">
        <v>179</v>
      </c>
      <c r="D82" s="1">
        <v>72</v>
      </c>
      <c r="E82" s="1"/>
      <c r="I82">
        <v>316</v>
      </c>
      <c r="S82">
        <v>2150</v>
      </c>
      <c r="AC82">
        <f t="shared" si="29"/>
        <v>6.8037974683544302</v>
      </c>
      <c r="AJ82">
        <f t="shared" si="26"/>
        <v>316</v>
      </c>
      <c r="AK82">
        <f t="shared" si="27"/>
        <v>2150</v>
      </c>
      <c r="AL82">
        <f t="shared" si="28"/>
        <v>6.8037974683544302</v>
      </c>
    </row>
    <row r="83" spans="1:38" ht="14.25" customHeight="1" x14ac:dyDescent="0.3">
      <c r="A83" s="2" t="s">
        <v>195</v>
      </c>
      <c r="B83" s="2" t="s">
        <v>28</v>
      </c>
      <c r="C83" s="1" t="s">
        <v>179</v>
      </c>
      <c r="D83" s="1">
        <v>79</v>
      </c>
      <c r="E83" s="1"/>
      <c r="O83">
        <v>6</v>
      </c>
      <c r="Y83">
        <v>6</v>
      </c>
      <c r="AI83">
        <f t="shared" si="30"/>
        <v>1</v>
      </c>
      <c r="AJ83">
        <f t="shared" si="26"/>
        <v>6</v>
      </c>
      <c r="AK83">
        <f t="shared" si="27"/>
        <v>6</v>
      </c>
      <c r="AL83">
        <f t="shared" si="28"/>
        <v>1</v>
      </c>
    </row>
    <row r="84" spans="1:38" ht="14.25" customHeight="1" x14ac:dyDescent="0.3">
      <c r="A84" s="2" t="s">
        <v>196</v>
      </c>
      <c r="B84" s="2" t="s">
        <v>197</v>
      </c>
      <c r="C84" s="1" t="s">
        <v>179</v>
      </c>
      <c r="D84" s="1">
        <v>89</v>
      </c>
      <c r="E84" s="1"/>
      <c r="F84" s="5">
        <v>147</v>
      </c>
      <c r="G84" s="6">
        <v>153</v>
      </c>
      <c r="H84" s="5">
        <v>57</v>
      </c>
      <c r="I84" s="6">
        <v>192</v>
      </c>
      <c r="O84">
        <v>170</v>
      </c>
      <c r="P84" s="7">
        <v>767</v>
      </c>
      <c r="Q84" s="8">
        <v>972</v>
      </c>
      <c r="R84" s="7">
        <v>350</v>
      </c>
      <c r="S84" s="8">
        <v>1326</v>
      </c>
      <c r="Y84">
        <v>234</v>
      </c>
      <c r="Z84">
        <f t="shared" ref="Z84:AA87" si="31">P84/F84</f>
        <v>5.2176870748299322</v>
      </c>
      <c r="AA84">
        <f t="shared" si="31"/>
        <v>6.3529411764705879</v>
      </c>
      <c r="AB84">
        <f>R84/H84</f>
        <v>6.1403508771929829</v>
      </c>
      <c r="AC84">
        <f t="shared" si="29"/>
        <v>6.90625</v>
      </c>
      <c r="AI84">
        <f t="shared" si="30"/>
        <v>1.3764705882352941</v>
      </c>
      <c r="AJ84">
        <f t="shared" si="26"/>
        <v>719</v>
      </c>
      <c r="AK84">
        <f t="shared" si="27"/>
        <v>3649</v>
      </c>
      <c r="AL84">
        <f t="shared" si="28"/>
        <v>5.0751043115438108</v>
      </c>
    </row>
    <row r="85" spans="1:38" ht="14.25" customHeight="1" x14ac:dyDescent="0.3">
      <c r="A85" s="2" t="s">
        <v>198</v>
      </c>
      <c r="B85" s="2" t="s">
        <v>199</v>
      </c>
      <c r="C85" s="1" t="s">
        <v>179</v>
      </c>
      <c r="D85" s="1" t="s">
        <v>179</v>
      </c>
      <c r="E85" s="1" t="s">
        <v>200</v>
      </c>
      <c r="J85">
        <v>28</v>
      </c>
      <c r="T85">
        <v>261</v>
      </c>
      <c r="AD85">
        <f>T85/J85</f>
        <v>9.3214285714285712</v>
      </c>
      <c r="AJ85">
        <f t="shared" si="26"/>
        <v>28</v>
      </c>
      <c r="AK85">
        <f t="shared" si="27"/>
        <v>261</v>
      </c>
      <c r="AL85">
        <f t="shared" si="28"/>
        <v>9.3214285714285712</v>
      </c>
    </row>
    <row r="86" spans="1:38" ht="14.25" customHeight="1" x14ac:dyDescent="0.3">
      <c r="A86" s="2" t="s">
        <v>201</v>
      </c>
      <c r="B86" s="2" t="s">
        <v>202</v>
      </c>
      <c r="C86" s="1" t="s">
        <v>179</v>
      </c>
      <c r="D86" s="1" t="s">
        <v>179</v>
      </c>
      <c r="E86" s="1" t="s">
        <v>203</v>
      </c>
      <c r="F86">
        <v>4</v>
      </c>
      <c r="H86" s="6">
        <v>42</v>
      </c>
      <c r="I86" s="5">
        <v>48</v>
      </c>
      <c r="J86" s="6">
        <v>38</v>
      </c>
      <c r="K86" s="5">
        <v>53</v>
      </c>
      <c r="L86" s="6">
        <v>84</v>
      </c>
      <c r="M86" s="5">
        <v>106</v>
      </c>
      <c r="O86" s="9">
        <v>32</v>
      </c>
      <c r="P86">
        <v>72</v>
      </c>
      <c r="R86" s="8">
        <v>1806</v>
      </c>
      <c r="S86" s="7">
        <v>1795</v>
      </c>
      <c r="T86" s="8">
        <v>872</v>
      </c>
      <c r="U86" s="7">
        <v>3305</v>
      </c>
      <c r="V86" s="8">
        <v>2640</v>
      </c>
      <c r="W86" s="7">
        <v>2085</v>
      </c>
      <c r="Y86" s="9">
        <v>308</v>
      </c>
      <c r="Z86">
        <f t="shared" si="31"/>
        <v>18</v>
      </c>
      <c r="AB86">
        <f>R86/H86</f>
        <v>43</v>
      </c>
      <c r="AC86">
        <f t="shared" si="29"/>
        <v>37.395833333333336</v>
      </c>
      <c r="AD86">
        <f>T86/J86</f>
        <v>22.94736842105263</v>
      </c>
      <c r="AE86">
        <f>U86/K86</f>
        <v>62.358490566037737</v>
      </c>
      <c r="AF86">
        <f>V86/L86</f>
        <v>31.428571428571427</v>
      </c>
      <c r="AG86">
        <f>W86/M86</f>
        <v>19.669811320754718</v>
      </c>
      <c r="AI86">
        <f t="shared" si="30"/>
        <v>9.625</v>
      </c>
      <c r="AJ86">
        <f t="shared" si="26"/>
        <v>407</v>
      </c>
      <c r="AK86">
        <f t="shared" si="27"/>
        <v>12883</v>
      </c>
      <c r="AL86">
        <f t="shared" si="28"/>
        <v>31.653562653562652</v>
      </c>
    </row>
    <row r="87" spans="1:38" ht="14.25" customHeight="1" x14ac:dyDescent="0.3">
      <c r="A87" s="2" t="s">
        <v>204</v>
      </c>
      <c r="B87" s="2" t="s">
        <v>205</v>
      </c>
      <c r="C87" s="1" t="s">
        <v>179</v>
      </c>
      <c r="D87" s="1" t="s">
        <v>179</v>
      </c>
      <c r="E87" s="1" t="s">
        <v>206</v>
      </c>
      <c r="F87">
        <v>126</v>
      </c>
      <c r="J87">
        <v>1</v>
      </c>
      <c r="L87">
        <v>142</v>
      </c>
      <c r="O87">
        <v>170</v>
      </c>
      <c r="P87">
        <v>4068</v>
      </c>
      <c r="T87">
        <v>21</v>
      </c>
      <c r="V87">
        <v>4414</v>
      </c>
      <c r="Y87">
        <v>1214</v>
      </c>
      <c r="Z87">
        <f t="shared" si="31"/>
        <v>32.285714285714285</v>
      </c>
      <c r="AD87">
        <f>T87/J87</f>
        <v>21</v>
      </c>
      <c r="AF87">
        <f>V87/L87</f>
        <v>31.08450704225352</v>
      </c>
      <c r="AI87">
        <f t="shared" si="30"/>
        <v>7.1411764705882357</v>
      </c>
      <c r="AJ87">
        <f t="shared" si="26"/>
        <v>439</v>
      </c>
      <c r="AK87">
        <f t="shared" si="27"/>
        <v>9717</v>
      </c>
      <c r="AL87">
        <f t="shared" si="28"/>
        <v>22.134396355353076</v>
      </c>
    </row>
    <row r="88" spans="1:38" ht="14.25" customHeight="1" x14ac:dyDescent="0.3">
      <c r="A88" s="2" t="s">
        <v>207</v>
      </c>
      <c r="B88" s="2" t="s">
        <v>208</v>
      </c>
      <c r="C88" s="1" t="s">
        <v>179</v>
      </c>
      <c r="D88" s="1" t="s">
        <v>179</v>
      </c>
      <c r="E88" s="1" t="s">
        <v>209</v>
      </c>
      <c r="O88">
        <v>8</v>
      </c>
      <c r="Y88">
        <v>10</v>
      </c>
      <c r="AI88">
        <f t="shared" si="30"/>
        <v>1.25</v>
      </c>
      <c r="AJ88">
        <f t="shared" si="26"/>
        <v>8</v>
      </c>
      <c r="AK88">
        <f t="shared" si="27"/>
        <v>10</v>
      </c>
      <c r="AL88">
        <f t="shared" si="28"/>
        <v>1.25</v>
      </c>
    </row>
    <row r="89" spans="1:38" ht="14.25" customHeight="1" x14ac:dyDescent="0.3">
      <c r="A89" s="2" t="s">
        <v>210</v>
      </c>
      <c r="B89" s="2" t="s">
        <v>211</v>
      </c>
      <c r="C89" s="1" t="s">
        <v>179</v>
      </c>
      <c r="D89" s="1" t="s">
        <v>179</v>
      </c>
      <c r="E89" s="1" t="s">
        <v>212</v>
      </c>
      <c r="I89">
        <v>11</v>
      </c>
      <c r="S89">
        <v>95</v>
      </c>
      <c r="AC89">
        <f t="shared" si="29"/>
        <v>8.6363636363636367</v>
      </c>
      <c r="AJ89">
        <f t="shared" si="26"/>
        <v>11</v>
      </c>
      <c r="AK89">
        <f t="shared" si="27"/>
        <v>95</v>
      </c>
      <c r="AL89">
        <f t="shared" si="28"/>
        <v>8.6363636363636367</v>
      </c>
    </row>
    <row r="90" spans="1:38" ht="14.25" customHeight="1" x14ac:dyDescent="0.3">
      <c r="A90" s="2" t="s">
        <v>213</v>
      </c>
      <c r="B90" s="2" t="s">
        <v>214</v>
      </c>
      <c r="C90" s="1" t="s">
        <v>179</v>
      </c>
      <c r="D90" s="1" t="s">
        <v>179</v>
      </c>
      <c r="E90" s="1" t="s">
        <v>215</v>
      </c>
      <c r="K90">
        <v>49</v>
      </c>
      <c r="U90">
        <v>1751</v>
      </c>
      <c r="AE90">
        <f>U90/K90</f>
        <v>35.734693877551024</v>
      </c>
      <c r="AJ90">
        <f>SUM(F90:O90)</f>
        <v>49</v>
      </c>
      <c r="AK90">
        <f>SUM(P90:Y90)</f>
        <v>1751</v>
      </c>
      <c r="AL90">
        <f>AK90/AJ90</f>
        <v>35.734693877551024</v>
      </c>
    </row>
    <row r="91" spans="1:38" ht="14.25" customHeight="1" x14ac:dyDescent="0.3">
      <c r="C91" s="1"/>
      <c r="D91" s="1"/>
      <c r="E91" s="1"/>
    </row>
    <row r="92" spans="1:38" ht="14.25" customHeight="1" x14ac:dyDescent="0.3">
      <c r="C92" s="1"/>
      <c r="D92" s="1"/>
      <c r="E92" s="1"/>
    </row>
    <row r="93" spans="1:38" ht="14.25" customHeight="1" x14ac:dyDescent="0.3">
      <c r="C93" s="1"/>
      <c r="D93" s="1"/>
      <c r="E93" s="1"/>
    </row>
    <row r="94" spans="1:38" ht="14.25" customHeight="1" x14ac:dyDescent="0.3">
      <c r="C94" s="1"/>
      <c r="D94" s="1"/>
      <c r="E94" s="1"/>
    </row>
    <row r="95" spans="1:38" ht="14.25" customHeight="1" x14ac:dyDescent="0.3">
      <c r="C95" s="1"/>
      <c r="D95" s="1"/>
      <c r="E95" s="1"/>
    </row>
    <row r="96" spans="1:38" ht="14.25" customHeight="1" x14ac:dyDescent="0.3">
      <c r="C96" s="1"/>
      <c r="D96" s="1"/>
      <c r="E96" s="1"/>
    </row>
    <row r="97" spans="3:5" ht="14.25" customHeight="1" x14ac:dyDescent="0.3">
      <c r="C97" s="1"/>
      <c r="D97" s="1"/>
      <c r="E97" s="1"/>
    </row>
    <row r="98" spans="3:5" ht="14.25" customHeight="1" x14ac:dyDescent="0.3">
      <c r="D98" s="1"/>
      <c r="E98" s="1"/>
    </row>
    <row r="99" spans="3:5" ht="14.25" customHeight="1" x14ac:dyDescent="0.3">
      <c r="D99" s="1"/>
      <c r="E99" s="1"/>
    </row>
    <row r="100" spans="3:5" ht="14.25" customHeight="1" x14ac:dyDescent="0.3">
      <c r="D100" s="1"/>
      <c r="E100" s="1"/>
    </row>
    <row r="101" spans="3:5" ht="14.25" customHeight="1" x14ac:dyDescent="0.3">
      <c r="D101" s="1"/>
      <c r="E101" s="1"/>
    </row>
    <row r="102" spans="3:5" ht="14.25" customHeight="1" x14ac:dyDescent="0.3">
      <c r="D102" s="1"/>
      <c r="E102" s="1"/>
    </row>
    <row r="103" spans="3:5" ht="14.25" customHeight="1" x14ac:dyDescent="0.3">
      <c r="D103" s="1"/>
      <c r="E103" s="1"/>
    </row>
    <row r="104" spans="3:5" ht="14.25" customHeight="1" x14ac:dyDescent="0.3">
      <c r="D104" s="1"/>
      <c r="E104" s="1"/>
    </row>
    <row r="105" spans="3:5" ht="14.25" customHeight="1" x14ac:dyDescent="0.3">
      <c r="D105" s="1"/>
      <c r="E105" s="1"/>
    </row>
    <row r="106" spans="3:5" ht="14.25" customHeight="1" x14ac:dyDescent="0.3">
      <c r="D106" s="1"/>
      <c r="E106" s="1"/>
    </row>
    <row r="107" spans="3:5" ht="14.25" customHeight="1" x14ac:dyDescent="0.3">
      <c r="D107" s="1"/>
      <c r="E107" s="1"/>
    </row>
    <row r="108" spans="3:5" ht="14.25" customHeight="1" x14ac:dyDescent="0.3">
      <c r="D108" s="1"/>
      <c r="E108" s="1"/>
    </row>
    <row r="109" spans="3:5" ht="14.25" customHeight="1" x14ac:dyDescent="0.3">
      <c r="D109" s="1"/>
      <c r="E109" s="1"/>
    </row>
    <row r="110" spans="3:5" ht="14.25" customHeight="1" x14ac:dyDescent="0.3">
      <c r="D110" s="1"/>
      <c r="E110" s="1"/>
    </row>
    <row r="111" spans="3:5" ht="14.25" customHeight="1" x14ac:dyDescent="0.3">
      <c r="D111" s="1"/>
      <c r="E111" s="1"/>
    </row>
    <row r="112" spans="3:5" ht="14.25" customHeight="1" x14ac:dyDescent="0.3">
      <c r="D112" s="1"/>
      <c r="E112" s="1"/>
    </row>
    <row r="113" spans="4:5" ht="14.25" customHeight="1" x14ac:dyDescent="0.3">
      <c r="D113" s="1"/>
      <c r="E113" s="1"/>
    </row>
    <row r="114" spans="4:5" ht="14.25" customHeight="1" x14ac:dyDescent="0.3">
      <c r="D114" s="1"/>
      <c r="E114" s="1"/>
    </row>
    <row r="115" spans="4:5" ht="14.25" customHeight="1" x14ac:dyDescent="0.3">
      <c r="D115" s="1"/>
      <c r="E115" s="1"/>
    </row>
    <row r="116" spans="4:5" ht="14.25" customHeight="1" x14ac:dyDescent="0.3">
      <c r="D116" s="1"/>
      <c r="E116" s="1"/>
    </row>
    <row r="117" spans="4:5" ht="14.25" customHeight="1" x14ac:dyDescent="0.3">
      <c r="D117" s="1"/>
      <c r="E117" s="1"/>
    </row>
    <row r="118" spans="4:5" ht="14.25" customHeight="1" x14ac:dyDescent="0.3">
      <c r="D118" s="1"/>
      <c r="E118" s="1"/>
    </row>
    <row r="119" spans="4:5" ht="14.25" customHeight="1" x14ac:dyDescent="0.3">
      <c r="D119" s="1"/>
      <c r="E119" s="1"/>
    </row>
    <row r="120" spans="4:5" ht="14.25" customHeight="1" x14ac:dyDescent="0.3">
      <c r="D120" s="1"/>
      <c r="E120" s="1"/>
    </row>
    <row r="121" spans="4:5" ht="14.25" customHeight="1" x14ac:dyDescent="0.3">
      <c r="D121" s="1"/>
      <c r="E121" s="1"/>
    </row>
    <row r="122" spans="4:5" ht="14.25" customHeight="1" x14ac:dyDescent="0.3">
      <c r="D122" s="1"/>
      <c r="E122" s="1"/>
    </row>
    <row r="123" spans="4:5" ht="14.25" customHeight="1" x14ac:dyDescent="0.3">
      <c r="D123" s="1"/>
      <c r="E123" s="1"/>
    </row>
    <row r="124" spans="4:5" ht="14.25" customHeight="1" x14ac:dyDescent="0.3">
      <c r="D124" s="1"/>
      <c r="E124" s="1"/>
    </row>
    <row r="125" spans="4:5" ht="14.25" customHeight="1" x14ac:dyDescent="0.3">
      <c r="D125" s="1"/>
      <c r="E125" s="1"/>
    </row>
    <row r="126" spans="4:5" ht="14.25" customHeight="1" x14ac:dyDescent="0.3">
      <c r="D126" s="1"/>
      <c r="E126" s="1"/>
    </row>
    <row r="127" spans="4:5" ht="14.25" customHeight="1" x14ac:dyDescent="0.3">
      <c r="D127" s="1"/>
      <c r="E127" s="1"/>
    </row>
    <row r="128" spans="4:5" ht="14.25" customHeight="1" x14ac:dyDescent="0.3">
      <c r="D128" s="1"/>
      <c r="E128" s="1"/>
    </row>
    <row r="129" spans="4:5" ht="14.25" customHeight="1" x14ac:dyDescent="0.3">
      <c r="D129" s="1"/>
      <c r="E129" s="1"/>
    </row>
    <row r="130" spans="4:5" ht="14.25" customHeight="1" x14ac:dyDescent="0.3">
      <c r="D130" s="1"/>
      <c r="E130" s="1"/>
    </row>
    <row r="131" spans="4:5" ht="14.25" customHeight="1" x14ac:dyDescent="0.3">
      <c r="D131" s="1"/>
      <c r="E131" s="1"/>
    </row>
    <row r="132" spans="4:5" ht="14.25" customHeight="1" x14ac:dyDescent="0.3">
      <c r="D132" s="1"/>
      <c r="E132" s="1"/>
    </row>
    <row r="133" spans="4:5" ht="14.25" customHeight="1" x14ac:dyDescent="0.3">
      <c r="D133" s="1"/>
      <c r="E133" s="1"/>
    </row>
    <row r="134" spans="4:5" ht="14.25" customHeight="1" x14ac:dyDescent="0.3">
      <c r="D134" s="1"/>
      <c r="E134" s="1"/>
    </row>
    <row r="135" spans="4:5" ht="14.25" customHeight="1" x14ac:dyDescent="0.3">
      <c r="D135" s="1"/>
      <c r="E135" s="1"/>
    </row>
    <row r="136" spans="4:5" ht="14.25" customHeight="1" x14ac:dyDescent="0.3">
      <c r="D136" s="1"/>
      <c r="E136" s="1"/>
    </row>
    <row r="137" spans="4:5" ht="14.25" customHeight="1" x14ac:dyDescent="0.3">
      <c r="D137" s="1"/>
      <c r="E137" s="1"/>
    </row>
    <row r="138" spans="4:5" ht="14.25" customHeight="1" x14ac:dyDescent="0.3">
      <c r="D138" s="1"/>
      <c r="E138" s="1"/>
    </row>
    <row r="139" spans="4:5" ht="14.25" customHeight="1" x14ac:dyDescent="0.3">
      <c r="D139" s="1"/>
      <c r="E139" s="1"/>
    </row>
    <row r="140" spans="4:5" ht="14.25" customHeight="1" x14ac:dyDescent="0.3">
      <c r="D140" s="1"/>
      <c r="E140" s="1"/>
    </row>
    <row r="141" spans="4:5" ht="14.25" customHeight="1" x14ac:dyDescent="0.3">
      <c r="D141" s="1"/>
      <c r="E141" s="1"/>
    </row>
    <row r="142" spans="4:5" ht="14.25" customHeight="1" x14ac:dyDescent="0.3">
      <c r="D142" s="1"/>
      <c r="E142" s="1"/>
    </row>
    <row r="143" spans="4:5" ht="14.25" customHeight="1" x14ac:dyDescent="0.3">
      <c r="D143" s="1"/>
      <c r="E143" s="1"/>
    </row>
    <row r="144" spans="4:5" ht="14.25" customHeight="1" x14ac:dyDescent="0.3">
      <c r="D144" s="1"/>
      <c r="E144" s="1"/>
    </row>
    <row r="145" spans="4:5" ht="14.25" customHeight="1" x14ac:dyDescent="0.3">
      <c r="D145" s="1"/>
      <c r="E145" s="1"/>
    </row>
    <row r="146" spans="4:5" ht="14.25" customHeight="1" x14ac:dyDescent="0.3">
      <c r="D146" s="1"/>
      <c r="E146" s="1"/>
    </row>
    <row r="147" spans="4:5" ht="14.25" customHeight="1" x14ac:dyDescent="0.3">
      <c r="D147" s="1"/>
      <c r="E147" s="1"/>
    </row>
    <row r="148" spans="4:5" ht="14.25" customHeight="1" x14ac:dyDescent="0.3">
      <c r="D148" s="1"/>
      <c r="E148" s="1"/>
    </row>
    <row r="149" spans="4:5" ht="14.25" customHeight="1" x14ac:dyDescent="0.3">
      <c r="D149" s="1"/>
      <c r="E149" s="1"/>
    </row>
    <row r="150" spans="4:5" ht="14.25" customHeight="1" x14ac:dyDescent="0.3">
      <c r="D150" s="1"/>
      <c r="E150" s="1"/>
    </row>
    <row r="151" spans="4:5" ht="14.25" customHeight="1" x14ac:dyDescent="0.3">
      <c r="D151" s="1"/>
      <c r="E151" s="1"/>
    </row>
    <row r="152" spans="4:5" ht="14.25" customHeight="1" x14ac:dyDescent="0.3">
      <c r="D152" s="1"/>
      <c r="E152" s="1"/>
    </row>
    <row r="153" spans="4:5" ht="14.25" customHeight="1" x14ac:dyDescent="0.3">
      <c r="D153" s="1"/>
      <c r="E153" s="1"/>
    </row>
    <row r="154" spans="4:5" ht="14.25" customHeight="1" x14ac:dyDescent="0.3">
      <c r="D154" s="1"/>
      <c r="E154" s="1"/>
    </row>
    <row r="155" spans="4:5" ht="14.25" customHeight="1" x14ac:dyDescent="0.3">
      <c r="D155" s="1"/>
      <c r="E155" s="1"/>
    </row>
    <row r="156" spans="4:5" ht="14.25" customHeight="1" x14ac:dyDescent="0.3">
      <c r="D156" s="1"/>
      <c r="E156" s="1"/>
    </row>
    <row r="157" spans="4:5" ht="14.25" customHeight="1" x14ac:dyDescent="0.3">
      <c r="D157" s="1"/>
      <c r="E157" s="1"/>
    </row>
    <row r="158" spans="4:5" ht="14.25" customHeight="1" x14ac:dyDescent="0.3">
      <c r="D158" s="1"/>
      <c r="E158" s="1"/>
    </row>
    <row r="159" spans="4:5" ht="14.25" customHeight="1" x14ac:dyDescent="0.3">
      <c r="D159" s="1"/>
      <c r="E159" s="1"/>
    </row>
    <row r="160" spans="4:5" ht="14.25" customHeight="1" x14ac:dyDescent="0.3">
      <c r="D160" s="1"/>
      <c r="E160" s="1"/>
    </row>
    <row r="161" spans="4:5" ht="14.25" customHeight="1" x14ac:dyDescent="0.3">
      <c r="D161" s="1"/>
      <c r="E161" s="1"/>
    </row>
    <row r="162" spans="4:5" ht="14.25" customHeight="1" x14ac:dyDescent="0.3">
      <c r="D162" s="1"/>
      <c r="E162" s="1"/>
    </row>
    <row r="163" spans="4:5" ht="14.25" customHeight="1" x14ac:dyDescent="0.3">
      <c r="D163" s="1"/>
      <c r="E163" s="1"/>
    </row>
    <row r="164" spans="4:5" ht="14.25" customHeight="1" x14ac:dyDescent="0.3">
      <c r="D164" s="1"/>
      <c r="E164" s="1"/>
    </row>
    <row r="165" spans="4:5" ht="14.25" customHeight="1" x14ac:dyDescent="0.3">
      <c r="D165" s="1"/>
      <c r="E165" s="1"/>
    </row>
    <row r="166" spans="4:5" ht="14.25" customHeight="1" x14ac:dyDescent="0.3">
      <c r="D166" s="1"/>
      <c r="E166" s="1"/>
    </row>
    <row r="167" spans="4:5" ht="14.25" customHeight="1" x14ac:dyDescent="0.3">
      <c r="D167" s="1"/>
      <c r="E167" s="1"/>
    </row>
    <row r="168" spans="4:5" ht="14.25" customHeight="1" x14ac:dyDescent="0.3">
      <c r="D168" s="1"/>
      <c r="E168" s="1"/>
    </row>
    <row r="169" spans="4:5" ht="14.25" customHeight="1" x14ac:dyDescent="0.3">
      <c r="D169" s="1"/>
      <c r="E169" s="1"/>
    </row>
    <row r="170" spans="4:5" ht="14.25" customHeight="1" x14ac:dyDescent="0.3">
      <c r="D170" s="1"/>
      <c r="E170" s="1"/>
    </row>
    <row r="171" spans="4:5" ht="14.25" customHeight="1" x14ac:dyDescent="0.3">
      <c r="D171" s="1"/>
      <c r="E171" s="1"/>
    </row>
    <row r="172" spans="4:5" ht="14.25" customHeight="1" x14ac:dyDescent="0.3">
      <c r="D172" s="1"/>
      <c r="E172" s="1"/>
    </row>
    <row r="173" spans="4:5" ht="14.25" customHeight="1" x14ac:dyDescent="0.3">
      <c r="D173" s="1"/>
      <c r="E173" s="1"/>
    </row>
    <row r="174" spans="4:5" ht="14.25" customHeight="1" x14ac:dyDescent="0.3">
      <c r="D174" s="1"/>
      <c r="E174" s="1"/>
    </row>
    <row r="175" spans="4:5" ht="14.25" customHeight="1" x14ac:dyDescent="0.3">
      <c r="D175" s="1"/>
      <c r="E175" s="1"/>
    </row>
    <row r="176" spans="4:5" ht="14.25" customHeight="1" x14ac:dyDescent="0.3">
      <c r="D176" s="1"/>
      <c r="E176" s="1"/>
    </row>
    <row r="177" spans="4:5" ht="14.25" customHeight="1" x14ac:dyDescent="0.3">
      <c r="D177" s="1"/>
      <c r="E177" s="1"/>
    </row>
    <row r="178" spans="4:5" ht="14.25" customHeight="1" x14ac:dyDescent="0.3">
      <c r="D178" s="1"/>
      <c r="E178" s="1"/>
    </row>
    <row r="179" spans="4:5" ht="14.25" customHeight="1" x14ac:dyDescent="0.3">
      <c r="D179" s="1"/>
      <c r="E179" s="1"/>
    </row>
    <row r="180" spans="4:5" ht="14.25" customHeight="1" x14ac:dyDescent="0.3">
      <c r="D180" s="1"/>
      <c r="E180" s="1"/>
    </row>
    <row r="181" spans="4:5" ht="14.25" customHeight="1" x14ac:dyDescent="0.3">
      <c r="D181" s="1"/>
      <c r="E181" s="1"/>
    </row>
    <row r="182" spans="4:5" ht="14.25" customHeight="1" x14ac:dyDescent="0.3">
      <c r="D182" s="1"/>
      <c r="E182" s="1"/>
    </row>
    <row r="183" spans="4:5" ht="14.25" customHeight="1" x14ac:dyDescent="0.3">
      <c r="D183" s="1"/>
      <c r="E183" s="1"/>
    </row>
    <row r="184" spans="4:5" ht="14.25" customHeight="1" x14ac:dyDescent="0.3">
      <c r="D184" s="1"/>
      <c r="E184" s="1"/>
    </row>
    <row r="185" spans="4:5" ht="14.25" customHeight="1" x14ac:dyDescent="0.3">
      <c r="D185" s="1"/>
      <c r="E185" s="1"/>
    </row>
    <row r="186" spans="4:5" ht="14.25" customHeight="1" x14ac:dyDescent="0.3">
      <c r="D186" s="1"/>
      <c r="E186" s="1"/>
    </row>
    <row r="187" spans="4:5" ht="14.25" customHeight="1" x14ac:dyDescent="0.3">
      <c r="D187" s="1"/>
      <c r="E187" s="1"/>
    </row>
    <row r="188" spans="4:5" ht="14.25" customHeight="1" x14ac:dyDescent="0.3">
      <c r="D188" s="1"/>
      <c r="E188" s="1"/>
    </row>
    <row r="189" spans="4:5" ht="14.25" customHeight="1" x14ac:dyDescent="0.3">
      <c r="D189" s="1"/>
      <c r="E189" s="1"/>
    </row>
    <row r="190" spans="4:5" ht="14.25" customHeight="1" x14ac:dyDescent="0.3">
      <c r="D190" s="1"/>
      <c r="E190" s="1"/>
    </row>
    <row r="191" spans="4:5" ht="14.25" customHeight="1" x14ac:dyDescent="0.3">
      <c r="D191" s="1"/>
      <c r="E191" s="1"/>
    </row>
    <row r="192" spans="4:5" ht="14.25" customHeight="1" x14ac:dyDescent="0.3">
      <c r="D192" s="1"/>
      <c r="E192" s="1"/>
    </row>
    <row r="193" spans="4:5" ht="14.25" customHeight="1" x14ac:dyDescent="0.3">
      <c r="D193" s="1"/>
      <c r="E193" s="1"/>
    </row>
    <row r="194" spans="4:5" ht="14.25" customHeight="1" x14ac:dyDescent="0.3">
      <c r="D194" s="1"/>
      <c r="E194" s="1"/>
    </row>
    <row r="195" spans="4:5" ht="14.25" customHeight="1" x14ac:dyDescent="0.3">
      <c r="D195" s="1"/>
      <c r="E195" s="1"/>
    </row>
    <row r="196" spans="4:5" ht="14.25" customHeight="1" x14ac:dyDescent="0.3">
      <c r="D196" s="1"/>
      <c r="E196" s="1"/>
    </row>
    <row r="197" spans="4:5" ht="14.25" customHeight="1" x14ac:dyDescent="0.3">
      <c r="D197" s="1"/>
      <c r="E197" s="1"/>
    </row>
    <row r="198" spans="4:5" ht="14.25" customHeight="1" x14ac:dyDescent="0.3">
      <c r="D198" s="1"/>
      <c r="E198" s="1"/>
    </row>
    <row r="199" spans="4:5" ht="14.25" customHeight="1" x14ac:dyDescent="0.3">
      <c r="D199" s="1"/>
      <c r="E199" s="1"/>
    </row>
    <row r="200" spans="4:5" ht="14.25" customHeight="1" x14ac:dyDescent="0.3">
      <c r="D200" s="1"/>
      <c r="E200" s="1"/>
    </row>
    <row r="201" spans="4:5" ht="14.25" customHeight="1" x14ac:dyDescent="0.3">
      <c r="D201" s="1"/>
      <c r="E201" s="1"/>
    </row>
    <row r="202" spans="4:5" ht="14.25" customHeight="1" x14ac:dyDescent="0.3">
      <c r="D202" s="1"/>
      <c r="E202" s="1"/>
    </row>
    <row r="203" spans="4:5" ht="14.25" customHeight="1" x14ac:dyDescent="0.3">
      <c r="D203" s="1"/>
      <c r="E203" s="1"/>
    </row>
    <row r="204" spans="4:5" ht="14.25" customHeight="1" x14ac:dyDescent="0.3">
      <c r="D204" s="1"/>
      <c r="E204" s="1"/>
    </row>
    <row r="205" spans="4:5" ht="14.25" customHeight="1" x14ac:dyDescent="0.3">
      <c r="D205" s="1"/>
      <c r="E205" s="1"/>
    </row>
    <row r="206" spans="4:5" ht="14.25" customHeight="1" x14ac:dyDescent="0.3">
      <c r="D206" s="1"/>
      <c r="E206" s="1"/>
    </row>
    <row r="207" spans="4:5" ht="14.25" customHeight="1" x14ac:dyDescent="0.3">
      <c r="D207" s="1"/>
      <c r="E207" s="1"/>
    </row>
    <row r="208" spans="4:5" ht="14.25" customHeight="1" x14ac:dyDescent="0.3">
      <c r="D208" s="1"/>
      <c r="E208" s="1"/>
    </row>
    <row r="209" spans="4:5" ht="14.25" customHeight="1" x14ac:dyDescent="0.3">
      <c r="D209" s="1"/>
      <c r="E209" s="1"/>
    </row>
    <row r="210" spans="4:5" ht="14.25" customHeight="1" x14ac:dyDescent="0.3">
      <c r="D210" s="1"/>
      <c r="E210" s="1"/>
    </row>
    <row r="211" spans="4:5" ht="14.25" customHeight="1" x14ac:dyDescent="0.3">
      <c r="D211" s="1"/>
      <c r="E211" s="1"/>
    </row>
    <row r="212" spans="4:5" ht="14.25" customHeight="1" x14ac:dyDescent="0.3">
      <c r="D212" s="1"/>
      <c r="E212" s="1"/>
    </row>
    <row r="213" spans="4:5" ht="14.25" customHeight="1" x14ac:dyDescent="0.3">
      <c r="D213" s="1"/>
      <c r="E213" s="1"/>
    </row>
    <row r="214" spans="4:5" ht="14.25" customHeight="1" x14ac:dyDescent="0.3">
      <c r="D214" s="1"/>
      <c r="E214" s="1"/>
    </row>
    <row r="215" spans="4:5" ht="14.25" customHeight="1" x14ac:dyDescent="0.3">
      <c r="D215" s="1"/>
      <c r="E215" s="1"/>
    </row>
    <row r="216" spans="4:5" ht="14.25" customHeight="1" x14ac:dyDescent="0.3">
      <c r="D216" s="1"/>
      <c r="E216" s="1"/>
    </row>
    <row r="217" spans="4:5" ht="14.25" customHeight="1" x14ac:dyDescent="0.3">
      <c r="D217" s="1"/>
      <c r="E217" s="1"/>
    </row>
    <row r="218" spans="4:5" ht="14.25" customHeight="1" x14ac:dyDescent="0.3">
      <c r="D218" s="1"/>
      <c r="E218" s="1"/>
    </row>
    <row r="219" spans="4:5" ht="14.25" customHeight="1" x14ac:dyDescent="0.3">
      <c r="D219" s="1"/>
      <c r="E219" s="1"/>
    </row>
    <row r="220" spans="4:5" ht="14.25" customHeight="1" x14ac:dyDescent="0.3">
      <c r="D220" s="1"/>
      <c r="E220" s="1"/>
    </row>
    <row r="221" spans="4:5" ht="14.25" customHeight="1" x14ac:dyDescent="0.3">
      <c r="D221" s="1"/>
      <c r="E221" s="1"/>
    </row>
    <row r="222" spans="4:5" ht="14.25" customHeight="1" x14ac:dyDescent="0.3">
      <c r="D222" s="1"/>
      <c r="E222" s="1"/>
    </row>
    <row r="223" spans="4:5" ht="14.25" customHeight="1" x14ac:dyDescent="0.3">
      <c r="D223" s="1"/>
      <c r="E223" s="1"/>
    </row>
    <row r="224" spans="4:5" ht="14.25" customHeight="1" x14ac:dyDescent="0.3">
      <c r="D224" s="1"/>
      <c r="E224" s="1"/>
    </row>
    <row r="225" spans="4:5" ht="14.25" customHeight="1" x14ac:dyDescent="0.3">
      <c r="D225" s="1"/>
      <c r="E225" s="1"/>
    </row>
    <row r="226" spans="4:5" ht="14.25" customHeight="1" x14ac:dyDescent="0.3">
      <c r="D226" s="1"/>
      <c r="E226" s="1"/>
    </row>
    <row r="227" spans="4:5" ht="14.25" customHeight="1" x14ac:dyDescent="0.3">
      <c r="D227" s="1"/>
      <c r="E227" s="1"/>
    </row>
    <row r="228" spans="4:5" ht="14.25" customHeight="1" x14ac:dyDescent="0.3">
      <c r="D228" s="1"/>
      <c r="E228" s="1"/>
    </row>
    <row r="229" spans="4:5" ht="14.25" customHeight="1" x14ac:dyDescent="0.3">
      <c r="D229" s="1"/>
      <c r="E229" s="1"/>
    </row>
    <row r="230" spans="4:5" ht="14.25" customHeight="1" x14ac:dyDescent="0.3">
      <c r="D230" s="1"/>
      <c r="E230" s="1"/>
    </row>
    <row r="231" spans="4:5" ht="14.25" customHeight="1" x14ac:dyDescent="0.3">
      <c r="D231" s="1"/>
      <c r="E231" s="1"/>
    </row>
    <row r="232" spans="4:5" ht="14.25" customHeight="1" x14ac:dyDescent="0.3">
      <c r="D232" s="1"/>
      <c r="E232" s="1"/>
    </row>
    <row r="233" spans="4:5" ht="14.25" customHeight="1" x14ac:dyDescent="0.3">
      <c r="D233" s="1"/>
      <c r="E233" s="1"/>
    </row>
    <row r="234" spans="4:5" ht="14.25" customHeight="1" x14ac:dyDescent="0.3">
      <c r="D234" s="1"/>
      <c r="E234" s="1"/>
    </row>
    <row r="235" spans="4:5" ht="14.25" customHeight="1" x14ac:dyDescent="0.3">
      <c r="D235" s="1"/>
      <c r="E235" s="1"/>
    </row>
    <row r="236" spans="4:5" ht="14.25" customHeight="1" x14ac:dyDescent="0.3">
      <c r="D236" s="1"/>
      <c r="E236" s="1"/>
    </row>
    <row r="237" spans="4:5" ht="14.25" customHeight="1" x14ac:dyDescent="0.3">
      <c r="D237" s="1"/>
      <c r="E237" s="1"/>
    </row>
    <row r="238" spans="4:5" ht="14.25" customHeight="1" x14ac:dyDescent="0.3">
      <c r="D238" s="1"/>
      <c r="E238" s="1"/>
    </row>
    <row r="239" spans="4:5" ht="14.25" customHeight="1" x14ac:dyDescent="0.3">
      <c r="D239" s="1"/>
      <c r="E239" s="1"/>
    </row>
    <row r="240" spans="4:5" ht="14.25" customHeight="1" x14ac:dyDescent="0.3">
      <c r="D240" s="1"/>
      <c r="E240" s="1"/>
    </row>
    <row r="241" spans="4:5" ht="14.25" customHeight="1" x14ac:dyDescent="0.3">
      <c r="D241" s="1"/>
      <c r="E241" s="1"/>
    </row>
    <row r="242" spans="4:5" ht="14.25" customHeight="1" x14ac:dyDescent="0.3">
      <c r="D242" s="1"/>
      <c r="E242" s="1"/>
    </row>
    <row r="243" spans="4:5" ht="14.25" customHeight="1" x14ac:dyDescent="0.3">
      <c r="D243" s="1"/>
      <c r="E243" s="1"/>
    </row>
    <row r="244" spans="4:5" ht="14.25" customHeight="1" x14ac:dyDescent="0.3">
      <c r="D244" s="1"/>
      <c r="E244" s="1"/>
    </row>
    <row r="245" spans="4:5" ht="14.25" customHeight="1" x14ac:dyDescent="0.3">
      <c r="D245" s="1"/>
      <c r="E245" s="1"/>
    </row>
    <row r="246" spans="4:5" ht="14.25" customHeight="1" x14ac:dyDescent="0.3">
      <c r="D246" s="1"/>
      <c r="E246" s="1"/>
    </row>
    <row r="247" spans="4:5" ht="14.25" customHeight="1" x14ac:dyDescent="0.3">
      <c r="D247" s="1"/>
      <c r="E247" s="1"/>
    </row>
    <row r="248" spans="4:5" ht="14.25" customHeight="1" x14ac:dyDescent="0.3">
      <c r="D248" s="1"/>
      <c r="E248" s="1"/>
    </row>
    <row r="249" spans="4:5" ht="14.25" customHeight="1" x14ac:dyDescent="0.3">
      <c r="D249" s="1"/>
      <c r="E249" s="1"/>
    </row>
    <row r="250" spans="4:5" ht="14.25" customHeight="1" x14ac:dyDescent="0.3">
      <c r="D250" s="1"/>
      <c r="E250" s="1"/>
    </row>
    <row r="251" spans="4:5" ht="14.25" customHeight="1" x14ac:dyDescent="0.3">
      <c r="D251" s="1"/>
      <c r="E251" s="1"/>
    </row>
    <row r="252" spans="4:5" ht="14.25" customHeight="1" x14ac:dyDescent="0.3">
      <c r="D252" s="1"/>
      <c r="E252" s="1"/>
    </row>
    <row r="253" spans="4:5" ht="14.25" customHeight="1" x14ac:dyDescent="0.3">
      <c r="D253" s="1"/>
      <c r="E253" s="1"/>
    </row>
    <row r="254" spans="4:5" ht="14.25" customHeight="1" x14ac:dyDescent="0.3">
      <c r="D254" s="1"/>
      <c r="E254" s="1"/>
    </row>
    <row r="255" spans="4:5" ht="14.25" customHeight="1" x14ac:dyDescent="0.3">
      <c r="D255" s="1"/>
      <c r="E255" s="1"/>
    </row>
    <row r="256" spans="4:5" ht="14.25" customHeight="1" x14ac:dyDescent="0.3">
      <c r="D256" s="1"/>
      <c r="E256" s="1"/>
    </row>
    <row r="257" spans="4:5" ht="14.25" customHeight="1" x14ac:dyDescent="0.3">
      <c r="D257" s="1"/>
      <c r="E257" s="1"/>
    </row>
    <row r="258" spans="4:5" ht="14.25" customHeight="1" x14ac:dyDescent="0.3">
      <c r="D258" s="1"/>
      <c r="E258" s="1"/>
    </row>
    <row r="259" spans="4:5" ht="14.25" customHeight="1" x14ac:dyDescent="0.3">
      <c r="D259" s="1"/>
      <c r="E259" s="1"/>
    </row>
    <row r="260" spans="4:5" ht="14.25" customHeight="1" x14ac:dyDescent="0.3">
      <c r="D260" s="1"/>
      <c r="E260" s="1"/>
    </row>
    <row r="261" spans="4:5" ht="14.25" customHeight="1" x14ac:dyDescent="0.3">
      <c r="D261" s="1"/>
      <c r="E261" s="1"/>
    </row>
    <row r="262" spans="4:5" ht="14.25" customHeight="1" x14ac:dyDescent="0.3">
      <c r="D262" s="1"/>
      <c r="E262" s="1"/>
    </row>
    <row r="263" spans="4:5" ht="14.25" customHeight="1" x14ac:dyDescent="0.3">
      <c r="D263" s="1"/>
      <c r="E263" s="1"/>
    </row>
    <row r="264" spans="4:5" ht="14.25" customHeight="1" x14ac:dyDescent="0.3">
      <c r="D264" s="1"/>
      <c r="E264" s="1"/>
    </row>
    <row r="265" spans="4:5" ht="14.25" customHeight="1" x14ac:dyDescent="0.3">
      <c r="D265" s="1"/>
      <c r="E265" s="1"/>
    </row>
    <row r="266" spans="4:5" ht="14.25" customHeight="1" x14ac:dyDescent="0.3">
      <c r="D266" s="1"/>
      <c r="E266" s="1"/>
    </row>
    <row r="267" spans="4:5" ht="14.25" customHeight="1" x14ac:dyDescent="0.3">
      <c r="D267" s="1"/>
      <c r="E267" s="1"/>
    </row>
    <row r="268" spans="4:5" ht="14.25" customHeight="1" x14ac:dyDescent="0.3">
      <c r="D268" s="1"/>
      <c r="E268" s="1"/>
    </row>
    <row r="269" spans="4:5" ht="14.25" customHeight="1" x14ac:dyDescent="0.3">
      <c r="D269" s="1"/>
      <c r="E269" s="1"/>
    </row>
    <row r="270" spans="4:5" ht="14.25" customHeight="1" x14ac:dyDescent="0.3">
      <c r="D270" s="1"/>
      <c r="E270" s="1"/>
    </row>
    <row r="271" spans="4:5" ht="14.25" customHeight="1" x14ac:dyDescent="0.3">
      <c r="D271" s="1"/>
      <c r="E271" s="1"/>
    </row>
    <row r="272" spans="4:5" ht="14.25" customHeight="1" x14ac:dyDescent="0.3">
      <c r="D272" s="1"/>
      <c r="E272" s="1"/>
    </row>
    <row r="273" spans="4:5" ht="14.25" customHeight="1" x14ac:dyDescent="0.3">
      <c r="D273" s="1"/>
      <c r="E273" s="1"/>
    </row>
    <row r="274" spans="4:5" ht="14.25" customHeight="1" x14ac:dyDescent="0.3">
      <c r="D274" s="1"/>
      <c r="E274" s="1"/>
    </row>
    <row r="275" spans="4:5" ht="14.25" customHeight="1" x14ac:dyDescent="0.3">
      <c r="D275" s="1"/>
      <c r="E275" s="1"/>
    </row>
    <row r="276" spans="4:5" ht="14.25" customHeight="1" x14ac:dyDescent="0.3">
      <c r="D276" s="1"/>
      <c r="E276" s="1"/>
    </row>
    <row r="277" spans="4:5" ht="14.25" customHeight="1" x14ac:dyDescent="0.3">
      <c r="D277" s="1"/>
      <c r="E277" s="1"/>
    </row>
    <row r="278" spans="4:5" ht="14.25" customHeight="1" x14ac:dyDescent="0.3">
      <c r="D278" s="1"/>
      <c r="E278" s="1"/>
    </row>
    <row r="279" spans="4:5" ht="14.25" customHeight="1" x14ac:dyDescent="0.3">
      <c r="D279" s="1"/>
      <c r="E279" s="1"/>
    </row>
    <row r="280" spans="4:5" ht="14.25" customHeight="1" x14ac:dyDescent="0.3">
      <c r="D280" s="1"/>
      <c r="E280" s="1"/>
    </row>
    <row r="281" spans="4:5" ht="14.25" customHeight="1" x14ac:dyDescent="0.3">
      <c r="D281" s="1"/>
      <c r="E281" s="1"/>
    </row>
    <row r="282" spans="4:5" ht="14.25" customHeight="1" x14ac:dyDescent="0.3">
      <c r="D282" s="1"/>
      <c r="E282" s="1"/>
    </row>
    <row r="283" spans="4:5" ht="14.25" customHeight="1" x14ac:dyDescent="0.3">
      <c r="D283" s="1"/>
      <c r="E283" s="1"/>
    </row>
    <row r="284" spans="4:5" ht="14.25" customHeight="1" x14ac:dyDescent="0.3">
      <c r="D284" s="1"/>
      <c r="E284" s="1"/>
    </row>
    <row r="285" spans="4:5" ht="14.25" customHeight="1" x14ac:dyDescent="0.3">
      <c r="D285" s="1"/>
      <c r="E285" s="1"/>
    </row>
    <row r="286" spans="4:5" ht="14.25" customHeight="1" x14ac:dyDescent="0.3">
      <c r="D286" s="1"/>
      <c r="E286" s="1"/>
    </row>
    <row r="287" spans="4:5" ht="14.25" customHeight="1" x14ac:dyDescent="0.3">
      <c r="D287" s="1"/>
      <c r="E287" s="1"/>
    </row>
    <row r="288" spans="4:5" ht="14.25" customHeight="1" x14ac:dyDescent="0.3">
      <c r="D288" s="1"/>
      <c r="E288" s="1"/>
    </row>
    <row r="289" spans="4:5" ht="14.25" customHeight="1" x14ac:dyDescent="0.3">
      <c r="D289" s="1"/>
      <c r="E289" s="1"/>
    </row>
    <row r="290" spans="4:5" ht="14.25" customHeight="1" x14ac:dyDescent="0.3">
      <c r="D290" s="1"/>
      <c r="E290" s="1"/>
    </row>
    <row r="291" spans="4:5" ht="14.25" customHeight="1" x14ac:dyDescent="0.3">
      <c r="D291" s="1"/>
      <c r="E291" s="1"/>
    </row>
    <row r="292" spans="4:5" ht="14.25" customHeight="1" x14ac:dyDescent="0.3">
      <c r="D292" s="1"/>
      <c r="E292" s="1"/>
    </row>
    <row r="293" spans="4:5" ht="14.25" customHeight="1" x14ac:dyDescent="0.3">
      <c r="D293" s="1"/>
      <c r="E293" s="1"/>
    </row>
    <row r="294" spans="4:5" ht="14.25" customHeight="1" x14ac:dyDescent="0.3">
      <c r="D294" s="1"/>
      <c r="E294" s="1"/>
    </row>
    <row r="295" spans="4:5" ht="14.25" customHeight="1" x14ac:dyDescent="0.3">
      <c r="D295" s="1"/>
      <c r="E295" s="1"/>
    </row>
    <row r="296" spans="4:5" ht="14.25" customHeight="1" x14ac:dyDescent="0.3">
      <c r="D296" s="1"/>
      <c r="E296" s="1"/>
    </row>
    <row r="297" spans="4:5" ht="14.25" customHeight="1" x14ac:dyDescent="0.3">
      <c r="D297" s="1"/>
      <c r="E297" s="1"/>
    </row>
    <row r="298" spans="4:5" ht="14.25" customHeight="1" x14ac:dyDescent="0.3">
      <c r="D298" s="1"/>
      <c r="E298" s="1"/>
    </row>
    <row r="299" spans="4:5" ht="14.25" customHeight="1" x14ac:dyDescent="0.3">
      <c r="D299" s="1"/>
      <c r="E299" s="1"/>
    </row>
    <row r="300" spans="4:5" ht="14.25" customHeight="1" x14ac:dyDescent="0.3">
      <c r="D300" s="1"/>
      <c r="E300" s="1"/>
    </row>
    <row r="301" spans="4:5" ht="14.25" customHeight="1" x14ac:dyDescent="0.3">
      <c r="D301" s="1"/>
      <c r="E301" s="1"/>
    </row>
    <row r="302" spans="4:5" ht="14.25" customHeight="1" x14ac:dyDescent="0.3">
      <c r="D302" s="1"/>
      <c r="E302" s="1"/>
    </row>
    <row r="303" spans="4:5" ht="14.25" customHeight="1" x14ac:dyDescent="0.3">
      <c r="D303" s="1"/>
      <c r="E303" s="1"/>
    </row>
    <row r="304" spans="4:5" ht="14.25" customHeight="1" x14ac:dyDescent="0.3">
      <c r="D304" s="1"/>
      <c r="E304" s="1"/>
    </row>
    <row r="305" spans="4:5" ht="14.25" customHeight="1" x14ac:dyDescent="0.3">
      <c r="D305" s="1"/>
      <c r="E305" s="1"/>
    </row>
    <row r="306" spans="4:5" ht="14.25" customHeight="1" x14ac:dyDescent="0.3">
      <c r="D306" s="1"/>
      <c r="E306" s="1"/>
    </row>
    <row r="307" spans="4:5" ht="14.25" customHeight="1" x14ac:dyDescent="0.3">
      <c r="D307" s="1"/>
      <c r="E307" s="1"/>
    </row>
    <row r="308" spans="4:5" ht="14.25" customHeight="1" x14ac:dyDescent="0.3">
      <c r="D308" s="1"/>
      <c r="E308" s="1"/>
    </row>
    <row r="309" spans="4:5" ht="14.25" customHeight="1" x14ac:dyDescent="0.3">
      <c r="D309" s="1"/>
      <c r="E309" s="1"/>
    </row>
    <row r="310" spans="4:5" ht="14.25" customHeight="1" x14ac:dyDescent="0.3">
      <c r="D310" s="1"/>
      <c r="E310" s="1"/>
    </row>
    <row r="311" spans="4:5" ht="14.25" customHeight="1" x14ac:dyDescent="0.3">
      <c r="D311" s="1"/>
      <c r="E311" s="1"/>
    </row>
    <row r="312" spans="4:5" ht="14.25" customHeight="1" x14ac:dyDescent="0.3">
      <c r="D312" s="1"/>
      <c r="E312" s="1"/>
    </row>
    <row r="313" spans="4:5" ht="14.25" customHeight="1" x14ac:dyDescent="0.3">
      <c r="D313" s="1"/>
      <c r="E313" s="1"/>
    </row>
    <row r="314" spans="4:5" ht="14.25" customHeight="1" x14ac:dyDescent="0.3">
      <c r="D314" s="1"/>
      <c r="E314" s="1"/>
    </row>
    <row r="315" spans="4:5" ht="14.25" customHeight="1" x14ac:dyDescent="0.3">
      <c r="D315" s="1"/>
      <c r="E315" s="1"/>
    </row>
    <row r="316" spans="4:5" ht="14.25" customHeight="1" x14ac:dyDescent="0.3">
      <c r="D316" s="1"/>
      <c r="E316" s="1"/>
    </row>
    <row r="317" spans="4:5" ht="14.25" customHeight="1" x14ac:dyDescent="0.3">
      <c r="D317" s="1"/>
      <c r="E317" s="1"/>
    </row>
    <row r="318" spans="4:5" ht="14.25" customHeight="1" x14ac:dyDescent="0.3">
      <c r="D318" s="1"/>
      <c r="E318" s="1"/>
    </row>
    <row r="319" spans="4:5" ht="14.25" customHeight="1" x14ac:dyDescent="0.3">
      <c r="D319" s="1"/>
      <c r="E319" s="1"/>
    </row>
    <row r="320" spans="4:5" ht="14.25" customHeight="1" x14ac:dyDescent="0.3">
      <c r="D320" s="1"/>
      <c r="E320" s="1"/>
    </row>
    <row r="321" spans="4:5" ht="14.25" customHeight="1" x14ac:dyDescent="0.3">
      <c r="D321" s="1"/>
      <c r="E321" s="1"/>
    </row>
    <row r="322" spans="4:5" ht="14.25" customHeight="1" x14ac:dyDescent="0.3">
      <c r="D322" s="1"/>
      <c r="E322" s="1"/>
    </row>
    <row r="323" spans="4:5" ht="14.25" customHeight="1" x14ac:dyDescent="0.3">
      <c r="D323" s="1"/>
      <c r="E323" s="1"/>
    </row>
    <row r="324" spans="4:5" ht="14.25" customHeight="1" x14ac:dyDescent="0.3">
      <c r="D324" s="1"/>
      <c r="E324" s="1"/>
    </row>
    <row r="325" spans="4:5" ht="14.25" customHeight="1" x14ac:dyDescent="0.3">
      <c r="D325" s="1"/>
      <c r="E325" s="1"/>
    </row>
    <row r="326" spans="4:5" ht="14.25" customHeight="1" x14ac:dyDescent="0.3">
      <c r="D326" s="1"/>
      <c r="E326" s="1"/>
    </row>
    <row r="327" spans="4:5" ht="14.25" customHeight="1" x14ac:dyDescent="0.3">
      <c r="D327" s="1"/>
      <c r="E327" s="1"/>
    </row>
    <row r="328" spans="4:5" ht="14.25" customHeight="1" x14ac:dyDescent="0.3">
      <c r="D328" s="1"/>
      <c r="E328" s="1"/>
    </row>
    <row r="329" spans="4:5" ht="14.25" customHeight="1" x14ac:dyDescent="0.3">
      <c r="D329" s="1"/>
      <c r="E329" s="1"/>
    </row>
    <row r="330" spans="4:5" ht="14.25" customHeight="1" x14ac:dyDescent="0.3">
      <c r="D330" s="1"/>
      <c r="E330" s="1"/>
    </row>
    <row r="331" spans="4:5" ht="14.25" customHeight="1" x14ac:dyDescent="0.3">
      <c r="D331" s="1"/>
      <c r="E331" s="1"/>
    </row>
    <row r="332" spans="4:5" ht="14.25" customHeight="1" x14ac:dyDescent="0.3">
      <c r="D332" s="1"/>
      <c r="E332" s="1"/>
    </row>
    <row r="333" spans="4:5" ht="14.25" customHeight="1" x14ac:dyDescent="0.3">
      <c r="D333" s="1"/>
      <c r="E333" s="1"/>
    </row>
    <row r="334" spans="4:5" ht="14.25" customHeight="1" x14ac:dyDescent="0.3">
      <c r="D334" s="1"/>
      <c r="E334" s="1"/>
    </row>
    <row r="335" spans="4:5" ht="14.25" customHeight="1" x14ac:dyDescent="0.3">
      <c r="D335" s="1"/>
      <c r="E335" s="1"/>
    </row>
    <row r="336" spans="4:5" ht="14.25" customHeight="1" x14ac:dyDescent="0.3">
      <c r="D336" s="1"/>
      <c r="E336" s="1"/>
    </row>
    <row r="337" spans="4:5" ht="14.25" customHeight="1" x14ac:dyDescent="0.3">
      <c r="D337" s="1"/>
      <c r="E337" s="1"/>
    </row>
    <row r="338" spans="4:5" ht="14.25" customHeight="1" x14ac:dyDescent="0.3">
      <c r="D338" s="1"/>
      <c r="E338" s="1"/>
    </row>
    <row r="339" spans="4:5" ht="14.25" customHeight="1" x14ac:dyDescent="0.3">
      <c r="D339" s="1"/>
      <c r="E339" s="1"/>
    </row>
    <row r="340" spans="4:5" ht="14.25" customHeight="1" x14ac:dyDescent="0.3">
      <c r="D340" s="1"/>
      <c r="E340" s="1"/>
    </row>
    <row r="341" spans="4:5" ht="14.25" customHeight="1" x14ac:dyDescent="0.3">
      <c r="D341" s="1"/>
      <c r="E341" s="1"/>
    </row>
    <row r="342" spans="4:5" ht="14.25" customHeight="1" x14ac:dyDescent="0.3">
      <c r="D342" s="1"/>
      <c r="E342" s="1"/>
    </row>
    <row r="343" spans="4:5" ht="14.25" customHeight="1" x14ac:dyDescent="0.3">
      <c r="D343" s="1"/>
      <c r="E343" s="1"/>
    </row>
    <row r="344" spans="4:5" ht="14.25" customHeight="1" x14ac:dyDescent="0.3">
      <c r="D344" s="1"/>
      <c r="E344" s="1"/>
    </row>
    <row r="345" spans="4:5" ht="14.25" customHeight="1" x14ac:dyDescent="0.3">
      <c r="D345" s="1"/>
      <c r="E345" s="1"/>
    </row>
    <row r="346" spans="4:5" ht="14.25" customHeight="1" x14ac:dyDescent="0.3">
      <c r="D346" s="1"/>
      <c r="E346" s="1"/>
    </row>
    <row r="347" spans="4:5" ht="14.25" customHeight="1" x14ac:dyDescent="0.3">
      <c r="D347" s="1"/>
      <c r="E347" s="1"/>
    </row>
    <row r="348" spans="4:5" ht="14.25" customHeight="1" x14ac:dyDescent="0.3">
      <c r="D348" s="1"/>
      <c r="E348" s="1"/>
    </row>
    <row r="349" spans="4:5" ht="14.25" customHeight="1" x14ac:dyDescent="0.3">
      <c r="D349" s="1"/>
      <c r="E349" s="1"/>
    </row>
    <row r="350" spans="4:5" ht="14.25" customHeight="1" x14ac:dyDescent="0.3">
      <c r="D350" s="1"/>
      <c r="E350" s="1"/>
    </row>
    <row r="351" spans="4:5" ht="14.25" customHeight="1" x14ac:dyDescent="0.3">
      <c r="D351" s="1"/>
      <c r="E351" s="1"/>
    </row>
    <row r="352" spans="4:5" ht="14.25" customHeight="1" x14ac:dyDescent="0.3">
      <c r="D352" s="1"/>
      <c r="E352" s="1"/>
    </row>
    <row r="353" spans="4:5" ht="14.25" customHeight="1" x14ac:dyDescent="0.3">
      <c r="D353" s="1"/>
      <c r="E353" s="1"/>
    </row>
    <row r="354" spans="4:5" ht="14.25" customHeight="1" x14ac:dyDescent="0.3">
      <c r="D354" s="1"/>
      <c r="E354" s="1"/>
    </row>
    <row r="355" spans="4:5" ht="14.25" customHeight="1" x14ac:dyDescent="0.3">
      <c r="D355" s="1"/>
      <c r="E355" s="1"/>
    </row>
    <row r="356" spans="4:5" ht="14.25" customHeight="1" x14ac:dyDescent="0.3">
      <c r="D356" s="1"/>
      <c r="E356" s="1"/>
    </row>
    <row r="357" spans="4:5" ht="14.25" customHeight="1" x14ac:dyDescent="0.3">
      <c r="D357" s="1"/>
      <c r="E357" s="1"/>
    </row>
    <row r="358" spans="4:5" ht="14.25" customHeight="1" x14ac:dyDescent="0.3">
      <c r="D358" s="1"/>
      <c r="E358" s="1"/>
    </row>
    <row r="359" spans="4:5" ht="14.25" customHeight="1" x14ac:dyDescent="0.3">
      <c r="D359" s="1"/>
      <c r="E359" s="1"/>
    </row>
    <row r="360" spans="4:5" ht="14.25" customHeight="1" x14ac:dyDescent="0.3">
      <c r="D360" s="1"/>
      <c r="E360" s="1"/>
    </row>
    <row r="361" spans="4:5" ht="14.25" customHeight="1" x14ac:dyDescent="0.3">
      <c r="D361" s="1"/>
      <c r="E361" s="1"/>
    </row>
    <row r="362" spans="4:5" ht="14.25" customHeight="1" x14ac:dyDescent="0.3">
      <c r="D362" s="1"/>
      <c r="E362" s="1"/>
    </row>
    <row r="363" spans="4:5" ht="14.25" customHeight="1" x14ac:dyDescent="0.3">
      <c r="D363" s="1"/>
      <c r="E363" s="1"/>
    </row>
    <row r="364" spans="4:5" ht="14.25" customHeight="1" x14ac:dyDescent="0.3">
      <c r="D364" s="1"/>
      <c r="E364" s="1"/>
    </row>
    <row r="365" spans="4:5" ht="14.25" customHeight="1" x14ac:dyDescent="0.3">
      <c r="D365" s="1"/>
      <c r="E365" s="1"/>
    </row>
    <row r="366" spans="4:5" ht="14.25" customHeight="1" x14ac:dyDescent="0.3">
      <c r="D366" s="1"/>
      <c r="E366" s="1"/>
    </row>
    <row r="367" spans="4:5" ht="14.25" customHeight="1" x14ac:dyDescent="0.3">
      <c r="D367" s="1"/>
      <c r="E367" s="1"/>
    </row>
    <row r="368" spans="4:5" ht="14.25" customHeight="1" x14ac:dyDescent="0.3">
      <c r="D368" s="1"/>
      <c r="E368" s="1"/>
    </row>
    <row r="369" spans="4:5" ht="14.25" customHeight="1" x14ac:dyDescent="0.3">
      <c r="D369" s="1"/>
      <c r="E369" s="1"/>
    </row>
    <row r="370" spans="4:5" ht="14.25" customHeight="1" x14ac:dyDescent="0.3">
      <c r="D370" s="1"/>
      <c r="E370" s="1"/>
    </row>
    <row r="371" spans="4:5" ht="14.25" customHeight="1" x14ac:dyDescent="0.3">
      <c r="D371" s="1"/>
      <c r="E371" s="1"/>
    </row>
    <row r="372" spans="4:5" ht="14.25" customHeight="1" x14ac:dyDescent="0.3">
      <c r="D372" s="1"/>
      <c r="E372" s="1"/>
    </row>
    <row r="373" spans="4:5" ht="14.25" customHeight="1" x14ac:dyDescent="0.3">
      <c r="D373" s="1"/>
      <c r="E373" s="1"/>
    </row>
    <row r="374" spans="4:5" ht="14.25" customHeight="1" x14ac:dyDescent="0.3">
      <c r="D374" s="1"/>
      <c r="E374" s="1"/>
    </row>
    <row r="375" spans="4:5" ht="14.25" customHeight="1" x14ac:dyDescent="0.3">
      <c r="D375" s="1"/>
      <c r="E375" s="1"/>
    </row>
    <row r="376" spans="4:5" ht="14.25" customHeight="1" x14ac:dyDescent="0.3">
      <c r="D376" s="1"/>
      <c r="E376" s="1"/>
    </row>
    <row r="377" spans="4:5" ht="14.25" customHeight="1" x14ac:dyDescent="0.3">
      <c r="D377" s="1"/>
      <c r="E377" s="1"/>
    </row>
    <row r="378" spans="4:5" ht="14.25" customHeight="1" x14ac:dyDescent="0.3">
      <c r="D378" s="1"/>
      <c r="E378" s="1"/>
    </row>
    <row r="379" spans="4:5" ht="14.25" customHeight="1" x14ac:dyDescent="0.3">
      <c r="D379" s="1"/>
      <c r="E379" s="1"/>
    </row>
    <row r="380" spans="4:5" ht="14.25" customHeight="1" x14ac:dyDescent="0.3">
      <c r="D380" s="1"/>
      <c r="E380" s="1"/>
    </row>
    <row r="381" spans="4:5" ht="14.25" customHeight="1" x14ac:dyDescent="0.3">
      <c r="D381" s="1"/>
      <c r="E381" s="1"/>
    </row>
    <row r="382" spans="4:5" ht="14.25" customHeight="1" x14ac:dyDescent="0.3">
      <c r="D382" s="1"/>
      <c r="E382" s="1"/>
    </row>
    <row r="383" spans="4:5" ht="14.25" customHeight="1" x14ac:dyDescent="0.3">
      <c r="D383" s="1"/>
      <c r="E383" s="1"/>
    </row>
    <row r="384" spans="4:5" ht="14.25" customHeight="1" x14ac:dyDescent="0.3">
      <c r="D384" s="1"/>
      <c r="E384" s="1"/>
    </row>
    <row r="385" spans="4:5" ht="14.25" customHeight="1" x14ac:dyDescent="0.3">
      <c r="D385" s="1"/>
      <c r="E385" s="1"/>
    </row>
    <row r="386" spans="4:5" ht="14.25" customHeight="1" x14ac:dyDescent="0.3">
      <c r="D386" s="1"/>
      <c r="E386" s="1"/>
    </row>
    <row r="387" spans="4:5" ht="14.25" customHeight="1" x14ac:dyDescent="0.3">
      <c r="D387" s="1"/>
      <c r="E387" s="1"/>
    </row>
    <row r="388" spans="4:5" ht="14.25" customHeight="1" x14ac:dyDescent="0.3">
      <c r="D388" s="1"/>
      <c r="E388" s="1"/>
    </row>
    <row r="389" spans="4:5" ht="14.25" customHeight="1" x14ac:dyDescent="0.3">
      <c r="D389" s="1"/>
      <c r="E389" s="1"/>
    </row>
    <row r="390" spans="4:5" ht="14.25" customHeight="1" x14ac:dyDescent="0.3">
      <c r="D390" s="1"/>
      <c r="E390" s="1"/>
    </row>
    <row r="391" spans="4:5" ht="14.25" customHeight="1" x14ac:dyDescent="0.3">
      <c r="D391" s="1"/>
      <c r="E391" s="1"/>
    </row>
    <row r="392" spans="4:5" ht="14.25" customHeight="1" x14ac:dyDescent="0.3">
      <c r="D392" s="1"/>
      <c r="E392" s="1"/>
    </row>
    <row r="393" spans="4:5" ht="14.25" customHeight="1" x14ac:dyDescent="0.3">
      <c r="D393" s="1"/>
      <c r="E393" s="1"/>
    </row>
    <row r="394" spans="4:5" ht="14.25" customHeight="1" x14ac:dyDescent="0.3">
      <c r="D394" s="1"/>
      <c r="E394" s="1"/>
    </row>
    <row r="395" spans="4:5" ht="14.25" customHeight="1" x14ac:dyDescent="0.3">
      <c r="D395" s="1"/>
      <c r="E395" s="1"/>
    </row>
    <row r="396" spans="4:5" ht="14.25" customHeight="1" x14ac:dyDescent="0.3">
      <c r="D396" s="1"/>
      <c r="E396" s="1"/>
    </row>
    <row r="397" spans="4:5" ht="14.25" customHeight="1" x14ac:dyDescent="0.3">
      <c r="D397" s="1"/>
      <c r="E397" s="1"/>
    </row>
    <row r="398" spans="4:5" ht="14.25" customHeight="1" x14ac:dyDescent="0.3">
      <c r="D398" s="1"/>
      <c r="E398" s="1"/>
    </row>
    <row r="399" spans="4:5" ht="14.25" customHeight="1" x14ac:dyDescent="0.3">
      <c r="D399" s="1"/>
      <c r="E399" s="1"/>
    </row>
    <row r="400" spans="4:5" ht="14.25" customHeight="1" x14ac:dyDescent="0.3">
      <c r="D400" s="1"/>
      <c r="E400" s="1"/>
    </row>
    <row r="401" spans="4:5" ht="14.25" customHeight="1" x14ac:dyDescent="0.3">
      <c r="D401" s="1"/>
      <c r="E401" s="1"/>
    </row>
    <row r="402" spans="4:5" ht="14.25" customHeight="1" x14ac:dyDescent="0.3">
      <c r="D402" s="1"/>
      <c r="E402" s="1"/>
    </row>
    <row r="403" spans="4:5" ht="14.25" customHeight="1" x14ac:dyDescent="0.3">
      <c r="D403" s="1"/>
      <c r="E403" s="1"/>
    </row>
    <row r="404" spans="4:5" ht="14.25" customHeight="1" x14ac:dyDescent="0.3">
      <c r="D404" s="1"/>
      <c r="E404" s="1"/>
    </row>
    <row r="405" spans="4:5" ht="14.25" customHeight="1" x14ac:dyDescent="0.3">
      <c r="D405" s="1"/>
      <c r="E405" s="1"/>
    </row>
    <row r="406" spans="4:5" ht="14.25" customHeight="1" x14ac:dyDescent="0.3">
      <c r="D406" s="1"/>
      <c r="E406" s="1"/>
    </row>
    <row r="407" spans="4:5" ht="14.25" customHeight="1" x14ac:dyDescent="0.3">
      <c r="D407" s="1"/>
      <c r="E407" s="1"/>
    </row>
    <row r="408" spans="4:5" ht="14.25" customHeight="1" x14ac:dyDescent="0.3">
      <c r="D408" s="1"/>
      <c r="E408" s="1"/>
    </row>
    <row r="409" spans="4:5" ht="14.25" customHeight="1" x14ac:dyDescent="0.3">
      <c r="D409" s="1"/>
      <c r="E409" s="1"/>
    </row>
    <row r="410" spans="4:5" ht="14.25" customHeight="1" x14ac:dyDescent="0.3">
      <c r="D410" s="1"/>
      <c r="E410" s="1"/>
    </row>
    <row r="411" spans="4:5" ht="14.25" customHeight="1" x14ac:dyDescent="0.3">
      <c r="D411" s="1"/>
      <c r="E411" s="1"/>
    </row>
    <row r="412" spans="4:5" ht="14.25" customHeight="1" x14ac:dyDescent="0.3">
      <c r="D412" s="1"/>
      <c r="E412" s="1"/>
    </row>
    <row r="413" spans="4:5" ht="14.25" customHeight="1" x14ac:dyDescent="0.3">
      <c r="D413" s="1"/>
      <c r="E413" s="1"/>
    </row>
    <row r="414" spans="4:5" ht="14.25" customHeight="1" x14ac:dyDescent="0.3">
      <c r="D414" s="1"/>
      <c r="E414" s="1"/>
    </row>
    <row r="415" spans="4:5" ht="14.25" customHeight="1" x14ac:dyDescent="0.3">
      <c r="D415" s="1"/>
      <c r="E415" s="1"/>
    </row>
    <row r="416" spans="4:5" ht="14.25" customHeight="1" x14ac:dyDescent="0.3">
      <c r="D416" s="1"/>
      <c r="E416" s="1"/>
    </row>
    <row r="417" spans="4:5" ht="14.25" customHeight="1" x14ac:dyDescent="0.3">
      <c r="D417" s="1"/>
      <c r="E417" s="1"/>
    </row>
    <row r="418" spans="4:5" ht="14.25" customHeight="1" x14ac:dyDescent="0.3">
      <c r="D418" s="1"/>
      <c r="E418" s="1"/>
    </row>
    <row r="419" spans="4:5" ht="14.25" customHeight="1" x14ac:dyDescent="0.3">
      <c r="D419" s="1"/>
      <c r="E419" s="1"/>
    </row>
    <row r="420" spans="4:5" ht="14.25" customHeight="1" x14ac:dyDescent="0.3">
      <c r="D420" s="1"/>
      <c r="E420" s="1"/>
    </row>
    <row r="421" spans="4:5" ht="14.25" customHeight="1" x14ac:dyDescent="0.3">
      <c r="D421" s="1"/>
      <c r="E421" s="1"/>
    </row>
    <row r="422" spans="4:5" ht="14.25" customHeight="1" x14ac:dyDescent="0.3">
      <c r="D422" s="1"/>
      <c r="E422" s="1"/>
    </row>
    <row r="423" spans="4:5" ht="14.25" customHeight="1" x14ac:dyDescent="0.3">
      <c r="D423" s="1"/>
      <c r="E423" s="1"/>
    </row>
    <row r="424" spans="4:5" ht="14.25" customHeight="1" x14ac:dyDescent="0.3">
      <c r="D424" s="1"/>
      <c r="E424" s="1"/>
    </row>
    <row r="425" spans="4:5" ht="14.25" customHeight="1" x14ac:dyDescent="0.3">
      <c r="D425" s="1"/>
      <c r="E425" s="1"/>
    </row>
    <row r="426" spans="4:5" ht="14.25" customHeight="1" x14ac:dyDescent="0.3">
      <c r="D426" s="1"/>
      <c r="E426" s="1"/>
    </row>
    <row r="427" spans="4:5" ht="14.25" customHeight="1" x14ac:dyDescent="0.3">
      <c r="D427" s="1"/>
      <c r="E427" s="1"/>
    </row>
    <row r="428" spans="4:5" ht="14.25" customHeight="1" x14ac:dyDescent="0.3">
      <c r="D428" s="1"/>
      <c r="E428" s="1"/>
    </row>
    <row r="429" spans="4:5" ht="14.25" customHeight="1" x14ac:dyDescent="0.3">
      <c r="D429" s="1"/>
      <c r="E429" s="1"/>
    </row>
    <row r="430" spans="4:5" ht="14.25" customHeight="1" x14ac:dyDescent="0.3">
      <c r="D430" s="1"/>
      <c r="E430" s="1"/>
    </row>
    <row r="431" spans="4:5" ht="14.25" customHeight="1" x14ac:dyDescent="0.3">
      <c r="D431" s="1"/>
      <c r="E431" s="1"/>
    </row>
    <row r="432" spans="4:5" ht="14.25" customHeight="1" x14ac:dyDescent="0.3">
      <c r="D432" s="1"/>
      <c r="E432" s="1"/>
    </row>
    <row r="433" spans="4:5" ht="14.25" customHeight="1" x14ac:dyDescent="0.3">
      <c r="D433" s="1"/>
      <c r="E433" s="1"/>
    </row>
    <row r="434" spans="4:5" ht="14.25" customHeight="1" x14ac:dyDescent="0.3">
      <c r="D434" s="1"/>
      <c r="E434" s="1"/>
    </row>
    <row r="435" spans="4:5" ht="14.25" customHeight="1" x14ac:dyDescent="0.3">
      <c r="D435" s="1"/>
      <c r="E435" s="1"/>
    </row>
    <row r="436" spans="4:5" ht="14.25" customHeight="1" x14ac:dyDescent="0.3">
      <c r="D436" s="1"/>
      <c r="E436" s="1"/>
    </row>
    <row r="437" spans="4:5" ht="14.25" customHeight="1" x14ac:dyDescent="0.3">
      <c r="D437" s="1"/>
      <c r="E437" s="1"/>
    </row>
    <row r="438" spans="4:5" ht="14.25" customHeight="1" x14ac:dyDescent="0.3">
      <c r="D438" s="1"/>
      <c r="E438" s="1"/>
    </row>
    <row r="439" spans="4:5" ht="14.25" customHeight="1" x14ac:dyDescent="0.3">
      <c r="D439" s="1"/>
      <c r="E439" s="1"/>
    </row>
    <row r="440" spans="4:5" ht="14.25" customHeight="1" x14ac:dyDescent="0.3">
      <c r="D440" s="1"/>
      <c r="E440" s="1"/>
    </row>
    <row r="441" spans="4:5" ht="14.25" customHeight="1" x14ac:dyDescent="0.3">
      <c r="D441" s="1"/>
      <c r="E441" s="1"/>
    </row>
    <row r="442" spans="4:5" ht="14.25" customHeight="1" x14ac:dyDescent="0.3">
      <c r="D442" s="1"/>
      <c r="E442" s="1"/>
    </row>
    <row r="443" spans="4:5" ht="14.25" customHeight="1" x14ac:dyDescent="0.3">
      <c r="D443" s="1"/>
      <c r="E443" s="1"/>
    </row>
    <row r="444" spans="4:5" ht="14.25" customHeight="1" x14ac:dyDescent="0.3">
      <c r="D444" s="1"/>
      <c r="E444" s="1"/>
    </row>
    <row r="445" spans="4:5" ht="14.25" customHeight="1" x14ac:dyDescent="0.3">
      <c r="D445" s="1"/>
      <c r="E445" s="1"/>
    </row>
    <row r="446" spans="4:5" ht="14.25" customHeight="1" x14ac:dyDescent="0.3">
      <c r="D446" s="1"/>
      <c r="E446" s="1"/>
    </row>
    <row r="447" spans="4:5" ht="14.25" customHeight="1" x14ac:dyDescent="0.3">
      <c r="D447" s="1"/>
      <c r="E447" s="1"/>
    </row>
    <row r="448" spans="4:5" ht="14.25" customHeight="1" x14ac:dyDescent="0.3">
      <c r="D448" s="1"/>
      <c r="E448" s="1"/>
    </row>
    <row r="449" spans="4:5" ht="14.25" customHeight="1" x14ac:dyDescent="0.3">
      <c r="D449" s="1"/>
      <c r="E449" s="1"/>
    </row>
    <row r="450" spans="4:5" ht="14.25" customHeight="1" x14ac:dyDescent="0.3">
      <c r="D450" s="1"/>
      <c r="E450" s="1"/>
    </row>
    <row r="451" spans="4:5" ht="14.25" customHeight="1" x14ac:dyDescent="0.3">
      <c r="D451" s="1"/>
      <c r="E451" s="1"/>
    </row>
    <row r="452" spans="4:5" ht="14.25" customHeight="1" x14ac:dyDescent="0.3">
      <c r="D452" s="1"/>
      <c r="E452" s="1"/>
    </row>
    <row r="453" spans="4:5" ht="14.25" customHeight="1" x14ac:dyDescent="0.3">
      <c r="D453" s="1"/>
      <c r="E453" s="1"/>
    </row>
    <row r="454" spans="4:5" ht="14.25" customHeight="1" x14ac:dyDescent="0.3">
      <c r="D454" s="1"/>
      <c r="E454" s="1"/>
    </row>
    <row r="455" spans="4:5" ht="14.25" customHeight="1" x14ac:dyDescent="0.3">
      <c r="D455" s="1"/>
      <c r="E455" s="1"/>
    </row>
    <row r="456" spans="4:5" ht="14.25" customHeight="1" x14ac:dyDescent="0.3">
      <c r="D456" s="1"/>
      <c r="E456" s="1"/>
    </row>
    <row r="457" spans="4:5" ht="14.25" customHeight="1" x14ac:dyDescent="0.3">
      <c r="D457" s="1"/>
      <c r="E457" s="1"/>
    </row>
    <row r="458" spans="4:5" ht="14.25" customHeight="1" x14ac:dyDescent="0.3">
      <c r="D458" s="1"/>
      <c r="E458" s="1"/>
    </row>
    <row r="459" spans="4:5" ht="14.25" customHeight="1" x14ac:dyDescent="0.3">
      <c r="D459" s="1"/>
      <c r="E459" s="1"/>
    </row>
    <row r="460" spans="4:5" ht="14.25" customHeight="1" x14ac:dyDescent="0.3">
      <c r="D460" s="1"/>
      <c r="E460" s="1"/>
    </row>
    <row r="461" spans="4:5" ht="14.25" customHeight="1" x14ac:dyDescent="0.3">
      <c r="D461" s="1"/>
      <c r="E461" s="1"/>
    </row>
    <row r="462" spans="4:5" ht="14.25" customHeight="1" x14ac:dyDescent="0.3">
      <c r="D462" s="1"/>
      <c r="E462" s="1"/>
    </row>
    <row r="463" spans="4:5" ht="14.25" customHeight="1" x14ac:dyDescent="0.3">
      <c r="D463" s="1"/>
      <c r="E463" s="1"/>
    </row>
    <row r="464" spans="4:5" ht="14.25" customHeight="1" x14ac:dyDescent="0.3">
      <c r="D464" s="1"/>
      <c r="E464" s="1"/>
    </row>
    <row r="465" spans="4:5" ht="14.25" customHeight="1" x14ac:dyDescent="0.3">
      <c r="D465" s="1"/>
      <c r="E465" s="1"/>
    </row>
    <row r="466" spans="4:5" ht="14.25" customHeight="1" x14ac:dyDescent="0.3">
      <c r="D466" s="1"/>
      <c r="E466" s="1"/>
    </row>
    <row r="467" spans="4:5" ht="14.25" customHeight="1" x14ac:dyDescent="0.3">
      <c r="D467" s="1"/>
      <c r="E467" s="1"/>
    </row>
    <row r="468" spans="4:5" ht="14.25" customHeight="1" x14ac:dyDescent="0.3">
      <c r="D468" s="1"/>
      <c r="E468" s="1"/>
    </row>
    <row r="469" spans="4:5" ht="14.25" customHeight="1" x14ac:dyDescent="0.3">
      <c r="D469" s="1"/>
      <c r="E469" s="1"/>
    </row>
    <row r="470" spans="4:5" ht="14.25" customHeight="1" x14ac:dyDescent="0.3">
      <c r="D470" s="1"/>
      <c r="E470" s="1"/>
    </row>
    <row r="471" spans="4:5" ht="14.25" customHeight="1" x14ac:dyDescent="0.3">
      <c r="D471" s="1"/>
      <c r="E471" s="1"/>
    </row>
    <row r="472" spans="4:5" ht="14.25" customHeight="1" x14ac:dyDescent="0.3">
      <c r="D472" s="1"/>
      <c r="E472" s="1"/>
    </row>
    <row r="473" spans="4:5" ht="14.25" customHeight="1" x14ac:dyDescent="0.3">
      <c r="D473" s="1"/>
      <c r="E473" s="1"/>
    </row>
    <row r="474" spans="4:5" ht="14.25" customHeight="1" x14ac:dyDescent="0.3">
      <c r="D474" s="1"/>
      <c r="E474" s="1"/>
    </row>
    <row r="475" spans="4:5" ht="14.25" customHeight="1" x14ac:dyDescent="0.3">
      <c r="D475" s="1"/>
      <c r="E475" s="1"/>
    </row>
    <row r="476" spans="4:5" ht="14.25" customHeight="1" x14ac:dyDescent="0.3">
      <c r="D476" s="1"/>
      <c r="E476" s="1"/>
    </row>
    <row r="477" spans="4:5" ht="14.25" customHeight="1" x14ac:dyDescent="0.3">
      <c r="D477" s="1"/>
      <c r="E477" s="1"/>
    </row>
    <row r="478" spans="4:5" ht="14.25" customHeight="1" x14ac:dyDescent="0.3">
      <c r="D478" s="1"/>
      <c r="E478" s="1"/>
    </row>
    <row r="479" spans="4:5" ht="14.25" customHeight="1" x14ac:dyDescent="0.3">
      <c r="D479" s="1"/>
      <c r="E479" s="1"/>
    </row>
    <row r="480" spans="4:5" ht="14.25" customHeight="1" x14ac:dyDescent="0.3">
      <c r="D480" s="1"/>
      <c r="E480" s="1"/>
    </row>
    <row r="481" spans="4:5" ht="14.25" customHeight="1" x14ac:dyDescent="0.3">
      <c r="D481" s="1"/>
      <c r="E481" s="1"/>
    </row>
    <row r="482" spans="4:5" ht="14.25" customHeight="1" x14ac:dyDescent="0.3">
      <c r="D482" s="1"/>
      <c r="E482" s="1"/>
    </row>
    <row r="483" spans="4:5" ht="14.25" customHeight="1" x14ac:dyDescent="0.3">
      <c r="D483" s="1"/>
      <c r="E483" s="1"/>
    </row>
    <row r="484" spans="4:5" ht="14.25" customHeight="1" x14ac:dyDescent="0.3">
      <c r="D484" s="1"/>
      <c r="E484" s="1"/>
    </row>
    <row r="485" spans="4:5" ht="14.25" customHeight="1" x14ac:dyDescent="0.3">
      <c r="D485" s="1"/>
      <c r="E485" s="1"/>
    </row>
    <row r="486" spans="4:5" ht="14.25" customHeight="1" x14ac:dyDescent="0.3">
      <c r="D486" s="1"/>
      <c r="E486" s="1"/>
    </row>
    <row r="487" spans="4:5" ht="14.25" customHeight="1" x14ac:dyDescent="0.3">
      <c r="D487" s="1"/>
      <c r="E487" s="1"/>
    </row>
    <row r="488" spans="4:5" ht="14.25" customHeight="1" x14ac:dyDescent="0.3">
      <c r="D488" s="1"/>
      <c r="E488" s="1"/>
    </row>
    <row r="489" spans="4:5" ht="14.25" customHeight="1" x14ac:dyDescent="0.3">
      <c r="D489" s="1"/>
      <c r="E489" s="1"/>
    </row>
    <row r="490" spans="4:5" ht="14.25" customHeight="1" x14ac:dyDescent="0.3">
      <c r="D490" s="1"/>
      <c r="E490" s="1"/>
    </row>
    <row r="491" spans="4:5" ht="14.25" customHeight="1" x14ac:dyDescent="0.3">
      <c r="D491" s="1"/>
      <c r="E491" s="1"/>
    </row>
    <row r="492" spans="4:5" ht="14.25" customHeight="1" x14ac:dyDescent="0.3">
      <c r="D492" s="1"/>
      <c r="E492" s="1"/>
    </row>
    <row r="493" spans="4:5" ht="14.25" customHeight="1" x14ac:dyDescent="0.3">
      <c r="D493" s="1"/>
      <c r="E493" s="1"/>
    </row>
    <row r="494" spans="4:5" ht="14.25" customHeight="1" x14ac:dyDescent="0.3">
      <c r="D494" s="1"/>
      <c r="E494" s="1"/>
    </row>
    <row r="495" spans="4:5" ht="14.25" customHeight="1" x14ac:dyDescent="0.3">
      <c r="D495" s="1"/>
      <c r="E495" s="1"/>
    </row>
    <row r="496" spans="4:5" ht="14.25" customHeight="1" x14ac:dyDescent="0.3">
      <c r="D496" s="1"/>
      <c r="E496" s="1"/>
    </row>
    <row r="497" spans="4:5" ht="14.25" customHeight="1" x14ac:dyDescent="0.3">
      <c r="D497" s="1"/>
      <c r="E497" s="1"/>
    </row>
    <row r="498" spans="4:5" ht="14.25" customHeight="1" x14ac:dyDescent="0.3">
      <c r="D498" s="1"/>
      <c r="E498" s="1"/>
    </row>
    <row r="499" spans="4:5" ht="14.25" customHeight="1" x14ac:dyDescent="0.3">
      <c r="D499" s="1"/>
      <c r="E499" s="1"/>
    </row>
    <row r="500" spans="4:5" ht="14.25" customHeight="1" x14ac:dyDescent="0.3">
      <c r="D500" s="1"/>
      <c r="E500" s="1"/>
    </row>
    <row r="501" spans="4:5" ht="14.25" customHeight="1" x14ac:dyDescent="0.3">
      <c r="D501" s="1"/>
      <c r="E501" s="1"/>
    </row>
    <row r="502" spans="4:5" ht="14.25" customHeight="1" x14ac:dyDescent="0.3">
      <c r="D502" s="1"/>
      <c r="E502" s="1"/>
    </row>
    <row r="503" spans="4:5" ht="14.25" customHeight="1" x14ac:dyDescent="0.3">
      <c r="D503" s="1"/>
      <c r="E503" s="1"/>
    </row>
    <row r="504" spans="4:5" ht="14.25" customHeight="1" x14ac:dyDescent="0.3">
      <c r="D504" s="1"/>
      <c r="E504" s="1"/>
    </row>
    <row r="505" spans="4:5" ht="14.25" customHeight="1" x14ac:dyDescent="0.3">
      <c r="D505" s="1"/>
      <c r="E505" s="1"/>
    </row>
    <row r="506" spans="4:5" ht="14.25" customHeight="1" x14ac:dyDescent="0.3">
      <c r="D506" s="1"/>
      <c r="E506" s="1"/>
    </row>
    <row r="507" spans="4:5" ht="14.25" customHeight="1" x14ac:dyDescent="0.3">
      <c r="D507" s="1"/>
      <c r="E507" s="1"/>
    </row>
    <row r="508" spans="4:5" ht="14.25" customHeight="1" x14ac:dyDescent="0.3">
      <c r="D508" s="1"/>
      <c r="E508" s="1"/>
    </row>
    <row r="509" spans="4:5" ht="14.25" customHeight="1" x14ac:dyDescent="0.3">
      <c r="D509" s="1"/>
      <c r="E509" s="1"/>
    </row>
    <row r="510" spans="4:5" ht="14.25" customHeight="1" x14ac:dyDescent="0.3">
      <c r="D510" s="1"/>
      <c r="E510" s="1"/>
    </row>
    <row r="511" spans="4:5" ht="14.25" customHeight="1" x14ac:dyDescent="0.3">
      <c r="D511" s="1"/>
      <c r="E511" s="1"/>
    </row>
    <row r="512" spans="4:5" ht="14.25" customHeight="1" x14ac:dyDescent="0.3">
      <c r="D512" s="1"/>
      <c r="E512" s="1"/>
    </row>
    <row r="513" spans="4:5" ht="14.25" customHeight="1" x14ac:dyDescent="0.3">
      <c r="D513" s="1"/>
      <c r="E513" s="1"/>
    </row>
    <row r="514" spans="4:5" ht="14.25" customHeight="1" x14ac:dyDescent="0.3">
      <c r="D514" s="1"/>
      <c r="E514" s="1"/>
    </row>
    <row r="515" spans="4:5" ht="14.25" customHeight="1" x14ac:dyDescent="0.3">
      <c r="D515" s="1"/>
      <c r="E515" s="1"/>
    </row>
    <row r="516" spans="4:5" ht="14.25" customHeight="1" x14ac:dyDescent="0.3">
      <c r="D516" s="1"/>
      <c r="E516" s="1"/>
    </row>
    <row r="517" spans="4:5" ht="14.25" customHeight="1" x14ac:dyDescent="0.3">
      <c r="D517" s="1"/>
      <c r="E517" s="1"/>
    </row>
    <row r="518" spans="4:5" ht="14.25" customHeight="1" x14ac:dyDescent="0.3">
      <c r="D518" s="1"/>
      <c r="E518" s="1"/>
    </row>
    <row r="519" spans="4:5" ht="14.25" customHeight="1" x14ac:dyDescent="0.3">
      <c r="D519" s="1"/>
      <c r="E519" s="1"/>
    </row>
    <row r="520" spans="4:5" ht="14.25" customHeight="1" x14ac:dyDescent="0.3">
      <c r="D520" s="1"/>
      <c r="E520" s="1"/>
    </row>
    <row r="521" spans="4:5" ht="14.25" customHeight="1" x14ac:dyDescent="0.3">
      <c r="D521" s="1"/>
      <c r="E521" s="1"/>
    </row>
    <row r="522" spans="4:5" ht="14.25" customHeight="1" x14ac:dyDescent="0.3">
      <c r="D522" s="1"/>
      <c r="E522" s="1"/>
    </row>
    <row r="523" spans="4:5" ht="14.25" customHeight="1" x14ac:dyDescent="0.3">
      <c r="D523" s="1"/>
      <c r="E523" s="1"/>
    </row>
    <row r="524" spans="4:5" ht="14.25" customHeight="1" x14ac:dyDescent="0.3">
      <c r="D524" s="1"/>
      <c r="E524" s="1"/>
    </row>
    <row r="525" spans="4:5" ht="14.25" customHeight="1" x14ac:dyDescent="0.3">
      <c r="D525" s="1"/>
      <c r="E525" s="1"/>
    </row>
    <row r="526" spans="4:5" ht="14.25" customHeight="1" x14ac:dyDescent="0.3">
      <c r="D526" s="1"/>
      <c r="E526" s="1"/>
    </row>
    <row r="527" spans="4:5" ht="14.25" customHeight="1" x14ac:dyDescent="0.3">
      <c r="D527" s="1"/>
      <c r="E527" s="1"/>
    </row>
    <row r="528" spans="4:5" ht="14.25" customHeight="1" x14ac:dyDescent="0.3">
      <c r="D528" s="1"/>
      <c r="E528" s="1"/>
    </row>
    <row r="529" spans="4:5" ht="14.25" customHeight="1" x14ac:dyDescent="0.3">
      <c r="D529" s="1"/>
      <c r="E529" s="1"/>
    </row>
    <row r="530" spans="4:5" ht="14.25" customHeight="1" x14ac:dyDescent="0.3">
      <c r="D530" s="1"/>
      <c r="E530" s="1"/>
    </row>
    <row r="531" spans="4:5" ht="14.25" customHeight="1" x14ac:dyDescent="0.3">
      <c r="D531" s="1"/>
      <c r="E531" s="1"/>
    </row>
    <row r="532" spans="4:5" ht="14.25" customHeight="1" x14ac:dyDescent="0.3">
      <c r="D532" s="1"/>
      <c r="E532" s="1"/>
    </row>
    <row r="533" spans="4:5" ht="14.25" customHeight="1" x14ac:dyDescent="0.3">
      <c r="D533" s="1"/>
      <c r="E533" s="1"/>
    </row>
    <row r="534" spans="4:5" ht="14.25" customHeight="1" x14ac:dyDescent="0.3">
      <c r="D534" s="1"/>
      <c r="E534" s="1"/>
    </row>
    <row r="535" spans="4:5" ht="14.25" customHeight="1" x14ac:dyDescent="0.3">
      <c r="D535" s="1"/>
      <c r="E535" s="1"/>
    </row>
    <row r="536" spans="4:5" ht="14.25" customHeight="1" x14ac:dyDescent="0.3">
      <c r="D536" s="1"/>
      <c r="E536" s="1"/>
    </row>
    <row r="537" spans="4:5" ht="14.25" customHeight="1" x14ac:dyDescent="0.3">
      <c r="D537" s="1"/>
      <c r="E537" s="1"/>
    </row>
    <row r="538" spans="4:5" ht="14.25" customHeight="1" x14ac:dyDescent="0.3">
      <c r="D538" s="1"/>
      <c r="E538" s="1"/>
    </row>
    <row r="539" spans="4:5" ht="14.25" customHeight="1" x14ac:dyDescent="0.3">
      <c r="D539" s="1"/>
      <c r="E539" s="1"/>
    </row>
    <row r="540" spans="4:5" ht="14.25" customHeight="1" x14ac:dyDescent="0.3">
      <c r="D540" s="1"/>
      <c r="E540" s="1"/>
    </row>
    <row r="541" spans="4:5" ht="14.25" customHeight="1" x14ac:dyDescent="0.3">
      <c r="D541" s="1"/>
      <c r="E541" s="1"/>
    </row>
    <row r="542" spans="4:5" ht="14.25" customHeight="1" x14ac:dyDescent="0.3">
      <c r="D542" s="1"/>
      <c r="E542" s="1"/>
    </row>
    <row r="543" spans="4:5" ht="14.25" customHeight="1" x14ac:dyDescent="0.3">
      <c r="D543" s="1"/>
      <c r="E543" s="1"/>
    </row>
    <row r="544" spans="4:5" ht="14.25" customHeight="1" x14ac:dyDescent="0.3">
      <c r="D544" s="1"/>
      <c r="E544" s="1"/>
    </row>
    <row r="545" spans="4:5" ht="14.25" customHeight="1" x14ac:dyDescent="0.3">
      <c r="D545" s="1"/>
      <c r="E545" s="1"/>
    </row>
    <row r="546" spans="4:5" ht="14.25" customHeight="1" x14ac:dyDescent="0.3">
      <c r="D546" s="1"/>
      <c r="E546" s="1"/>
    </row>
    <row r="547" spans="4:5" ht="14.25" customHeight="1" x14ac:dyDescent="0.3">
      <c r="D547" s="1"/>
      <c r="E547" s="1"/>
    </row>
    <row r="548" spans="4:5" ht="14.25" customHeight="1" x14ac:dyDescent="0.3">
      <c r="D548" s="1"/>
      <c r="E548" s="1"/>
    </row>
    <row r="549" spans="4:5" ht="14.25" customHeight="1" x14ac:dyDescent="0.3">
      <c r="D549" s="1"/>
      <c r="E549" s="1"/>
    </row>
    <row r="550" spans="4:5" ht="14.25" customHeight="1" x14ac:dyDescent="0.3">
      <c r="D550" s="1"/>
      <c r="E550" s="1"/>
    </row>
    <row r="551" spans="4:5" ht="14.25" customHeight="1" x14ac:dyDescent="0.3">
      <c r="D551" s="1"/>
      <c r="E551" s="1"/>
    </row>
    <row r="552" spans="4:5" ht="14.25" customHeight="1" x14ac:dyDescent="0.3">
      <c r="D552" s="1"/>
      <c r="E552" s="1"/>
    </row>
    <row r="553" spans="4:5" ht="14.25" customHeight="1" x14ac:dyDescent="0.3">
      <c r="D553" s="1"/>
      <c r="E553" s="1"/>
    </row>
    <row r="554" spans="4:5" ht="14.25" customHeight="1" x14ac:dyDescent="0.3">
      <c r="D554" s="1"/>
      <c r="E554" s="1"/>
    </row>
    <row r="555" spans="4:5" ht="14.25" customHeight="1" x14ac:dyDescent="0.3">
      <c r="D555" s="1"/>
      <c r="E555" s="1"/>
    </row>
    <row r="556" spans="4:5" ht="14.25" customHeight="1" x14ac:dyDescent="0.3">
      <c r="D556" s="1"/>
      <c r="E556" s="1"/>
    </row>
    <row r="557" spans="4:5" ht="14.25" customHeight="1" x14ac:dyDescent="0.3">
      <c r="D557" s="1"/>
      <c r="E557" s="1"/>
    </row>
    <row r="558" spans="4:5" ht="14.25" customHeight="1" x14ac:dyDescent="0.3">
      <c r="D558" s="1"/>
      <c r="E558" s="1"/>
    </row>
    <row r="559" spans="4:5" ht="14.25" customHeight="1" x14ac:dyDescent="0.3">
      <c r="D559" s="1"/>
      <c r="E559" s="1"/>
    </row>
    <row r="560" spans="4:5" ht="14.25" customHeight="1" x14ac:dyDescent="0.3">
      <c r="D560" s="1"/>
      <c r="E560" s="1"/>
    </row>
    <row r="561" spans="4:5" ht="14.25" customHeight="1" x14ac:dyDescent="0.3">
      <c r="D561" s="1"/>
      <c r="E561" s="1"/>
    </row>
    <row r="562" spans="4:5" ht="14.25" customHeight="1" x14ac:dyDescent="0.3">
      <c r="D562" s="1"/>
      <c r="E562" s="1"/>
    </row>
    <row r="563" spans="4:5" ht="14.25" customHeight="1" x14ac:dyDescent="0.3">
      <c r="D563" s="1"/>
      <c r="E563" s="1"/>
    </row>
    <row r="564" spans="4:5" ht="14.25" customHeight="1" x14ac:dyDescent="0.3">
      <c r="D564" s="1"/>
      <c r="E564" s="1"/>
    </row>
    <row r="565" spans="4:5" ht="14.25" customHeight="1" x14ac:dyDescent="0.3">
      <c r="D565" s="1"/>
      <c r="E565" s="1"/>
    </row>
    <row r="566" spans="4:5" ht="14.25" customHeight="1" x14ac:dyDescent="0.3">
      <c r="D566" s="1"/>
      <c r="E566" s="1"/>
    </row>
    <row r="567" spans="4:5" ht="14.25" customHeight="1" x14ac:dyDescent="0.3">
      <c r="D567" s="1"/>
      <c r="E567" s="1"/>
    </row>
    <row r="568" spans="4:5" ht="14.25" customHeight="1" x14ac:dyDescent="0.3">
      <c r="D568" s="1"/>
      <c r="E568" s="1"/>
    </row>
    <row r="569" spans="4:5" ht="14.25" customHeight="1" x14ac:dyDescent="0.3">
      <c r="D569" s="1"/>
      <c r="E569" s="1"/>
    </row>
    <row r="570" spans="4:5" ht="14.25" customHeight="1" x14ac:dyDescent="0.3">
      <c r="D570" s="1"/>
      <c r="E570" s="1"/>
    </row>
    <row r="571" spans="4:5" ht="14.25" customHeight="1" x14ac:dyDescent="0.3">
      <c r="D571" s="1"/>
      <c r="E571" s="1"/>
    </row>
    <row r="572" spans="4:5" ht="14.25" customHeight="1" x14ac:dyDescent="0.3">
      <c r="D572" s="1"/>
      <c r="E572" s="1"/>
    </row>
    <row r="573" spans="4:5" ht="14.25" customHeight="1" x14ac:dyDescent="0.3">
      <c r="D573" s="1"/>
      <c r="E573" s="1"/>
    </row>
    <row r="574" spans="4:5" ht="14.25" customHeight="1" x14ac:dyDescent="0.3">
      <c r="D574" s="1"/>
      <c r="E574" s="1"/>
    </row>
    <row r="575" spans="4:5" ht="14.25" customHeight="1" x14ac:dyDescent="0.3">
      <c r="D575" s="1"/>
      <c r="E575" s="1"/>
    </row>
    <row r="576" spans="4:5" ht="14.25" customHeight="1" x14ac:dyDescent="0.3">
      <c r="D576" s="1"/>
      <c r="E576" s="1"/>
    </row>
    <row r="577" spans="4:5" ht="14.25" customHeight="1" x14ac:dyDescent="0.3">
      <c r="D577" s="1"/>
      <c r="E577" s="1"/>
    </row>
    <row r="578" spans="4:5" ht="14.25" customHeight="1" x14ac:dyDescent="0.3">
      <c r="D578" s="1"/>
      <c r="E578" s="1"/>
    </row>
    <row r="579" spans="4:5" ht="14.25" customHeight="1" x14ac:dyDescent="0.3">
      <c r="D579" s="1"/>
      <c r="E579" s="1"/>
    </row>
    <row r="580" spans="4:5" ht="14.25" customHeight="1" x14ac:dyDescent="0.3">
      <c r="D580" s="1"/>
      <c r="E580" s="1"/>
    </row>
    <row r="581" spans="4:5" ht="14.25" customHeight="1" x14ac:dyDescent="0.3">
      <c r="D581" s="1"/>
      <c r="E581" s="1"/>
    </row>
    <row r="582" spans="4:5" ht="14.25" customHeight="1" x14ac:dyDescent="0.3">
      <c r="D582" s="1"/>
      <c r="E582" s="1"/>
    </row>
    <row r="583" spans="4:5" ht="14.25" customHeight="1" x14ac:dyDescent="0.3">
      <c r="D583" s="1"/>
      <c r="E583" s="1"/>
    </row>
    <row r="584" spans="4:5" ht="14.25" customHeight="1" x14ac:dyDescent="0.3">
      <c r="D584" s="1"/>
      <c r="E584" s="1"/>
    </row>
    <row r="585" spans="4:5" ht="14.25" customHeight="1" x14ac:dyDescent="0.3">
      <c r="D585" s="1"/>
      <c r="E585" s="1"/>
    </row>
    <row r="586" spans="4:5" ht="14.25" customHeight="1" x14ac:dyDescent="0.3">
      <c r="D586" s="1"/>
      <c r="E586" s="1"/>
    </row>
    <row r="587" spans="4:5" ht="14.25" customHeight="1" x14ac:dyDescent="0.3">
      <c r="D587" s="1"/>
      <c r="E587" s="1"/>
    </row>
    <row r="588" spans="4:5" ht="14.25" customHeight="1" x14ac:dyDescent="0.3">
      <c r="D588" s="1"/>
      <c r="E588" s="1"/>
    </row>
    <row r="589" spans="4:5" ht="14.25" customHeight="1" x14ac:dyDescent="0.3">
      <c r="D589" s="1"/>
      <c r="E589" s="1"/>
    </row>
    <row r="590" spans="4:5" ht="14.25" customHeight="1" x14ac:dyDescent="0.3">
      <c r="D590" s="1"/>
      <c r="E590" s="1"/>
    </row>
    <row r="591" spans="4:5" ht="14.25" customHeight="1" x14ac:dyDescent="0.3">
      <c r="D591" s="1"/>
      <c r="E591" s="1"/>
    </row>
    <row r="592" spans="4:5" ht="14.25" customHeight="1" x14ac:dyDescent="0.3">
      <c r="D592" s="1"/>
      <c r="E592" s="1"/>
    </row>
    <row r="593" spans="4:5" ht="14.25" customHeight="1" x14ac:dyDescent="0.3">
      <c r="D593" s="1"/>
      <c r="E593" s="1"/>
    </row>
    <row r="594" spans="4:5" ht="14.25" customHeight="1" x14ac:dyDescent="0.3">
      <c r="D594" s="1"/>
      <c r="E594" s="1"/>
    </row>
    <row r="595" spans="4:5" ht="14.25" customHeight="1" x14ac:dyDescent="0.3">
      <c r="D595" s="1"/>
      <c r="E595" s="1"/>
    </row>
    <row r="596" spans="4:5" ht="14.25" customHeight="1" x14ac:dyDescent="0.3">
      <c r="D596" s="1"/>
      <c r="E596" s="1"/>
    </row>
    <row r="597" spans="4:5" ht="14.25" customHeight="1" x14ac:dyDescent="0.3">
      <c r="D597" s="1"/>
      <c r="E597" s="1"/>
    </row>
    <row r="598" spans="4:5" ht="14.25" customHeight="1" x14ac:dyDescent="0.3">
      <c r="D598" s="1"/>
      <c r="E598" s="1"/>
    </row>
    <row r="599" spans="4:5" ht="14.25" customHeight="1" x14ac:dyDescent="0.3">
      <c r="D599" s="1"/>
      <c r="E599" s="1"/>
    </row>
    <row r="600" spans="4:5" ht="14.25" customHeight="1" x14ac:dyDescent="0.3">
      <c r="D600" s="1"/>
      <c r="E600" s="1"/>
    </row>
    <row r="601" spans="4:5" ht="14.25" customHeight="1" x14ac:dyDescent="0.3">
      <c r="D601" s="1"/>
      <c r="E601" s="1"/>
    </row>
    <row r="602" spans="4:5" ht="14.25" customHeight="1" x14ac:dyDescent="0.3">
      <c r="D602" s="1"/>
      <c r="E602" s="1"/>
    </row>
    <row r="603" spans="4:5" ht="14.25" customHeight="1" x14ac:dyDescent="0.3">
      <c r="D603" s="1"/>
      <c r="E603" s="1"/>
    </row>
    <row r="604" spans="4:5" ht="14.25" customHeight="1" x14ac:dyDescent="0.3">
      <c r="D604" s="1"/>
      <c r="E604" s="1"/>
    </row>
    <row r="605" spans="4:5" ht="14.25" customHeight="1" x14ac:dyDescent="0.3">
      <c r="D605" s="1"/>
      <c r="E605" s="1"/>
    </row>
    <row r="606" spans="4:5" ht="14.25" customHeight="1" x14ac:dyDescent="0.3">
      <c r="D606" s="1"/>
      <c r="E606" s="1"/>
    </row>
    <row r="607" spans="4:5" ht="14.25" customHeight="1" x14ac:dyDescent="0.3">
      <c r="D607" s="1"/>
      <c r="E607" s="1"/>
    </row>
    <row r="608" spans="4:5" ht="14.25" customHeight="1" x14ac:dyDescent="0.3">
      <c r="D608" s="1"/>
      <c r="E608" s="1"/>
    </row>
    <row r="609" spans="4:5" ht="14.25" customHeight="1" x14ac:dyDescent="0.3">
      <c r="D609" s="1"/>
      <c r="E609" s="1"/>
    </row>
    <row r="610" spans="4:5" ht="14.25" customHeight="1" x14ac:dyDescent="0.3">
      <c r="D610" s="1"/>
      <c r="E610" s="1"/>
    </row>
    <row r="611" spans="4:5" ht="14.25" customHeight="1" x14ac:dyDescent="0.3">
      <c r="D611" s="1"/>
      <c r="E611" s="1"/>
    </row>
    <row r="612" spans="4:5" ht="14.25" customHeight="1" x14ac:dyDescent="0.3">
      <c r="D612" s="1"/>
      <c r="E612" s="1"/>
    </row>
    <row r="613" spans="4:5" ht="14.25" customHeight="1" x14ac:dyDescent="0.3">
      <c r="D613" s="1"/>
      <c r="E613" s="1"/>
    </row>
    <row r="614" spans="4:5" ht="14.25" customHeight="1" x14ac:dyDescent="0.3">
      <c r="D614" s="1"/>
      <c r="E614" s="1"/>
    </row>
    <row r="615" spans="4:5" ht="14.25" customHeight="1" x14ac:dyDescent="0.3">
      <c r="D615" s="1"/>
      <c r="E615" s="1"/>
    </row>
    <row r="616" spans="4:5" ht="14.25" customHeight="1" x14ac:dyDescent="0.3">
      <c r="D616" s="1"/>
      <c r="E616" s="1"/>
    </row>
    <row r="617" spans="4:5" ht="14.25" customHeight="1" x14ac:dyDescent="0.3">
      <c r="D617" s="1"/>
      <c r="E617" s="1"/>
    </row>
    <row r="618" spans="4:5" ht="14.25" customHeight="1" x14ac:dyDescent="0.3">
      <c r="D618" s="1"/>
      <c r="E618" s="1"/>
    </row>
    <row r="619" spans="4:5" ht="14.25" customHeight="1" x14ac:dyDescent="0.3">
      <c r="D619" s="1"/>
      <c r="E619" s="1"/>
    </row>
    <row r="620" spans="4:5" ht="14.25" customHeight="1" x14ac:dyDescent="0.3">
      <c r="D620" s="1"/>
      <c r="E620" s="1"/>
    </row>
    <row r="621" spans="4:5" ht="14.25" customHeight="1" x14ac:dyDescent="0.3">
      <c r="D621" s="1"/>
      <c r="E621" s="1"/>
    </row>
    <row r="622" spans="4:5" ht="14.25" customHeight="1" x14ac:dyDescent="0.3">
      <c r="D622" s="1"/>
      <c r="E622" s="1"/>
    </row>
    <row r="623" spans="4:5" ht="14.25" customHeight="1" x14ac:dyDescent="0.3">
      <c r="D623" s="1"/>
      <c r="E623" s="1"/>
    </row>
    <row r="624" spans="4:5" ht="14.25" customHeight="1" x14ac:dyDescent="0.3">
      <c r="D624" s="1"/>
      <c r="E624" s="1"/>
    </row>
    <row r="625" spans="4:5" ht="14.25" customHeight="1" x14ac:dyDescent="0.3">
      <c r="D625" s="1"/>
      <c r="E625" s="1"/>
    </row>
    <row r="626" spans="4:5" ht="14.25" customHeight="1" x14ac:dyDescent="0.3">
      <c r="D626" s="1"/>
      <c r="E626" s="1"/>
    </row>
    <row r="627" spans="4:5" ht="14.25" customHeight="1" x14ac:dyDescent="0.3">
      <c r="D627" s="1"/>
      <c r="E627" s="1"/>
    </row>
    <row r="628" spans="4:5" ht="14.25" customHeight="1" x14ac:dyDescent="0.3">
      <c r="D628" s="1"/>
      <c r="E628" s="1"/>
    </row>
    <row r="629" spans="4:5" ht="14.25" customHeight="1" x14ac:dyDescent="0.3">
      <c r="D629" s="1"/>
      <c r="E629" s="1"/>
    </row>
    <row r="630" spans="4:5" ht="14.25" customHeight="1" x14ac:dyDescent="0.3">
      <c r="D630" s="1"/>
      <c r="E630" s="1"/>
    </row>
    <row r="631" spans="4:5" ht="14.25" customHeight="1" x14ac:dyDescent="0.3">
      <c r="D631" s="1"/>
      <c r="E631" s="1"/>
    </row>
    <row r="632" spans="4:5" ht="14.25" customHeight="1" x14ac:dyDescent="0.3">
      <c r="D632" s="1"/>
      <c r="E632" s="1"/>
    </row>
    <row r="633" spans="4:5" ht="14.25" customHeight="1" x14ac:dyDescent="0.3">
      <c r="D633" s="1"/>
      <c r="E633" s="1"/>
    </row>
    <row r="634" spans="4:5" ht="14.25" customHeight="1" x14ac:dyDescent="0.3">
      <c r="D634" s="1"/>
      <c r="E634" s="1"/>
    </row>
    <row r="635" spans="4:5" ht="14.25" customHeight="1" x14ac:dyDescent="0.3">
      <c r="D635" s="1"/>
      <c r="E635" s="1"/>
    </row>
    <row r="636" spans="4:5" ht="14.25" customHeight="1" x14ac:dyDescent="0.3">
      <c r="D636" s="1"/>
      <c r="E636" s="1"/>
    </row>
    <row r="637" spans="4:5" ht="14.25" customHeight="1" x14ac:dyDescent="0.3">
      <c r="D637" s="1"/>
      <c r="E637" s="1"/>
    </row>
    <row r="638" spans="4:5" ht="14.25" customHeight="1" x14ac:dyDescent="0.3">
      <c r="D638" s="1"/>
      <c r="E638" s="1"/>
    </row>
    <row r="639" spans="4:5" ht="14.25" customHeight="1" x14ac:dyDescent="0.3">
      <c r="D639" s="1"/>
      <c r="E639" s="1"/>
    </row>
    <row r="640" spans="4:5" ht="14.25" customHeight="1" x14ac:dyDescent="0.3">
      <c r="D640" s="1"/>
      <c r="E640" s="1"/>
    </row>
    <row r="641" spans="4:5" ht="14.25" customHeight="1" x14ac:dyDescent="0.3">
      <c r="D641" s="1"/>
      <c r="E641" s="1"/>
    </row>
    <row r="642" spans="4:5" ht="14.25" customHeight="1" x14ac:dyDescent="0.3">
      <c r="D642" s="1"/>
      <c r="E642" s="1"/>
    </row>
    <row r="643" spans="4:5" ht="14.25" customHeight="1" x14ac:dyDescent="0.3">
      <c r="D643" s="1"/>
      <c r="E643" s="1"/>
    </row>
    <row r="644" spans="4:5" ht="14.25" customHeight="1" x14ac:dyDescent="0.3">
      <c r="D644" s="1"/>
      <c r="E644" s="1"/>
    </row>
    <row r="645" spans="4:5" ht="14.25" customHeight="1" x14ac:dyDescent="0.3">
      <c r="D645" s="1"/>
      <c r="E645" s="1"/>
    </row>
    <row r="646" spans="4:5" ht="14.25" customHeight="1" x14ac:dyDescent="0.3">
      <c r="D646" s="1"/>
      <c r="E646" s="1"/>
    </row>
    <row r="647" spans="4:5" ht="14.25" customHeight="1" x14ac:dyDescent="0.3">
      <c r="D647" s="1"/>
      <c r="E647" s="1"/>
    </row>
    <row r="648" spans="4:5" ht="14.25" customHeight="1" x14ac:dyDescent="0.3">
      <c r="D648" s="1"/>
      <c r="E648" s="1"/>
    </row>
    <row r="649" spans="4:5" ht="14.25" customHeight="1" x14ac:dyDescent="0.3">
      <c r="D649" s="1"/>
      <c r="E649" s="1"/>
    </row>
    <row r="650" spans="4:5" ht="14.25" customHeight="1" x14ac:dyDescent="0.3">
      <c r="D650" s="1"/>
      <c r="E650" s="1"/>
    </row>
    <row r="651" spans="4:5" ht="14.25" customHeight="1" x14ac:dyDescent="0.3">
      <c r="D651" s="1"/>
      <c r="E651" s="1"/>
    </row>
    <row r="652" spans="4:5" ht="14.25" customHeight="1" x14ac:dyDescent="0.3">
      <c r="D652" s="1"/>
      <c r="E652" s="1"/>
    </row>
    <row r="653" spans="4:5" ht="14.25" customHeight="1" x14ac:dyDescent="0.3">
      <c r="D653" s="1"/>
      <c r="E653" s="1"/>
    </row>
    <row r="654" spans="4:5" ht="14.25" customHeight="1" x14ac:dyDescent="0.3">
      <c r="D654" s="1"/>
      <c r="E654" s="1"/>
    </row>
    <row r="655" spans="4:5" ht="14.25" customHeight="1" x14ac:dyDescent="0.3">
      <c r="D655" s="1"/>
      <c r="E655" s="1"/>
    </row>
    <row r="656" spans="4:5" ht="14.25" customHeight="1" x14ac:dyDescent="0.3">
      <c r="D656" s="1"/>
      <c r="E656" s="1"/>
    </row>
    <row r="657" spans="4:5" ht="14.25" customHeight="1" x14ac:dyDescent="0.3">
      <c r="D657" s="1"/>
      <c r="E657" s="1"/>
    </row>
    <row r="658" spans="4:5" ht="14.25" customHeight="1" x14ac:dyDescent="0.3">
      <c r="D658" s="1"/>
      <c r="E658" s="1"/>
    </row>
    <row r="659" spans="4:5" ht="14.25" customHeight="1" x14ac:dyDescent="0.3">
      <c r="D659" s="1"/>
      <c r="E659" s="1"/>
    </row>
    <row r="660" spans="4:5" ht="14.25" customHeight="1" x14ac:dyDescent="0.3">
      <c r="D660" s="1"/>
      <c r="E660" s="1"/>
    </row>
    <row r="661" spans="4:5" ht="14.25" customHeight="1" x14ac:dyDescent="0.3">
      <c r="D661" s="1"/>
      <c r="E661" s="1"/>
    </row>
    <row r="662" spans="4:5" ht="14.25" customHeight="1" x14ac:dyDescent="0.3">
      <c r="D662" s="1"/>
      <c r="E662" s="1"/>
    </row>
    <row r="663" spans="4:5" ht="14.25" customHeight="1" x14ac:dyDescent="0.3">
      <c r="D663" s="1"/>
      <c r="E663" s="1"/>
    </row>
    <row r="664" spans="4:5" ht="14.25" customHeight="1" x14ac:dyDescent="0.3">
      <c r="D664" s="1"/>
      <c r="E664" s="1"/>
    </row>
    <row r="665" spans="4:5" ht="14.25" customHeight="1" x14ac:dyDescent="0.3">
      <c r="D665" s="1"/>
      <c r="E665" s="1"/>
    </row>
    <row r="666" spans="4:5" ht="14.25" customHeight="1" x14ac:dyDescent="0.3">
      <c r="D666" s="1"/>
      <c r="E666" s="1"/>
    </row>
    <row r="667" spans="4:5" ht="14.25" customHeight="1" x14ac:dyDescent="0.3">
      <c r="D667" s="1"/>
      <c r="E667" s="1"/>
    </row>
    <row r="668" spans="4:5" ht="14.25" customHeight="1" x14ac:dyDescent="0.3">
      <c r="D668" s="1"/>
      <c r="E668" s="1"/>
    </row>
    <row r="669" spans="4:5" ht="14.25" customHeight="1" x14ac:dyDescent="0.3">
      <c r="D669" s="1"/>
      <c r="E669" s="1"/>
    </row>
    <row r="670" spans="4:5" ht="14.25" customHeight="1" x14ac:dyDescent="0.3">
      <c r="D670" s="1"/>
      <c r="E670" s="1"/>
    </row>
    <row r="671" spans="4:5" ht="14.25" customHeight="1" x14ac:dyDescent="0.3">
      <c r="D671" s="1"/>
      <c r="E671" s="1"/>
    </row>
    <row r="672" spans="4:5" ht="14.25" customHeight="1" x14ac:dyDescent="0.3">
      <c r="D672" s="1"/>
      <c r="E672" s="1"/>
    </row>
    <row r="673" spans="4:5" ht="14.25" customHeight="1" x14ac:dyDescent="0.3">
      <c r="D673" s="1"/>
      <c r="E673" s="1"/>
    </row>
    <row r="674" spans="4:5" ht="14.25" customHeight="1" x14ac:dyDescent="0.3">
      <c r="D674" s="1"/>
      <c r="E674" s="1"/>
    </row>
    <row r="675" spans="4:5" ht="14.25" customHeight="1" x14ac:dyDescent="0.3">
      <c r="D675" s="1"/>
      <c r="E675" s="1"/>
    </row>
    <row r="676" spans="4:5" ht="14.25" customHeight="1" x14ac:dyDescent="0.3">
      <c r="D676" s="1"/>
      <c r="E676" s="1"/>
    </row>
    <row r="677" spans="4:5" ht="14.25" customHeight="1" x14ac:dyDescent="0.3">
      <c r="D677" s="1"/>
      <c r="E677" s="1"/>
    </row>
    <row r="678" spans="4:5" ht="14.25" customHeight="1" x14ac:dyDescent="0.3">
      <c r="D678" s="1"/>
      <c r="E678" s="1"/>
    </row>
    <row r="679" spans="4:5" ht="14.25" customHeight="1" x14ac:dyDescent="0.3">
      <c r="D679" s="1"/>
      <c r="E679" s="1"/>
    </row>
    <row r="680" spans="4:5" ht="14.25" customHeight="1" x14ac:dyDescent="0.3">
      <c r="D680" s="1"/>
      <c r="E680" s="1"/>
    </row>
    <row r="681" spans="4:5" ht="14.25" customHeight="1" x14ac:dyDescent="0.3">
      <c r="D681" s="1"/>
      <c r="E681" s="1"/>
    </row>
    <row r="682" spans="4:5" ht="14.25" customHeight="1" x14ac:dyDescent="0.3">
      <c r="D682" s="1"/>
      <c r="E682" s="1"/>
    </row>
    <row r="683" spans="4:5" ht="14.25" customHeight="1" x14ac:dyDescent="0.3">
      <c r="D683" s="1"/>
      <c r="E683" s="1"/>
    </row>
    <row r="684" spans="4:5" ht="14.25" customHeight="1" x14ac:dyDescent="0.3">
      <c r="D684" s="1"/>
      <c r="E684" s="1"/>
    </row>
    <row r="685" spans="4:5" ht="14.25" customHeight="1" x14ac:dyDescent="0.3">
      <c r="D685" s="1"/>
      <c r="E685" s="1"/>
    </row>
    <row r="686" spans="4:5" ht="14.25" customHeight="1" x14ac:dyDescent="0.3">
      <c r="D686" s="1"/>
      <c r="E686" s="1"/>
    </row>
    <row r="687" spans="4:5" ht="14.25" customHeight="1" x14ac:dyDescent="0.3">
      <c r="D687" s="1"/>
      <c r="E687" s="1"/>
    </row>
    <row r="688" spans="4:5" ht="14.25" customHeight="1" x14ac:dyDescent="0.3">
      <c r="D688" s="1"/>
      <c r="E688" s="1"/>
    </row>
    <row r="689" spans="4:5" ht="14.25" customHeight="1" x14ac:dyDescent="0.3">
      <c r="D689" s="1"/>
      <c r="E689" s="1"/>
    </row>
    <row r="690" spans="4:5" ht="14.25" customHeight="1" x14ac:dyDescent="0.3">
      <c r="D690" s="1"/>
      <c r="E690" s="1"/>
    </row>
    <row r="691" spans="4:5" ht="14.25" customHeight="1" x14ac:dyDescent="0.3">
      <c r="D691" s="1"/>
      <c r="E691" s="1"/>
    </row>
    <row r="692" spans="4:5" ht="14.25" customHeight="1" x14ac:dyDescent="0.3">
      <c r="D692" s="1"/>
      <c r="E692" s="1"/>
    </row>
    <row r="693" spans="4:5" ht="14.25" customHeight="1" x14ac:dyDescent="0.3">
      <c r="D693" s="1"/>
      <c r="E693" s="1"/>
    </row>
    <row r="694" spans="4:5" ht="14.25" customHeight="1" x14ac:dyDescent="0.3">
      <c r="D694" s="1"/>
      <c r="E694" s="1"/>
    </row>
    <row r="695" spans="4:5" ht="14.25" customHeight="1" x14ac:dyDescent="0.3">
      <c r="D695" s="1"/>
      <c r="E695" s="1"/>
    </row>
    <row r="696" spans="4:5" ht="14.25" customHeight="1" x14ac:dyDescent="0.3">
      <c r="D696" s="1"/>
      <c r="E696" s="1"/>
    </row>
    <row r="697" spans="4:5" ht="14.25" customHeight="1" x14ac:dyDescent="0.3">
      <c r="D697" s="1"/>
      <c r="E697" s="1"/>
    </row>
    <row r="698" spans="4:5" ht="14.25" customHeight="1" x14ac:dyDescent="0.3">
      <c r="D698" s="1"/>
      <c r="E698" s="1"/>
    </row>
    <row r="699" spans="4:5" ht="14.25" customHeight="1" x14ac:dyDescent="0.3">
      <c r="D699" s="1"/>
      <c r="E699" s="1"/>
    </row>
    <row r="700" spans="4:5" ht="14.25" customHeight="1" x14ac:dyDescent="0.3">
      <c r="D700" s="1"/>
      <c r="E700" s="1"/>
    </row>
    <row r="701" spans="4:5" ht="14.25" customHeight="1" x14ac:dyDescent="0.3">
      <c r="D701" s="1"/>
      <c r="E701" s="1"/>
    </row>
    <row r="702" spans="4:5" ht="14.25" customHeight="1" x14ac:dyDescent="0.3">
      <c r="D702" s="1"/>
      <c r="E702" s="1"/>
    </row>
    <row r="703" spans="4:5" ht="14.25" customHeight="1" x14ac:dyDescent="0.3">
      <c r="D703" s="1"/>
      <c r="E703" s="1"/>
    </row>
    <row r="704" spans="4:5" ht="14.25" customHeight="1" x14ac:dyDescent="0.3">
      <c r="D704" s="1"/>
      <c r="E704" s="1"/>
    </row>
    <row r="705" spans="4:5" ht="14.25" customHeight="1" x14ac:dyDescent="0.3">
      <c r="D705" s="1"/>
      <c r="E705" s="1"/>
    </row>
    <row r="706" spans="4:5" ht="14.25" customHeight="1" x14ac:dyDescent="0.3">
      <c r="D706" s="1"/>
      <c r="E706" s="1"/>
    </row>
    <row r="707" spans="4:5" ht="14.25" customHeight="1" x14ac:dyDescent="0.3">
      <c r="D707" s="1"/>
      <c r="E707" s="1"/>
    </row>
    <row r="708" spans="4:5" ht="14.25" customHeight="1" x14ac:dyDescent="0.3">
      <c r="D708" s="1"/>
      <c r="E708" s="1"/>
    </row>
    <row r="709" spans="4:5" ht="14.25" customHeight="1" x14ac:dyDescent="0.3">
      <c r="D709" s="1"/>
      <c r="E709" s="1"/>
    </row>
    <row r="710" spans="4:5" ht="14.25" customHeight="1" x14ac:dyDescent="0.3">
      <c r="D710" s="1"/>
      <c r="E710" s="1"/>
    </row>
    <row r="711" spans="4:5" ht="14.25" customHeight="1" x14ac:dyDescent="0.3">
      <c r="D711" s="1"/>
      <c r="E711" s="1"/>
    </row>
    <row r="712" spans="4:5" ht="14.25" customHeight="1" x14ac:dyDescent="0.3">
      <c r="D712" s="1"/>
      <c r="E712" s="1"/>
    </row>
    <row r="713" spans="4:5" ht="14.25" customHeight="1" x14ac:dyDescent="0.3">
      <c r="D713" s="1"/>
      <c r="E713" s="1"/>
    </row>
    <row r="714" spans="4:5" ht="14.25" customHeight="1" x14ac:dyDescent="0.3">
      <c r="D714" s="1"/>
      <c r="E714" s="1"/>
    </row>
    <row r="715" spans="4:5" ht="14.25" customHeight="1" x14ac:dyDescent="0.3">
      <c r="D715" s="1"/>
      <c r="E715" s="1"/>
    </row>
    <row r="716" spans="4:5" ht="14.25" customHeight="1" x14ac:dyDescent="0.3">
      <c r="D716" s="1"/>
      <c r="E716" s="1"/>
    </row>
    <row r="717" spans="4:5" ht="14.25" customHeight="1" x14ac:dyDescent="0.3">
      <c r="D717" s="1"/>
      <c r="E717" s="1"/>
    </row>
    <row r="718" spans="4:5" ht="14.25" customHeight="1" x14ac:dyDescent="0.3">
      <c r="D718" s="1"/>
      <c r="E718" s="1"/>
    </row>
    <row r="719" spans="4:5" ht="14.25" customHeight="1" x14ac:dyDescent="0.3">
      <c r="D719" s="1"/>
      <c r="E719" s="1"/>
    </row>
    <row r="720" spans="4:5" ht="14.25" customHeight="1" x14ac:dyDescent="0.3">
      <c r="D720" s="1"/>
      <c r="E720" s="1"/>
    </row>
    <row r="721" spans="4:5" ht="14.25" customHeight="1" x14ac:dyDescent="0.3">
      <c r="D721" s="1"/>
      <c r="E721" s="1"/>
    </row>
    <row r="722" spans="4:5" ht="14.25" customHeight="1" x14ac:dyDescent="0.3">
      <c r="D722" s="1"/>
      <c r="E722" s="1"/>
    </row>
    <row r="723" spans="4:5" ht="14.25" customHeight="1" x14ac:dyDescent="0.3">
      <c r="D723" s="1"/>
      <c r="E723" s="1"/>
    </row>
    <row r="724" spans="4:5" ht="14.25" customHeight="1" x14ac:dyDescent="0.3">
      <c r="D724" s="1"/>
      <c r="E724" s="1"/>
    </row>
    <row r="725" spans="4:5" ht="14.25" customHeight="1" x14ac:dyDescent="0.3">
      <c r="D725" s="1"/>
      <c r="E725" s="1"/>
    </row>
    <row r="726" spans="4:5" ht="14.25" customHeight="1" x14ac:dyDescent="0.3">
      <c r="D726" s="1"/>
      <c r="E726" s="1"/>
    </row>
    <row r="727" spans="4:5" ht="14.25" customHeight="1" x14ac:dyDescent="0.3">
      <c r="D727" s="1"/>
      <c r="E727" s="1"/>
    </row>
    <row r="728" spans="4:5" ht="14.25" customHeight="1" x14ac:dyDescent="0.3">
      <c r="D728" s="1"/>
      <c r="E728" s="1"/>
    </row>
    <row r="729" spans="4:5" ht="14.25" customHeight="1" x14ac:dyDescent="0.3">
      <c r="D729" s="1"/>
      <c r="E729" s="1"/>
    </row>
    <row r="730" spans="4:5" ht="14.25" customHeight="1" x14ac:dyDescent="0.3">
      <c r="D730" s="1"/>
      <c r="E730" s="1"/>
    </row>
    <row r="731" spans="4:5" ht="14.25" customHeight="1" x14ac:dyDescent="0.3">
      <c r="D731" s="1"/>
      <c r="E731" s="1"/>
    </row>
    <row r="732" spans="4:5" ht="14.25" customHeight="1" x14ac:dyDescent="0.3">
      <c r="D732" s="1"/>
      <c r="E732" s="1"/>
    </row>
    <row r="733" spans="4:5" ht="14.25" customHeight="1" x14ac:dyDescent="0.3">
      <c r="D733" s="1"/>
      <c r="E733" s="1"/>
    </row>
    <row r="734" spans="4:5" ht="14.25" customHeight="1" x14ac:dyDescent="0.3">
      <c r="D734" s="1"/>
      <c r="E734" s="1"/>
    </row>
    <row r="735" spans="4:5" ht="14.25" customHeight="1" x14ac:dyDescent="0.3">
      <c r="D735" s="1"/>
      <c r="E735" s="1"/>
    </row>
    <row r="736" spans="4:5" ht="14.25" customHeight="1" x14ac:dyDescent="0.3">
      <c r="D736" s="1"/>
      <c r="E736" s="1"/>
    </row>
    <row r="737" spans="4:5" ht="14.25" customHeight="1" x14ac:dyDescent="0.3">
      <c r="D737" s="1"/>
      <c r="E737" s="1"/>
    </row>
    <row r="738" spans="4:5" ht="14.25" customHeight="1" x14ac:dyDescent="0.3">
      <c r="D738" s="1"/>
      <c r="E738" s="1"/>
    </row>
    <row r="739" spans="4:5" ht="14.25" customHeight="1" x14ac:dyDescent="0.3">
      <c r="D739" s="1"/>
      <c r="E739" s="1"/>
    </row>
    <row r="740" spans="4:5" ht="14.25" customHeight="1" x14ac:dyDescent="0.3">
      <c r="D740" s="1"/>
      <c r="E740" s="1"/>
    </row>
    <row r="741" spans="4:5" ht="14.25" customHeight="1" x14ac:dyDescent="0.3">
      <c r="D741" s="1"/>
      <c r="E741" s="1"/>
    </row>
    <row r="742" spans="4:5" ht="14.25" customHeight="1" x14ac:dyDescent="0.3">
      <c r="D742" s="1"/>
      <c r="E742" s="1"/>
    </row>
    <row r="743" spans="4:5" ht="14.25" customHeight="1" x14ac:dyDescent="0.3">
      <c r="D743" s="1"/>
      <c r="E743" s="1"/>
    </row>
    <row r="744" spans="4:5" ht="14.25" customHeight="1" x14ac:dyDescent="0.3">
      <c r="D744" s="1"/>
      <c r="E744" s="1"/>
    </row>
    <row r="745" spans="4:5" ht="14.25" customHeight="1" x14ac:dyDescent="0.3">
      <c r="D745" s="1"/>
      <c r="E745" s="1"/>
    </row>
    <row r="746" spans="4:5" ht="14.25" customHeight="1" x14ac:dyDescent="0.3">
      <c r="D746" s="1"/>
      <c r="E746" s="1"/>
    </row>
    <row r="747" spans="4:5" ht="14.25" customHeight="1" x14ac:dyDescent="0.3">
      <c r="D747" s="1"/>
      <c r="E747" s="1"/>
    </row>
    <row r="748" spans="4:5" ht="14.25" customHeight="1" x14ac:dyDescent="0.3">
      <c r="D748" s="1"/>
      <c r="E748" s="1"/>
    </row>
    <row r="749" spans="4:5" ht="14.25" customHeight="1" x14ac:dyDescent="0.3">
      <c r="D749" s="1"/>
      <c r="E749" s="1"/>
    </row>
    <row r="750" spans="4:5" ht="14.25" customHeight="1" x14ac:dyDescent="0.3">
      <c r="D750" s="1"/>
      <c r="E750" s="1"/>
    </row>
    <row r="751" spans="4:5" ht="14.25" customHeight="1" x14ac:dyDescent="0.3">
      <c r="D751" s="1"/>
      <c r="E751" s="1"/>
    </row>
    <row r="752" spans="4:5" ht="14.25" customHeight="1" x14ac:dyDescent="0.3">
      <c r="D752" s="1"/>
      <c r="E752" s="1"/>
    </row>
    <row r="753" spans="4:5" ht="14.25" customHeight="1" x14ac:dyDescent="0.3">
      <c r="D753" s="1"/>
      <c r="E753" s="1"/>
    </row>
    <row r="754" spans="4:5" ht="14.25" customHeight="1" x14ac:dyDescent="0.3">
      <c r="D754" s="1"/>
      <c r="E754" s="1"/>
    </row>
    <row r="755" spans="4:5" ht="14.25" customHeight="1" x14ac:dyDescent="0.3">
      <c r="D755" s="1"/>
      <c r="E755" s="1"/>
    </row>
    <row r="756" spans="4:5" ht="14.25" customHeight="1" x14ac:dyDescent="0.3">
      <c r="D756" s="1"/>
      <c r="E756" s="1"/>
    </row>
    <row r="757" spans="4:5" ht="14.25" customHeight="1" x14ac:dyDescent="0.3">
      <c r="D757" s="1"/>
      <c r="E757" s="1"/>
    </row>
    <row r="758" spans="4:5" ht="14.25" customHeight="1" x14ac:dyDescent="0.3">
      <c r="D758" s="1"/>
      <c r="E758" s="1"/>
    </row>
    <row r="759" spans="4:5" ht="14.25" customHeight="1" x14ac:dyDescent="0.3">
      <c r="D759" s="1"/>
      <c r="E759" s="1"/>
    </row>
    <row r="760" spans="4:5" ht="14.25" customHeight="1" x14ac:dyDescent="0.3">
      <c r="D760" s="1"/>
      <c r="E760" s="1"/>
    </row>
    <row r="761" spans="4:5" ht="14.25" customHeight="1" x14ac:dyDescent="0.3">
      <c r="D761" s="1"/>
      <c r="E761" s="1"/>
    </row>
    <row r="762" spans="4:5" ht="14.25" customHeight="1" x14ac:dyDescent="0.3">
      <c r="D762" s="1"/>
      <c r="E762" s="1"/>
    </row>
    <row r="763" spans="4:5" ht="14.25" customHeight="1" x14ac:dyDescent="0.3">
      <c r="D763" s="1"/>
      <c r="E763" s="1"/>
    </row>
    <row r="764" spans="4:5" ht="14.25" customHeight="1" x14ac:dyDescent="0.3">
      <c r="D764" s="1"/>
      <c r="E764" s="1"/>
    </row>
    <row r="765" spans="4:5" ht="14.25" customHeight="1" x14ac:dyDescent="0.3">
      <c r="D765" s="1"/>
      <c r="E765" s="1"/>
    </row>
    <row r="766" spans="4:5" ht="14.25" customHeight="1" x14ac:dyDescent="0.3">
      <c r="D766" s="1"/>
      <c r="E766" s="1"/>
    </row>
    <row r="767" spans="4:5" ht="14.25" customHeight="1" x14ac:dyDescent="0.3">
      <c r="D767" s="1"/>
      <c r="E767" s="1"/>
    </row>
    <row r="768" spans="4:5" ht="14.25" customHeight="1" x14ac:dyDescent="0.3">
      <c r="D768" s="1"/>
      <c r="E768" s="1"/>
    </row>
    <row r="769" spans="4:5" ht="14.25" customHeight="1" x14ac:dyDescent="0.3">
      <c r="D769" s="1"/>
      <c r="E769" s="1"/>
    </row>
    <row r="770" spans="4:5" ht="14.25" customHeight="1" x14ac:dyDescent="0.3">
      <c r="D770" s="1"/>
      <c r="E770" s="1"/>
    </row>
    <row r="771" spans="4:5" ht="14.25" customHeight="1" x14ac:dyDescent="0.3">
      <c r="D771" s="1"/>
      <c r="E771" s="1"/>
    </row>
    <row r="772" spans="4:5" ht="14.25" customHeight="1" x14ac:dyDescent="0.3">
      <c r="D772" s="1"/>
      <c r="E772" s="1"/>
    </row>
    <row r="773" spans="4:5" ht="14.25" customHeight="1" x14ac:dyDescent="0.3">
      <c r="D773" s="1"/>
      <c r="E773" s="1"/>
    </row>
    <row r="774" spans="4:5" ht="14.25" customHeight="1" x14ac:dyDescent="0.3">
      <c r="D774" s="1"/>
      <c r="E774" s="1"/>
    </row>
    <row r="775" spans="4:5" ht="14.25" customHeight="1" x14ac:dyDescent="0.3">
      <c r="D775" s="1"/>
      <c r="E775" s="1"/>
    </row>
    <row r="776" spans="4:5" ht="14.25" customHeight="1" x14ac:dyDescent="0.3">
      <c r="D776" s="1"/>
      <c r="E776" s="1"/>
    </row>
    <row r="777" spans="4:5" ht="14.25" customHeight="1" x14ac:dyDescent="0.3">
      <c r="D777" s="1"/>
      <c r="E777" s="1"/>
    </row>
    <row r="778" spans="4:5" ht="14.25" customHeight="1" x14ac:dyDescent="0.3">
      <c r="D778" s="1"/>
      <c r="E778" s="1"/>
    </row>
    <row r="779" spans="4:5" ht="14.25" customHeight="1" x14ac:dyDescent="0.3">
      <c r="D779" s="1"/>
      <c r="E779" s="1"/>
    </row>
    <row r="780" spans="4:5" ht="14.25" customHeight="1" x14ac:dyDescent="0.3">
      <c r="D780" s="1"/>
      <c r="E780" s="1"/>
    </row>
    <row r="781" spans="4:5" ht="14.25" customHeight="1" x14ac:dyDescent="0.3">
      <c r="D781" s="1"/>
      <c r="E781" s="1"/>
    </row>
    <row r="782" spans="4:5" ht="14.25" customHeight="1" x14ac:dyDescent="0.3">
      <c r="D782" s="1"/>
      <c r="E782" s="1"/>
    </row>
    <row r="783" spans="4:5" ht="14.25" customHeight="1" x14ac:dyDescent="0.3">
      <c r="D783" s="1"/>
      <c r="E783" s="1"/>
    </row>
    <row r="784" spans="4:5" ht="14.25" customHeight="1" x14ac:dyDescent="0.3">
      <c r="D784" s="1"/>
      <c r="E784" s="1"/>
    </row>
    <row r="785" spans="4:5" ht="14.25" customHeight="1" x14ac:dyDescent="0.3">
      <c r="D785" s="1"/>
      <c r="E785" s="1"/>
    </row>
    <row r="786" spans="4:5" ht="14.25" customHeight="1" x14ac:dyDescent="0.3">
      <c r="D786" s="1"/>
      <c r="E786" s="1"/>
    </row>
    <row r="787" spans="4:5" ht="14.25" customHeight="1" x14ac:dyDescent="0.3">
      <c r="D787" s="1"/>
      <c r="E787" s="1"/>
    </row>
    <row r="788" spans="4:5" ht="14.25" customHeight="1" x14ac:dyDescent="0.3">
      <c r="D788" s="1"/>
      <c r="E788" s="1"/>
    </row>
    <row r="789" spans="4:5" ht="14.25" customHeight="1" x14ac:dyDescent="0.3">
      <c r="D789" s="1"/>
      <c r="E789" s="1"/>
    </row>
    <row r="790" spans="4:5" ht="14.25" customHeight="1" x14ac:dyDescent="0.3">
      <c r="D790" s="1"/>
      <c r="E790" s="1"/>
    </row>
    <row r="791" spans="4:5" ht="14.25" customHeight="1" x14ac:dyDescent="0.3">
      <c r="D791" s="1"/>
      <c r="E791" s="1"/>
    </row>
    <row r="792" spans="4:5" ht="14.25" customHeight="1" x14ac:dyDescent="0.3">
      <c r="D792" s="1"/>
      <c r="E792" s="1"/>
    </row>
    <row r="793" spans="4:5" ht="14.25" customHeight="1" x14ac:dyDescent="0.3">
      <c r="D793" s="1"/>
      <c r="E793" s="1"/>
    </row>
    <row r="794" spans="4:5" ht="14.25" customHeight="1" x14ac:dyDescent="0.3">
      <c r="D794" s="1"/>
      <c r="E794" s="1"/>
    </row>
    <row r="795" spans="4:5" ht="14.25" customHeight="1" x14ac:dyDescent="0.3">
      <c r="D795" s="1"/>
      <c r="E795" s="1"/>
    </row>
    <row r="796" spans="4:5" ht="14.25" customHeight="1" x14ac:dyDescent="0.3">
      <c r="D796" s="1"/>
      <c r="E796" s="1"/>
    </row>
    <row r="797" spans="4:5" ht="14.25" customHeight="1" x14ac:dyDescent="0.3">
      <c r="D797" s="1"/>
      <c r="E797" s="1"/>
    </row>
    <row r="798" spans="4:5" ht="14.25" customHeight="1" x14ac:dyDescent="0.3">
      <c r="D798" s="1"/>
      <c r="E798" s="1"/>
    </row>
    <row r="799" spans="4:5" ht="14.25" customHeight="1" x14ac:dyDescent="0.3">
      <c r="D799" s="1"/>
      <c r="E799" s="1"/>
    </row>
    <row r="800" spans="4:5" ht="14.25" customHeight="1" x14ac:dyDescent="0.3">
      <c r="D800" s="1"/>
      <c r="E800" s="1"/>
    </row>
    <row r="801" spans="4:5" ht="14.25" customHeight="1" x14ac:dyDescent="0.3">
      <c r="D801" s="1"/>
      <c r="E801" s="1"/>
    </row>
    <row r="802" spans="4:5" ht="14.25" customHeight="1" x14ac:dyDescent="0.3">
      <c r="D802" s="1"/>
      <c r="E802" s="1"/>
    </row>
    <row r="803" spans="4:5" ht="14.25" customHeight="1" x14ac:dyDescent="0.3">
      <c r="D803" s="1"/>
      <c r="E803" s="1"/>
    </row>
    <row r="804" spans="4:5" ht="14.25" customHeight="1" x14ac:dyDescent="0.3">
      <c r="D804" s="1"/>
      <c r="E804" s="1"/>
    </row>
    <row r="805" spans="4:5" ht="14.25" customHeight="1" x14ac:dyDescent="0.3">
      <c r="D805" s="1"/>
      <c r="E805" s="1"/>
    </row>
    <row r="806" spans="4:5" ht="14.25" customHeight="1" x14ac:dyDescent="0.3">
      <c r="D806" s="1"/>
      <c r="E806" s="1"/>
    </row>
    <row r="807" spans="4:5" ht="14.25" customHeight="1" x14ac:dyDescent="0.3">
      <c r="D807" s="1"/>
      <c r="E807" s="1"/>
    </row>
    <row r="808" spans="4:5" ht="14.25" customHeight="1" x14ac:dyDescent="0.3">
      <c r="D808" s="1"/>
      <c r="E808" s="1"/>
    </row>
    <row r="809" spans="4:5" ht="14.25" customHeight="1" x14ac:dyDescent="0.3">
      <c r="D809" s="1"/>
      <c r="E809" s="1"/>
    </row>
    <row r="810" spans="4:5" ht="14.25" customHeight="1" x14ac:dyDescent="0.3">
      <c r="D810" s="1"/>
      <c r="E810" s="1"/>
    </row>
    <row r="811" spans="4:5" ht="14.25" customHeight="1" x14ac:dyDescent="0.3">
      <c r="D811" s="1"/>
      <c r="E811" s="1"/>
    </row>
    <row r="812" spans="4:5" ht="14.25" customHeight="1" x14ac:dyDescent="0.3">
      <c r="D812" s="1"/>
      <c r="E812" s="1"/>
    </row>
    <row r="813" spans="4:5" ht="14.25" customHeight="1" x14ac:dyDescent="0.3">
      <c r="D813" s="1"/>
      <c r="E813" s="1"/>
    </row>
    <row r="814" spans="4:5" ht="14.25" customHeight="1" x14ac:dyDescent="0.3">
      <c r="D814" s="1"/>
      <c r="E814" s="1"/>
    </row>
    <row r="815" spans="4:5" ht="14.25" customHeight="1" x14ac:dyDescent="0.3">
      <c r="D815" s="1"/>
      <c r="E815" s="1"/>
    </row>
    <row r="816" spans="4:5" ht="14.25" customHeight="1" x14ac:dyDescent="0.3">
      <c r="D816" s="1"/>
      <c r="E816" s="1"/>
    </row>
    <row r="817" spans="4:5" ht="14.25" customHeight="1" x14ac:dyDescent="0.3">
      <c r="D817" s="1"/>
      <c r="E817" s="1"/>
    </row>
    <row r="818" spans="4:5" ht="14.25" customHeight="1" x14ac:dyDescent="0.3">
      <c r="D818" s="1"/>
      <c r="E818" s="1"/>
    </row>
    <row r="819" spans="4:5" ht="14.25" customHeight="1" x14ac:dyDescent="0.3">
      <c r="D819" s="1"/>
      <c r="E819" s="1"/>
    </row>
    <row r="820" spans="4:5" ht="14.25" customHeight="1" x14ac:dyDescent="0.3">
      <c r="D820" s="1"/>
      <c r="E820" s="1"/>
    </row>
    <row r="821" spans="4:5" ht="14.25" customHeight="1" x14ac:dyDescent="0.3">
      <c r="D821" s="1"/>
      <c r="E821" s="1"/>
    </row>
    <row r="822" spans="4:5" ht="14.25" customHeight="1" x14ac:dyDescent="0.3">
      <c r="D822" s="1"/>
      <c r="E822" s="1"/>
    </row>
    <row r="823" spans="4:5" ht="14.25" customHeight="1" x14ac:dyDescent="0.3">
      <c r="D823" s="1"/>
      <c r="E823" s="1"/>
    </row>
    <row r="824" spans="4:5" ht="14.25" customHeight="1" x14ac:dyDescent="0.3">
      <c r="D824" s="1"/>
      <c r="E824" s="1"/>
    </row>
    <row r="825" spans="4:5" ht="14.25" customHeight="1" x14ac:dyDescent="0.3">
      <c r="D825" s="1"/>
      <c r="E825" s="1"/>
    </row>
    <row r="826" spans="4:5" ht="14.25" customHeight="1" x14ac:dyDescent="0.3">
      <c r="D826" s="1"/>
      <c r="E826" s="1"/>
    </row>
    <row r="827" spans="4:5" ht="14.25" customHeight="1" x14ac:dyDescent="0.3">
      <c r="D827" s="1"/>
      <c r="E827" s="1"/>
    </row>
    <row r="828" spans="4:5" ht="14.25" customHeight="1" x14ac:dyDescent="0.3">
      <c r="D828" s="1"/>
      <c r="E828" s="1"/>
    </row>
    <row r="829" spans="4:5" ht="14.25" customHeight="1" x14ac:dyDescent="0.3">
      <c r="D829" s="1"/>
      <c r="E829" s="1"/>
    </row>
    <row r="830" spans="4:5" ht="14.25" customHeight="1" x14ac:dyDescent="0.3">
      <c r="D830" s="1"/>
      <c r="E830" s="1"/>
    </row>
  </sheetData>
  <mergeCells count="6">
    <mergeCell ref="F1:O1"/>
    <mergeCell ref="P1:Y1"/>
    <mergeCell ref="Z1:AI1"/>
    <mergeCell ref="AK1:AK2"/>
    <mergeCell ref="AL1:AL2"/>
    <mergeCell ref="AJ1:AJ2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X90"/>
  <sheetViews>
    <sheetView workbookViewId="0">
      <pane xSplit="8" ySplit="10" topLeftCell="U23" activePane="bottomRight" state="frozen"/>
      <selection pane="topRight" activeCell="H1" sqref="H1"/>
      <selection pane="bottomLeft" activeCell="A15" sqref="A15"/>
      <selection pane="bottomRight" activeCell="AW26" sqref="AW26"/>
    </sheetView>
  </sheetViews>
  <sheetFormatPr defaultColWidth="14.44140625" defaultRowHeight="15" customHeight="1" x14ac:dyDescent="0.3"/>
  <cols>
    <col min="2" max="2" width="14.44140625" customWidth="1"/>
    <col min="3" max="50" width="9.6640625" customWidth="1"/>
  </cols>
  <sheetData>
    <row r="1" spans="1:50" ht="15" customHeight="1" x14ac:dyDescent="0.3">
      <c r="C1" s="1"/>
      <c r="D1" s="1"/>
      <c r="E1" s="1"/>
      <c r="F1" s="30"/>
      <c r="G1" s="32" t="s">
        <v>220</v>
      </c>
      <c r="H1" s="32"/>
      <c r="I1" s="32"/>
      <c r="J1" s="32"/>
      <c r="K1" s="32"/>
      <c r="L1" s="32"/>
      <c r="M1" s="32"/>
      <c r="N1" s="32"/>
      <c r="O1" s="32"/>
      <c r="P1" s="32"/>
      <c r="Q1" s="32" t="s">
        <v>221</v>
      </c>
      <c r="R1" s="32"/>
      <c r="S1" s="32"/>
      <c r="T1" s="32"/>
      <c r="U1" s="32"/>
      <c r="V1" s="32"/>
      <c r="W1" s="32"/>
      <c r="X1" s="32"/>
      <c r="Y1" s="32"/>
      <c r="Z1" s="32"/>
      <c r="AA1" s="33" t="s">
        <v>222</v>
      </c>
      <c r="AB1" s="33"/>
      <c r="AC1" s="33"/>
      <c r="AD1" s="33"/>
      <c r="AE1" s="33"/>
      <c r="AF1" s="33"/>
      <c r="AG1" s="33"/>
      <c r="AH1" s="33"/>
      <c r="AI1" s="33"/>
      <c r="AJ1" s="33"/>
      <c r="AK1" s="37" t="s">
        <v>223</v>
      </c>
      <c r="AL1" s="37"/>
      <c r="AM1" s="37"/>
      <c r="AN1" s="37"/>
      <c r="AO1" s="37"/>
      <c r="AP1" s="37"/>
      <c r="AQ1" s="37"/>
      <c r="AR1" s="37"/>
      <c r="AS1" s="37"/>
      <c r="AT1" s="37"/>
      <c r="AU1" s="35" t="s">
        <v>224</v>
      </c>
      <c r="AV1" s="35" t="s">
        <v>225</v>
      </c>
      <c r="AW1" s="35" t="s">
        <v>226</v>
      </c>
      <c r="AX1" s="35" t="s">
        <v>219</v>
      </c>
    </row>
    <row r="2" spans="1:50" ht="15" customHeight="1" thickBot="1" x14ac:dyDescent="0.35">
      <c r="A2" s="2" t="s">
        <v>2</v>
      </c>
      <c r="B2" s="2" t="s">
        <v>3</v>
      </c>
      <c r="C2" s="1" t="s">
        <v>4</v>
      </c>
      <c r="D2" s="1" t="s">
        <v>5</v>
      </c>
      <c r="E2" s="1" t="s">
        <v>6</v>
      </c>
      <c r="F2" s="30"/>
      <c r="G2" s="3">
        <v>2011</v>
      </c>
      <c r="H2" s="3">
        <v>2012</v>
      </c>
      <c r="I2" s="3">
        <v>2013</v>
      </c>
      <c r="J2" s="3">
        <v>2014</v>
      </c>
      <c r="K2" s="3">
        <v>2015</v>
      </c>
      <c r="L2" s="3">
        <v>2016</v>
      </c>
      <c r="M2" s="3">
        <v>2017</v>
      </c>
      <c r="N2" s="3">
        <v>2018</v>
      </c>
      <c r="O2" s="3">
        <v>2019</v>
      </c>
      <c r="P2" s="3">
        <v>2020</v>
      </c>
      <c r="Q2" s="3">
        <v>2011</v>
      </c>
      <c r="R2" s="3">
        <v>2012</v>
      </c>
      <c r="S2" s="3">
        <v>2013</v>
      </c>
      <c r="T2" s="3">
        <v>2014</v>
      </c>
      <c r="U2" s="3">
        <v>2015</v>
      </c>
      <c r="V2" s="3">
        <v>2016</v>
      </c>
      <c r="W2" s="3">
        <v>2017</v>
      </c>
      <c r="X2" s="3">
        <v>2018</v>
      </c>
      <c r="Y2" s="3">
        <v>2019</v>
      </c>
      <c r="Z2" s="3">
        <v>2020</v>
      </c>
      <c r="AA2" s="3">
        <v>2011</v>
      </c>
      <c r="AB2" s="3">
        <v>2012</v>
      </c>
      <c r="AC2" s="3">
        <v>2013</v>
      </c>
      <c r="AD2" s="3">
        <v>2014</v>
      </c>
      <c r="AE2" s="3">
        <v>2015</v>
      </c>
      <c r="AF2" s="3">
        <v>2016</v>
      </c>
      <c r="AG2" s="3">
        <v>2017</v>
      </c>
      <c r="AH2" s="3">
        <v>2018</v>
      </c>
      <c r="AI2" s="3">
        <v>2019</v>
      </c>
      <c r="AJ2" s="3">
        <v>2020</v>
      </c>
      <c r="AK2" s="3">
        <v>2011</v>
      </c>
      <c r="AL2" s="3">
        <v>2012</v>
      </c>
      <c r="AM2" s="3">
        <v>2013</v>
      </c>
      <c r="AN2" s="3">
        <v>2014</v>
      </c>
      <c r="AO2" s="3">
        <v>2015</v>
      </c>
      <c r="AP2" s="3">
        <v>2016</v>
      </c>
      <c r="AQ2" s="3">
        <v>2017</v>
      </c>
      <c r="AR2" s="3">
        <v>2018</v>
      </c>
      <c r="AS2" s="3">
        <v>2019</v>
      </c>
      <c r="AT2" s="3">
        <v>2020</v>
      </c>
      <c r="AU2" s="36"/>
      <c r="AV2" s="36"/>
      <c r="AW2" s="36"/>
      <c r="AX2" s="36"/>
    </row>
    <row r="3" spans="1:50" ht="15" customHeight="1" x14ac:dyDescent="0.3">
      <c r="A3" s="2" t="s">
        <v>7</v>
      </c>
      <c r="B3" s="2" t="s">
        <v>8</v>
      </c>
      <c r="C3" s="1" t="s">
        <v>9</v>
      </c>
      <c r="D3" s="1">
        <v>1</v>
      </c>
      <c r="E3" s="1" t="s">
        <v>10</v>
      </c>
      <c r="F3" s="30">
        <v>10</v>
      </c>
      <c r="G3">
        <v>42</v>
      </c>
      <c r="H3">
        <v>48</v>
      </c>
      <c r="I3" s="4">
        <v>42</v>
      </c>
      <c r="J3" s="4">
        <v>103</v>
      </c>
      <c r="K3">
        <v>140</v>
      </c>
      <c r="L3">
        <v>181</v>
      </c>
      <c r="M3">
        <v>235</v>
      </c>
      <c r="N3">
        <v>396</v>
      </c>
      <c r="O3">
        <v>509</v>
      </c>
      <c r="P3">
        <v>669</v>
      </c>
      <c r="Q3">
        <v>1040</v>
      </c>
      <c r="R3">
        <v>1550</v>
      </c>
      <c r="S3">
        <v>1250</v>
      </c>
      <c r="T3">
        <v>6313</v>
      </c>
      <c r="U3">
        <v>7013</v>
      </c>
      <c r="V3">
        <v>10843</v>
      </c>
      <c r="W3">
        <v>12684</v>
      </c>
      <c r="X3">
        <v>17099</v>
      </c>
      <c r="Y3">
        <v>20539</v>
      </c>
      <c r="Z3">
        <v>20598</v>
      </c>
      <c r="AA3">
        <f>Q3/G3</f>
        <v>24.761904761904763</v>
      </c>
      <c r="AB3">
        <f t="shared" ref="AB3:AJ10" si="0">R3/H3</f>
        <v>32.291666666666664</v>
      </c>
      <c r="AC3">
        <f t="shared" si="0"/>
        <v>29.761904761904763</v>
      </c>
      <c r="AD3">
        <f t="shared" si="0"/>
        <v>61.291262135922331</v>
      </c>
      <c r="AE3">
        <f t="shared" si="0"/>
        <v>50.092857142857142</v>
      </c>
      <c r="AF3">
        <f t="shared" si="0"/>
        <v>59.906077348066297</v>
      </c>
      <c r="AG3">
        <f t="shared" si="0"/>
        <v>53.97446808510638</v>
      </c>
      <c r="AH3">
        <f t="shared" si="0"/>
        <v>43.179292929292927</v>
      </c>
      <c r="AI3">
        <f t="shared" si="0"/>
        <v>40.351669941060905</v>
      </c>
      <c r="AJ3">
        <f t="shared" si="0"/>
        <v>30.789237668161434</v>
      </c>
      <c r="AK3">
        <f>AA3/ALL!Z3</f>
        <v>1.634481460568417</v>
      </c>
      <c r="AL3">
        <f>AB3/ALL!AA3</f>
        <v>2.0926748448956567</v>
      </c>
      <c r="AM3">
        <f>AC3/ALL!AB3</f>
        <v>1.6791601711499553</v>
      </c>
      <c r="AN3">
        <f>AD3/ALL!AC3</f>
        <v>3.2917868729750501</v>
      </c>
      <c r="AO3">
        <f>AE3/ALL!AD3</f>
        <v>2.672147662389055</v>
      </c>
      <c r="AP3">
        <f>AF3/ALL!AE3</f>
        <v>2.350485128985595</v>
      </c>
      <c r="AQ3">
        <f>AG3/ALL!AF3</f>
        <v>2.2785006076271674</v>
      </c>
      <c r="AR3">
        <f>AH3/ALL!AG3</f>
        <v>2.5749012357228787</v>
      </c>
      <c r="AS3">
        <f>AI3/ALL!AH3</f>
        <v>5.3239273544558685</v>
      </c>
      <c r="AT3">
        <f>AJ3/ALL!AI3</f>
        <v>22.570693125242752</v>
      </c>
      <c r="AU3">
        <f>SUM(G3:P3)</f>
        <v>2365</v>
      </c>
      <c r="AV3">
        <f>SUM(AK3:AT3)/F3</f>
        <v>4.6468758464012394</v>
      </c>
      <c r="AW3">
        <f>SUM(Q3:Z3)</f>
        <v>98929</v>
      </c>
      <c r="AX3">
        <f>AW3/AU3</f>
        <v>41.830443974630022</v>
      </c>
    </row>
    <row r="4" spans="1:50" ht="15" customHeight="1" x14ac:dyDescent="0.3">
      <c r="A4" s="2" t="s">
        <v>11</v>
      </c>
      <c r="B4" s="2" t="s">
        <v>12</v>
      </c>
      <c r="C4" s="1" t="s">
        <v>9</v>
      </c>
      <c r="D4" s="1">
        <v>6</v>
      </c>
      <c r="E4" s="1" t="s">
        <v>13</v>
      </c>
      <c r="F4" s="30">
        <v>6</v>
      </c>
      <c r="G4" s="5"/>
      <c r="H4" s="5"/>
      <c r="I4" s="5"/>
      <c r="J4" s="6"/>
      <c r="K4" s="5">
        <v>17</v>
      </c>
      <c r="L4" s="6">
        <v>24</v>
      </c>
      <c r="M4" s="5">
        <v>22</v>
      </c>
      <c r="N4" s="6">
        <v>24</v>
      </c>
      <c r="O4" s="5">
        <v>49</v>
      </c>
      <c r="P4" s="6">
        <v>61</v>
      </c>
      <c r="Q4" s="7"/>
      <c r="R4" s="8"/>
      <c r="S4" s="7"/>
      <c r="T4" s="8"/>
      <c r="U4" s="7">
        <v>130</v>
      </c>
      <c r="V4" s="8">
        <v>141</v>
      </c>
      <c r="W4" s="7">
        <v>227</v>
      </c>
      <c r="X4" s="8">
        <v>173</v>
      </c>
      <c r="Y4" s="7">
        <v>396</v>
      </c>
      <c r="Z4" s="8">
        <v>220</v>
      </c>
      <c r="AE4">
        <f t="shared" si="0"/>
        <v>7.6470588235294121</v>
      </c>
      <c r="AF4">
        <f t="shared" si="0"/>
        <v>5.875</v>
      </c>
      <c r="AG4">
        <f t="shared" si="0"/>
        <v>10.318181818181818</v>
      </c>
      <c r="AH4">
        <f t="shared" si="0"/>
        <v>7.208333333333333</v>
      </c>
      <c r="AI4">
        <f t="shared" si="0"/>
        <v>8.0816326530612237</v>
      </c>
      <c r="AJ4">
        <f t="shared" si="0"/>
        <v>3.6065573770491803</v>
      </c>
      <c r="AK4">
        <f>AA4/ALL!Z4</f>
        <v>0</v>
      </c>
      <c r="AL4">
        <f>AB4/ALL!AA4</f>
        <v>0</v>
      </c>
      <c r="AM4">
        <f>AC4/ALL!AB4</f>
        <v>0</v>
      </c>
      <c r="AN4">
        <f>AD4/ALL!AC4</f>
        <v>0</v>
      </c>
      <c r="AO4">
        <f>AE4/ALL!AD4</f>
        <v>0.8091052512959207</v>
      </c>
      <c r="AP4">
        <f>AF4/ALL!AE4</f>
        <v>0.61258027956176808</v>
      </c>
      <c r="AQ4">
        <f>AG4/ALL!AF4</f>
        <v>1.1271963330786861</v>
      </c>
      <c r="AR4">
        <f>AH4/ALL!AG4</f>
        <v>0.7323975044563279</v>
      </c>
      <c r="AS4">
        <f>AI4/ALL!AH4</f>
        <v>1.2575274221037449</v>
      </c>
      <c r="AT4">
        <f>AJ4/ALL!AI4</f>
        <v>0.82804693741998214</v>
      </c>
      <c r="AU4">
        <f t="shared" ref="AU4:AU24" si="1">SUM(G4:P4)</f>
        <v>197</v>
      </c>
      <c r="AV4">
        <f t="shared" ref="AV4:AV66" si="2">SUM(AK4:AT4)/F4</f>
        <v>0.89447562131940506</v>
      </c>
      <c r="AW4">
        <f t="shared" ref="AW4:AW24" si="3">SUM(Q4:Z4)</f>
        <v>1287</v>
      </c>
      <c r="AX4">
        <f t="shared" ref="AX4:AX24" si="4">AW4/AU4</f>
        <v>6.532994923857868</v>
      </c>
    </row>
    <row r="5" spans="1:50" ht="15" customHeight="1" x14ac:dyDescent="0.3">
      <c r="A5" s="2" t="s">
        <v>14</v>
      </c>
      <c r="B5" s="2" t="s">
        <v>15</v>
      </c>
      <c r="C5" s="1" t="s">
        <v>9</v>
      </c>
      <c r="D5" s="1"/>
      <c r="E5" s="1" t="s">
        <v>16</v>
      </c>
      <c r="F5" s="30">
        <v>3</v>
      </c>
      <c r="G5" s="5"/>
      <c r="H5" s="6"/>
      <c r="K5" s="5">
        <v>42</v>
      </c>
      <c r="L5" s="6">
        <v>10</v>
      </c>
      <c r="M5" s="5">
        <v>82</v>
      </c>
      <c r="N5" s="6"/>
      <c r="Q5" s="7"/>
      <c r="R5" s="8"/>
      <c r="U5" s="7">
        <v>3484</v>
      </c>
      <c r="V5" s="8">
        <v>2274</v>
      </c>
      <c r="W5" s="7">
        <v>10482</v>
      </c>
      <c r="X5" s="8"/>
      <c r="AE5">
        <f t="shared" si="0"/>
        <v>82.952380952380949</v>
      </c>
      <c r="AF5">
        <f t="shared" si="0"/>
        <v>227.4</v>
      </c>
      <c r="AG5">
        <f t="shared" si="0"/>
        <v>127.82926829268293</v>
      </c>
      <c r="AK5">
        <f>AA5/ALL!Z5</f>
        <v>0</v>
      </c>
      <c r="AL5">
        <f>AB5/ALL!AA5</f>
        <v>0</v>
      </c>
      <c r="AO5">
        <f>AE5/ALL!AD5</f>
        <v>1.3274014677264308</v>
      </c>
      <c r="AP5">
        <f>AF5/ALL!AE5</f>
        <v>6.1707640122758844</v>
      </c>
      <c r="AQ5">
        <f>AG5/ALL!AF5</f>
        <v>1.8946053392625088</v>
      </c>
      <c r="AR5">
        <f>AH5/ALL!AG5</f>
        <v>0</v>
      </c>
      <c r="AU5">
        <f t="shared" si="1"/>
        <v>134</v>
      </c>
      <c r="AV5">
        <f t="shared" si="2"/>
        <v>3.1309236064216077</v>
      </c>
      <c r="AW5">
        <f t="shared" si="3"/>
        <v>16240</v>
      </c>
      <c r="AX5">
        <f t="shared" si="4"/>
        <v>121.19402985074628</v>
      </c>
    </row>
    <row r="6" spans="1:50" ht="15" customHeight="1" x14ac:dyDescent="0.3">
      <c r="A6" s="2" t="s">
        <v>17</v>
      </c>
      <c r="B6" s="2" t="s">
        <v>18</v>
      </c>
      <c r="C6" s="1" t="s">
        <v>9</v>
      </c>
      <c r="D6" s="1">
        <v>23</v>
      </c>
      <c r="E6" s="1" t="s">
        <v>19</v>
      </c>
      <c r="F6" s="30">
        <v>4</v>
      </c>
      <c r="J6" s="5">
        <v>1</v>
      </c>
      <c r="K6" s="6">
        <v>1</v>
      </c>
      <c r="O6" s="5">
        <v>1</v>
      </c>
      <c r="P6" s="6">
        <v>1</v>
      </c>
      <c r="T6" s="7">
        <v>12</v>
      </c>
      <c r="U6" s="8">
        <v>10</v>
      </c>
      <c r="Y6" s="7">
        <v>9</v>
      </c>
      <c r="Z6" s="8">
        <v>0</v>
      </c>
      <c r="AD6">
        <f t="shared" si="0"/>
        <v>12</v>
      </c>
      <c r="AE6">
        <f t="shared" si="0"/>
        <v>10</v>
      </c>
      <c r="AI6">
        <f t="shared" si="0"/>
        <v>9</v>
      </c>
      <c r="AJ6">
        <f t="shared" si="0"/>
        <v>0</v>
      </c>
      <c r="AM6">
        <f>AC6/ALL!AB6</f>
        <v>0</v>
      </c>
      <c r="AN6">
        <f>AD6/ALL!AC6</f>
        <v>0.69579831932773106</v>
      </c>
      <c r="AO6">
        <f>AE6/ALL!AD6</f>
        <v>0.48730964467005078</v>
      </c>
      <c r="AP6">
        <f>AF6/ALL!AE6</f>
        <v>0</v>
      </c>
      <c r="AQ6">
        <f>AG6/ALL!AF6</f>
        <v>0</v>
      </c>
      <c r="AR6">
        <f>AH6/ALL!AG6</f>
        <v>0</v>
      </c>
      <c r="AS6">
        <f>AI6/ALL!AH6</f>
        <v>1.0934579439252337</v>
      </c>
      <c r="AT6">
        <f>AJ6/ALL!AI6</f>
        <v>0</v>
      </c>
      <c r="AU6">
        <f t="shared" si="1"/>
        <v>4</v>
      </c>
      <c r="AV6">
        <f t="shared" si="2"/>
        <v>0.5691414769807539</v>
      </c>
      <c r="AW6">
        <f t="shared" si="3"/>
        <v>31</v>
      </c>
      <c r="AX6">
        <f t="shared" si="4"/>
        <v>7.75</v>
      </c>
    </row>
    <row r="7" spans="1:50" ht="15" customHeight="1" x14ac:dyDescent="0.3">
      <c r="A7" s="2" t="s">
        <v>20</v>
      </c>
      <c r="B7" s="2" t="s">
        <v>21</v>
      </c>
      <c r="C7" s="1" t="s">
        <v>9</v>
      </c>
      <c r="D7" s="1">
        <v>2</v>
      </c>
      <c r="E7" s="1" t="s">
        <v>22</v>
      </c>
      <c r="F7" s="30">
        <v>8</v>
      </c>
      <c r="G7" s="5">
        <v>23</v>
      </c>
      <c r="I7" s="6">
        <v>100</v>
      </c>
      <c r="K7" s="5">
        <v>152</v>
      </c>
      <c r="L7" s="6">
        <v>179</v>
      </c>
      <c r="M7" s="5">
        <v>264</v>
      </c>
      <c r="N7" s="6">
        <v>364</v>
      </c>
      <c r="O7" s="5">
        <v>389</v>
      </c>
      <c r="P7" s="6">
        <v>380</v>
      </c>
      <c r="Q7" s="7">
        <v>923</v>
      </c>
      <c r="S7" s="8">
        <v>3317</v>
      </c>
      <c r="U7" s="7">
        <v>6621</v>
      </c>
      <c r="V7" s="8">
        <v>7948</v>
      </c>
      <c r="W7" s="7">
        <v>11559</v>
      </c>
      <c r="X7" s="8">
        <v>13453</v>
      </c>
      <c r="Y7" s="7">
        <v>9432</v>
      </c>
      <c r="Z7" s="8">
        <v>5286</v>
      </c>
      <c r="AA7">
        <f>Q7/G7</f>
        <v>40.130434782608695</v>
      </c>
      <c r="AC7">
        <f t="shared" si="0"/>
        <v>33.17</v>
      </c>
      <c r="AE7">
        <f t="shared" si="0"/>
        <v>43.559210526315788</v>
      </c>
      <c r="AF7">
        <f t="shared" si="0"/>
        <v>44.402234636871505</v>
      </c>
      <c r="AG7">
        <f t="shared" si="0"/>
        <v>43.784090909090907</v>
      </c>
      <c r="AH7">
        <f t="shared" si="0"/>
        <v>36.958791208791212</v>
      </c>
      <c r="AI7">
        <f t="shared" si="0"/>
        <v>24.246786632390744</v>
      </c>
      <c r="AJ7">
        <f t="shared" si="0"/>
        <v>13.910526315789474</v>
      </c>
      <c r="AK7">
        <f>AA7/ALL!Z7</f>
        <v>1.1506844457053691</v>
      </c>
      <c r="AM7">
        <f>AC7/ALL!AB7</f>
        <v>1.2460364918736584</v>
      </c>
      <c r="AO7">
        <f>AE7/ALL!AD7</f>
        <v>1.5208697886582174</v>
      </c>
      <c r="AP7">
        <f>AF7/ALL!AE7</f>
        <v>1.8574202112948723</v>
      </c>
      <c r="AQ7">
        <f>AG7/ALL!AF7</f>
        <v>1.6775173691097063</v>
      </c>
      <c r="AR7">
        <f>AH7/ALL!AG7</f>
        <v>1.4572466961997894</v>
      </c>
      <c r="AS7">
        <f>AI7/ALL!AH7</f>
        <v>1.3987135607458965</v>
      </c>
      <c r="AT7">
        <f>AJ7/ALL!AI7</f>
        <v>1.4132278126997655</v>
      </c>
      <c r="AU7">
        <f t="shared" si="1"/>
        <v>1851</v>
      </c>
      <c r="AV7">
        <f t="shared" si="2"/>
        <v>1.4652145470359095</v>
      </c>
      <c r="AW7">
        <f t="shared" si="3"/>
        <v>58539</v>
      </c>
      <c r="AX7">
        <f t="shared" si="4"/>
        <v>31.625607779578605</v>
      </c>
    </row>
    <row r="8" spans="1:50" ht="15" customHeight="1" x14ac:dyDescent="0.3">
      <c r="A8" s="2" t="s">
        <v>23</v>
      </c>
      <c r="B8" s="2" t="s">
        <v>24</v>
      </c>
      <c r="C8" s="1" t="s">
        <v>25</v>
      </c>
      <c r="D8" s="1">
        <v>7</v>
      </c>
      <c r="E8" s="1" t="s">
        <v>26</v>
      </c>
      <c r="F8" s="30">
        <v>4</v>
      </c>
      <c r="M8" s="5">
        <v>6</v>
      </c>
      <c r="N8" s="6">
        <v>6</v>
      </c>
      <c r="O8" s="5">
        <v>16</v>
      </c>
      <c r="P8" s="6">
        <v>20</v>
      </c>
      <c r="W8" s="7">
        <v>13</v>
      </c>
      <c r="X8" s="8">
        <v>54</v>
      </c>
      <c r="Y8" s="7">
        <v>66</v>
      </c>
      <c r="Z8" s="8">
        <v>56</v>
      </c>
      <c r="AG8">
        <f t="shared" si="0"/>
        <v>2.1666666666666665</v>
      </c>
      <c r="AH8">
        <f t="shared" si="0"/>
        <v>9</v>
      </c>
      <c r="AI8">
        <f t="shared" si="0"/>
        <v>4.125</v>
      </c>
      <c r="AJ8">
        <f t="shared" si="0"/>
        <v>2.8</v>
      </c>
      <c r="AK8">
        <f>AA8/ALL!Z8</f>
        <v>0</v>
      </c>
      <c r="AL8">
        <f>AB8/ALL!AA8</f>
        <v>0</v>
      </c>
      <c r="AM8">
        <f>AC8/ALL!AB8</f>
        <v>0</v>
      </c>
      <c r="AN8">
        <f>AD8/ALL!AC8</f>
        <v>0</v>
      </c>
      <c r="AO8">
        <f>AE8/ALL!AD8</f>
        <v>0</v>
      </c>
      <c r="AP8">
        <f>AF8/ALL!AE8</f>
        <v>0</v>
      </c>
      <c r="AQ8">
        <f>AG8/ALL!AF8</f>
        <v>0.20556161395856051</v>
      </c>
      <c r="AR8">
        <f>AH8/ALL!AG8</f>
        <v>0.74879999999999991</v>
      </c>
      <c r="AS8">
        <f>AI8/ALL!AH8</f>
        <v>0.87096774193548399</v>
      </c>
      <c r="AT8">
        <f>AJ8/ALL!AI8</f>
        <v>0.99597315436241607</v>
      </c>
      <c r="AU8">
        <f t="shared" si="1"/>
        <v>48</v>
      </c>
      <c r="AV8">
        <f t="shared" si="2"/>
        <v>0.7053256275641151</v>
      </c>
      <c r="AW8">
        <f t="shared" si="3"/>
        <v>189</v>
      </c>
      <c r="AX8">
        <f t="shared" si="4"/>
        <v>3.9375</v>
      </c>
    </row>
    <row r="9" spans="1:50" ht="15" customHeight="1" x14ac:dyDescent="0.3">
      <c r="A9" s="2" t="s">
        <v>27</v>
      </c>
      <c r="B9" s="2" t="s">
        <v>28</v>
      </c>
      <c r="C9" s="1" t="s">
        <v>25</v>
      </c>
      <c r="D9" s="1">
        <v>12</v>
      </c>
      <c r="E9" s="1" t="s">
        <v>29</v>
      </c>
      <c r="F9" s="30">
        <v>3</v>
      </c>
      <c r="K9">
        <v>2</v>
      </c>
      <c r="M9">
        <v>5</v>
      </c>
      <c r="O9" s="9">
        <v>3</v>
      </c>
      <c r="U9">
        <v>9</v>
      </c>
      <c r="W9">
        <v>13</v>
      </c>
      <c r="Y9" s="9">
        <v>6</v>
      </c>
      <c r="AE9">
        <f t="shared" si="0"/>
        <v>4.5</v>
      </c>
      <c r="AG9">
        <f t="shared" si="0"/>
        <v>2.6</v>
      </c>
      <c r="AI9">
        <f t="shared" si="0"/>
        <v>2</v>
      </c>
      <c r="AM9">
        <f>AC9/ALL!AB9</f>
        <v>0</v>
      </c>
      <c r="AN9">
        <f>AD9/ALL!AC9</f>
        <v>0</v>
      </c>
      <c r="AO9">
        <f>AE9/ALL!AD9</f>
        <v>1.4975767366720516</v>
      </c>
      <c r="AQ9">
        <f>AG9/ALL!AF9</f>
        <v>0.62024647887323947</v>
      </c>
      <c r="AR9">
        <f>AH9/ALL!AG9</f>
        <v>0</v>
      </c>
      <c r="AS9">
        <f>AI9/ALL!AH9</f>
        <v>1.0134529147982063</v>
      </c>
      <c r="AT9">
        <f>AJ9/ALL!AI9</f>
        <v>0</v>
      </c>
      <c r="AU9">
        <f t="shared" si="1"/>
        <v>10</v>
      </c>
      <c r="AV9">
        <f t="shared" si="2"/>
        <v>1.0437587101144992</v>
      </c>
      <c r="AW9">
        <f t="shared" si="3"/>
        <v>28</v>
      </c>
      <c r="AX9">
        <f t="shared" si="4"/>
        <v>2.8</v>
      </c>
    </row>
    <row r="10" spans="1:50" ht="15" customHeight="1" x14ac:dyDescent="0.3">
      <c r="A10" s="2" t="s">
        <v>30</v>
      </c>
      <c r="B10" s="2" t="s">
        <v>31</v>
      </c>
      <c r="C10" s="1" t="s">
        <v>25</v>
      </c>
      <c r="D10" s="1">
        <v>13</v>
      </c>
      <c r="E10" s="1" t="s">
        <v>32</v>
      </c>
      <c r="F10" s="30">
        <v>3</v>
      </c>
      <c r="K10">
        <v>1</v>
      </c>
      <c r="O10" s="6">
        <v>17</v>
      </c>
      <c r="P10" s="5">
        <v>13</v>
      </c>
      <c r="U10">
        <v>1</v>
      </c>
      <c r="Y10" s="8">
        <v>49</v>
      </c>
      <c r="Z10" s="7">
        <v>122</v>
      </c>
      <c r="AE10">
        <f t="shared" si="0"/>
        <v>1</v>
      </c>
      <c r="AI10">
        <f t="shared" si="0"/>
        <v>2.8823529411764706</v>
      </c>
      <c r="AJ10">
        <f t="shared" si="0"/>
        <v>9.384615384615385</v>
      </c>
      <c r="AO10">
        <f>AE10/ALL!AD10</f>
        <v>0.19962335216572505</v>
      </c>
      <c r="AS10">
        <f>AI10/ALL!AH10</f>
        <v>0.87577334773642346</v>
      </c>
      <c r="AT10">
        <f>AJ10/ALL!AI10</f>
        <v>1.3733583489681052</v>
      </c>
      <c r="AU10">
        <f t="shared" si="1"/>
        <v>31</v>
      </c>
      <c r="AV10">
        <f t="shared" si="2"/>
        <v>0.81625168295675132</v>
      </c>
      <c r="AW10">
        <f t="shared" si="3"/>
        <v>172</v>
      </c>
      <c r="AX10">
        <f t="shared" si="4"/>
        <v>5.5483870967741939</v>
      </c>
    </row>
    <row r="11" spans="1:50" ht="15" customHeight="1" x14ac:dyDescent="0.3">
      <c r="A11" s="2" t="s">
        <v>33</v>
      </c>
      <c r="B11" s="2" t="s">
        <v>34</v>
      </c>
      <c r="C11" s="1" t="s">
        <v>25</v>
      </c>
      <c r="D11" s="1"/>
      <c r="E11" s="1"/>
      <c r="F11" s="30">
        <v>0</v>
      </c>
      <c r="AM11">
        <f>AC11/ALL!AB11</f>
        <v>0</v>
      </c>
      <c r="AU11">
        <f t="shared" si="1"/>
        <v>0</v>
      </c>
      <c r="AW11">
        <f t="shared" si="3"/>
        <v>0</v>
      </c>
      <c r="AX11" t="e">
        <f t="shared" si="4"/>
        <v>#DIV/0!</v>
      </c>
    </row>
    <row r="12" spans="1:50" ht="15" customHeight="1" x14ac:dyDescent="0.3">
      <c r="A12" s="2" t="s">
        <v>35</v>
      </c>
      <c r="B12" s="2" t="s">
        <v>36</v>
      </c>
      <c r="C12" s="1" t="s">
        <v>25</v>
      </c>
      <c r="D12" s="1"/>
      <c r="E12" s="1" t="s">
        <v>37</v>
      </c>
      <c r="F12" s="30">
        <v>2</v>
      </c>
      <c r="N12">
        <v>12</v>
      </c>
      <c r="P12">
        <v>24</v>
      </c>
      <c r="X12">
        <v>138</v>
      </c>
      <c r="Z12">
        <v>220</v>
      </c>
      <c r="AH12">
        <f>X12/N12</f>
        <v>11.5</v>
      </c>
      <c r="AJ12">
        <f t="shared" ref="AJ12:AJ27" si="5">Z12/P12</f>
        <v>9.1666666666666661</v>
      </c>
      <c r="AP12">
        <f>AF12/ALL!AE12</f>
        <v>0</v>
      </c>
      <c r="AQ12">
        <f>AG12/ALL!AF12</f>
        <v>0</v>
      </c>
      <c r="AR12">
        <f>AH12/ALL!AG12</f>
        <v>0.76354525524585026</v>
      </c>
      <c r="AT12">
        <f>AJ12/ALL!AI12</f>
        <v>1.1930921794004958</v>
      </c>
      <c r="AU12">
        <f t="shared" si="1"/>
        <v>36</v>
      </c>
      <c r="AV12">
        <f t="shared" si="2"/>
        <v>0.9783187173231731</v>
      </c>
      <c r="AW12">
        <f t="shared" si="3"/>
        <v>358</v>
      </c>
      <c r="AX12">
        <f t="shared" si="4"/>
        <v>9.9444444444444446</v>
      </c>
    </row>
    <row r="13" spans="1:50" ht="15" customHeight="1" x14ac:dyDescent="0.3">
      <c r="A13" s="2" t="s">
        <v>38</v>
      </c>
      <c r="B13" s="2" t="s">
        <v>39</v>
      </c>
      <c r="C13" s="1" t="s">
        <v>25</v>
      </c>
      <c r="D13" s="1"/>
      <c r="E13" s="1"/>
      <c r="F13" s="30">
        <v>7</v>
      </c>
      <c r="J13" s="5">
        <v>1</v>
      </c>
      <c r="K13" s="6">
        <v>7</v>
      </c>
      <c r="L13" s="5">
        <v>3</v>
      </c>
      <c r="M13" s="6">
        <v>13</v>
      </c>
      <c r="N13" s="5">
        <v>10</v>
      </c>
      <c r="O13" s="6">
        <v>4</v>
      </c>
      <c r="P13" s="11">
        <v>8</v>
      </c>
      <c r="T13" s="7">
        <v>0</v>
      </c>
      <c r="U13" s="8">
        <v>29</v>
      </c>
      <c r="V13" s="7">
        <v>0</v>
      </c>
      <c r="W13" s="8">
        <v>7</v>
      </c>
      <c r="X13" s="7">
        <v>32</v>
      </c>
      <c r="Y13" s="8">
        <v>4</v>
      </c>
      <c r="Z13" s="9">
        <v>0</v>
      </c>
      <c r="AD13">
        <f>T13/J13</f>
        <v>0</v>
      </c>
      <c r="AE13">
        <f>U13/K13</f>
        <v>4.1428571428571432</v>
      </c>
      <c r="AF13">
        <f>V13/L13</f>
        <v>0</v>
      </c>
      <c r="AG13">
        <f>W13/M13</f>
        <v>0.53846153846153844</v>
      </c>
      <c r="AH13">
        <f>X13/N13</f>
        <v>3.2</v>
      </c>
      <c r="AI13">
        <f>Y13/O13</f>
        <v>1</v>
      </c>
      <c r="AJ13">
        <f t="shared" si="5"/>
        <v>0</v>
      </c>
      <c r="AK13">
        <f>AA13/ALL!Z13</f>
        <v>0</v>
      </c>
      <c r="AL13">
        <f>AB13/ALL!AA13</f>
        <v>0</v>
      </c>
      <c r="AM13">
        <f>AC13/ALL!AB13</f>
        <v>0</v>
      </c>
      <c r="AN13">
        <f>AD13/ALL!AC13</f>
        <v>0</v>
      </c>
      <c r="AO13">
        <f>AE13/ALL!AD13</f>
        <v>1.1540986296873719</v>
      </c>
      <c r="AP13">
        <f>AF13/ALL!AE13</f>
        <v>0</v>
      </c>
      <c r="AQ13">
        <f>AG13/ALL!AF13</f>
        <v>0.22821728034998176</v>
      </c>
      <c r="AR13">
        <f>AH13/ALL!AG13</f>
        <v>1.4703527168732129</v>
      </c>
      <c r="AS13">
        <f>AI13/ALL!AH13</f>
        <v>0.58997722095671978</v>
      </c>
      <c r="AT13">
        <f>AJ13/ALL!AI13</f>
        <v>0</v>
      </c>
      <c r="AU13">
        <f t="shared" si="1"/>
        <v>46</v>
      </c>
      <c r="AV13">
        <f t="shared" si="2"/>
        <v>0.49180654969532661</v>
      </c>
      <c r="AW13">
        <f t="shared" si="3"/>
        <v>72</v>
      </c>
      <c r="AX13">
        <f t="shared" si="4"/>
        <v>1.5652173913043479</v>
      </c>
    </row>
    <row r="14" spans="1:50" ht="15" customHeight="1" x14ac:dyDescent="0.3">
      <c r="A14" s="2" t="s">
        <v>40</v>
      </c>
      <c r="B14" s="2" t="s">
        <v>41</v>
      </c>
      <c r="C14" s="1" t="s">
        <v>25</v>
      </c>
      <c r="D14" s="1"/>
      <c r="E14" s="1" t="s">
        <v>42</v>
      </c>
      <c r="F14" s="30">
        <v>2</v>
      </c>
      <c r="L14">
        <v>4</v>
      </c>
      <c r="N14">
        <v>2</v>
      </c>
      <c r="V14">
        <v>21</v>
      </c>
      <c r="X14">
        <v>63</v>
      </c>
      <c r="AF14">
        <f>V14/L14</f>
        <v>5.25</v>
      </c>
      <c r="AH14">
        <f>X14/N14</f>
        <v>31.5</v>
      </c>
      <c r="AP14">
        <f>AF14/ALL!AE14</f>
        <v>0.23421851289833079</v>
      </c>
      <c r="AR14">
        <f>AH14/ALL!AG14</f>
        <v>1.6840826245443501</v>
      </c>
      <c r="AU14">
        <f t="shared" si="1"/>
        <v>6</v>
      </c>
      <c r="AV14">
        <f t="shared" si="2"/>
        <v>0.95915056872134041</v>
      </c>
      <c r="AW14">
        <f t="shared" si="3"/>
        <v>84</v>
      </c>
      <c r="AX14">
        <f t="shared" si="4"/>
        <v>14</v>
      </c>
    </row>
    <row r="15" spans="1:50" ht="15" customHeight="1" x14ac:dyDescent="0.3">
      <c r="A15" s="2" t="s">
        <v>43</v>
      </c>
      <c r="B15" s="2" t="s">
        <v>44</v>
      </c>
      <c r="C15" s="1" t="s">
        <v>45</v>
      </c>
      <c r="D15" s="1"/>
      <c r="E15" s="1"/>
      <c r="F15" s="30">
        <v>7</v>
      </c>
      <c r="H15" s="5">
        <v>1</v>
      </c>
      <c r="I15" s="6">
        <v>2</v>
      </c>
      <c r="J15" s="5">
        <v>2</v>
      </c>
      <c r="K15" s="6">
        <v>2</v>
      </c>
      <c r="L15" s="5">
        <v>3</v>
      </c>
      <c r="M15" s="6">
        <v>2</v>
      </c>
      <c r="N15" s="5">
        <v>1</v>
      </c>
      <c r="R15" s="7">
        <v>0</v>
      </c>
      <c r="S15" s="8">
        <v>1</v>
      </c>
      <c r="T15" s="7">
        <v>10</v>
      </c>
      <c r="U15" s="8">
        <v>0</v>
      </c>
      <c r="V15" s="7">
        <v>4</v>
      </c>
      <c r="W15" s="8">
        <v>0</v>
      </c>
      <c r="X15" s="7">
        <v>1</v>
      </c>
      <c r="AB15">
        <f>R15/H15</f>
        <v>0</v>
      </c>
      <c r="AC15">
        <f>S15/I15</f>
        <v>0.5</v>
      </c>
      <c r="AD15">
        <f>T15/J15</f>
        <v>5</v>
      </c>
      <c r="AE15">
        <f>U15/K15</f>
        <v>0</v>
      </c>
      <c r="AF15">
        <f>V15/L15</f>
        <v>1.3333333333333333</v>
      </c>
      <c r="AG15">
        <f>W15/M15</f>
        <v>0</v>
      </c>
      <c r="AH15">
        <f>X15/N15</f>
        <v>1</v>
      </c>
      <c r="AL15">
        <f>AB15/ALL!AA15</f>
        <v>0</v>
      </c>
      <c r="AM15">
        <f>AC15/ALL!AB15</f>
        <v>6.8840579710144928E-2</v>
      </c>
      <c r="AN15">
        <f>AD15/ALL!AC15</f>
        <v>0.57613168724279828</v>
      </c>
      <c r="AO15">
        <f>AE15/ALL!AD15</f>
        <v>0</v>
      </c>
      <c r="AP15">
        <f>AF15/ALL!AE15</f>
        <v>0.36559139784946237</v>
      </c>
      <c r="AQ15">
        <f>AG15/ALL!AF15</f>
        <v>0</v>
      </c>
      <c r="AR15">
        <f>AH15/ALL!AG15</f>
        <v>0.72916666666666663</v>
      </c>
      <c r="AS15">
        <f>AI15/ALL!AH15</f>
        <v>0</v>
      </c>
      <c r="AT15">
        <f>AJ15/ALL!AI15</f>
        <v>0</v>
      </c>
      <c r="AU15">
        <f t="shared" si="1"/>
        <v>13</v>
      </c>
      <c r="AV15">
        <f t="shared" si="2"/>
        <v>0.24853290449558171</v>
      </c>
      <c r="AW15">
        <f t="shared" si="3"/>
        <v>16</v>
      </c>
      <c r="AX15">
        <f t="shared" si="4"/>
        <v>1.2307692307692308</v>
      </c>
    </row>
    <row r="16" spans="1:50" ht="15" customHeight="1" x14ac:dyDescent="0.3">
      <c r="A16" s="2" t="s">
        <v>46</v>
      </c>
      <c r="B16" s="2" t="s">
        <v>47</v>
      </c>
      <c r="C16" s="1" t="s">
        <v>45</v>
      </c>
      <c r="D16" s="1"/>
      <c r="E16" s="1"/>
      <c r="F16" s="30">
        <v>0</v>
      </c>
      <c r="AP16">
        <f>AF16/ALL!AE16</f>
        <v>0</v>
      </c>
      <c r="AQ16">
        <f>AG16/ALL!AF16</f>
        <v>0</v>
      </c>
      <c r="AR16">
        <f>AH16/ALL!AG16</f>
        <v>0</v>
      </c>
      <c r="AT16">
        <f>AJ16/ALL!AI16</f>
        <v>0</v>
      </c>
      <c r="AU16">
        <f t="shared" si="1"/>
        <v>0</v>
      </c>
      <c r="AW16">
        <f t="shared" si="3"/>
        <v>0</v>
      </c>
      <c r="AX16" t="e">
        <f t="shared" si="4"/>
        <v>#DIV/0!</v>
      </c>
    </row>
    <row r="17" spans="1:50" ht="15" customHeight="1" x14ac:dyDescent="0.3">
      <c r="A17" s="2" t="s">
        <v>49</v>
      </c>
      <c r="B17" s="2" t="s">
        <v>50</v>
      </c>
      <c r="C17" s="1" t="s">
        <v>48</v>
      </c>
      <c r="D17" s="1">
        <v>85</v>
      </c>
      <c r="E17" s="1"/>
      <c r="F17" s="30">
        <v>1</v>
      </c>
      <c r="O17">
        <v>1</v>
      </c>
      <c r="Y17">
        <v>1</v>
      </c>
      <c r="AI17">
        <f>Y17/O17</f>
        <v>1</v>
      </c>
      <c r="AR17">
        <f>AH17/ALL!AG17</f>
        <v>0</v>
      </c>
      <c r="AS17">
        <f>AI17/ALL!AH17</f>
        <v>0.13566739606126915</v>
      </c>
      <c r="AT17">
        <f>AJ17/ALL!AI17</f>
        <v>0</v>
      </c>
      <c r="AU17">
        <f t="shared" si="1"/>
        <v>1</v>
      </c>
      <c r="AV17">
        <f t="shared" si="2"/>
        <v>0.13566739606126915</v>
      </c>
      <c r="AW17">
        <f t="shared" si="3"/>
        <v>1</v>
      </c>
      <c r="AX17">
        <f t="shared" si="4"/>
        <v>1</v>
      </c>
    </row>
    <row r="18" spans="1:50" ht="15" customHeight="1" x14ac:dyDescent="0.3">
      <c r="A18" s="2" t="s">
        <v>51</v>
      </c>
      <c r="B18" s="2" t="s">
        <v>52</v>
      </c>
      <c r="C18" s="1" t="s">
        <v>48</v>
      </c>
      <c r="D18" s="1"/>
      <c r="E18" s="1"/>
      <c r="F18" s="30">
        <v>7</v>
      </c>
      <c r="J18" s="5">
        <v>4</v>
      </c>
      <c r="K18" s="6">
        <v>2</v>
      </c>
      <c r="L18" s="5">
        <v>2</v>
      </c>
      <c r="M18" s="6">
        <v>6</v>
      </c>
      <c r="N18" s="5">
        <v>1</v>
      </c>
      <c r="O18" s="6">
        <v>8</v>
      </c>
      <c r="P18" s="5">
        <v>10</v>
      </c>
      <c r="T18" s="7">
        <v>4</v>
      </c>
      <c r="U18" s="8">
        <v>8</v>
      </c>
      <c r="V18" s="7">
        <v>0</v>
      </c>
      <c r="W18" s="8">
        <v>8</v>
      </c>
      <c r="X18" s="7">
        <v>4</v>
      </c>
      <c r="Y18" s="8">
        <v>61</v>
      </c>
      <c r="Z18" s="7">
        <v>14</v>
      </c>
      <c r="AD18">
        <f>T18/J18</f>
        <v>1</v>
      </c>
      <c r="AE18">
        <f>U18/K18</f>
        <v>4</v>
      </c>
      <c r="AF18">
        <f>V18/L18</f>
        <v>0</v>
      </c>
      <c r="AG18">
        <f>W18/M18</f>
        <v>1.3333333333333333</v>
      </c>
      <c r="AH18">
        <f>X18/N18</f>
        <v>4</v>
      </c>
      <c r="AI18">
        <f>Y18/O18</f>
        <v>7.625</v>
      </c>
      <c r="AJ18">
        <f t="shared" si="5"/>
        <v>1.4</v>
      </c>
      <c r="AK18">
        <f>AA18/ALL!Z18</f>
        <v>0</v>
      </c>
      <c r="AL18">
        <f>AB18/ALL!AA18</f>
        <v>0</v>
      </c>
      <c r="AM18">
        <f>AC18/ALL!AB18</f>
        <v>0</v>
      </c>
      <c r="AN18">
        <f>AD18/ALL!AC18</f>
        <v>0.31862745098039214</v>
      </c>
      <c r="AO18">
        <f>AE18/ALL!AD18</f>
        <v>1.2944606413994169</v>
      </c>
      <c r="AP18">
        <f>AF18/ALL!AE18</f>
        <v>0</v>
      </c>
      <c r="AQ18">
        <f>AG18/ALL!AF18</f>
        <v>0.3413566739606127</v>
      </c>
      <c r="AR18">
        <f>AH18/ALL!AG18</f>
        <v>0.94315789473684208</v>
      </c>
      <c r="AS18">
        <f>AI18/ALL!AH18</f>
        <v>2.6483100233100232</v>
      </c>
      <c r="AT18">
        <f>AJ18/ALL!AI18</f>
        <v>0.64516129032258063</v>
      </c>
      <c r="AU18">
        <f t="shared" si="1"/>
        <v>33</v>
      </c>
      <c r="AV18">
        <f t="shared" si="2"/>
        <v>0.88443913924426687</v>
      </c>
      <c r="AW18">
        <f t="shared" si="3"/>
        <v>99</v>
      </c>
      <c r="AX18">
        <f t="shared" si="4"/>
        <v>3</v>
      </c>
    </row>
    <row r="19" spans="1:50" ht="15" customHeight="1" x14ac:dyDescent="0.3">
      <c r="A19" s="2" t="s">
        <v>53</v>
      </c>
      <c r="B19" s="2" t="s">
        <v>54</v>
      </c>
      <c r="C19" s="1" t="s">
        <v>48</v>
      </c>
      <c r="D19" s="1"/>
      <c r="E19" s="1"/>
      <c r="F19" s="30">
        <v>2</v>
      </c>
      <c r="M19">
        <v>5</v>
      </c>
      <c r="P19">
        <v>1</v>
      </c>
      <c r="W19">
        <v>2</v>
      </c>
      <c r="Z19">
        <v>3</v>
      </c>
      <c r="AG19">
        <f>W19/M19</f>
        <v>0.4</v>
      </c>
      <c r="AJ19">
        <f t="shared" si="5"/>
        <v>3</v>
      </c>
      <c r="AQ19">
        <f>AG19/ALL!AF19</f>
        <v>6.746987951807229E-2</v>
      </c>
      <c r="AS19">
        <f>AI19/ALL!AH19</f>
        <v>0</v>
      </c>
      <c r="AT19">
        <f>AJ19/ALL!AI19</f>
        <v>0.82601351351351349</v>
      </c>
      <c r="AU19">
        <f t="shared" si="1"/>
        <v>6</v>
      </c>
      <c r="AV19">
        <f t="shared" si="2"/>
        <v>0.44674169651579287</v>
      </c>
      <c r="AW19">
        <f t="shared" si="3"/>
        <v>5</v>
      </c>
      <c r="AX19">
        <f t="shared" si="4"/>
        <v>0.83333333333333337</v>
      </c>
    </row>
    <row r="20" spans="1:50" ht="15" customHeight="1" x14ac:dyDescent="0.3">
      <c r="A20" s="2" t="s">
        <v>55</v>
      </c>
      <c r="B20" s="2" t="s">
        <v>56</v>
      </c>
      <c r="C20" s="1" t="s">
        <v>48</v>
      </c>
      <c r="D20" s="1">
        <v>88</v>
      </c>
      <c r="E20" s="1" t="s">
        <v>57</v>
      </c>
      <c r="F20" s="30">
        <v>8</v>
      </c>
      <c r="H20" s="5">
        <v>13</v>
      </c>
      <c r="I20" s="6">
        <v>23</v>
      </c>
      <c r="J20" s="5">
        <v>25</v>
      </c>
      <c r="L20" s="6">
        <v>29</v>
      </c>
      <c r="M20" s="5">
        <v>32</v>
      </c>
      <c r="N20" s="6">
        <v>90</v>
      </c>
      <c r="O20" s="5">
        <v>125</v>
      </c>
      <c r="P20" s="6">
        <v>103</v>
      </c>
      <c r="R20" s="7">
        <v>35</v>
      </c>
      <c r="S20" s="8">
        <v>181</v>
      </c>
      <c r="T20" s="7">
        <v>382</v>
      </c>
      <c r="V20" s="8">
        <v>172</v>
      </c>
      <c r="W20" s="7">
        <v>361</v>
      </c>
      <c r="X20" s="8">
        <v>360</v>
      </c>
      <c r="Y20" s="7">
        <v>370</v>
      </c>
      <c r="Z20" s="8">
        <v>232</v>
      </c>
      <c r="AB20">
        <f>R20/H20</f>
        <v>2.6923076923076925</v>
      </c>
      <c r="AC20">
        <f>S20/I20</f>
        <v>7.8695652173913047</v>
      </c>
      <c r="AD20">
        <f>T20/J20</f>
        <v>15.28</v>
      </c>
      <c r="AF20">
        <f>V20/L20</f>
        <v>5.931034482758621</v>
      </c>
      <c r="AG20">
        <f>W20/M20</f>
        <v>11.28125</v>
      </c>
      <c r="AH20">
        <f>X20/N20</f>
        <v>4</v>
      </c>
      <c r="AI20">
        <f>Y20/O20</f>
        <v>2.96</v>
      </c>
      <c r="AJ20">
        <f t="shared" si="5"/>
        <v>2.2524271844660193</v>
      </c>
      <c r="AK20">
        <f>AA20/ALL!Z20</f>
        <v>0</v>
      </c>
      <c r="AL20">
        <f>AB20/ALL!AA20</f>
        <v>0.42431761786600497</v>
      </c>
      <c r="AM20">
        <f>AC20/ALL!AB20</f>
        <v>0.86783652434847836</v>
      </c>
      <c r="AN20">
        <f>AD20/ALL!AC20</f>
        <v>1.5716571428571429</v>
      </c>
      <c r="AO20">
        <f>AE20/ALL!AD20</f>
        <v>0</v>
      </c>
      <c r="AP20">
        <f>AF20/ALL!AE20</f>
        <v>0.86248111004258832</v>
      </c>
      <c r="AQ20">
        <f>AG20/ALL!AF20</f>
        <v>1.5826214028776977</v>
      </c>
      <c r="AR20">
        <f>AH20/ALL!AG20</f>
        <v>0.79669030732860524</v>
      </c>
      <c r="AS20">
        <f>AI20/ALL!AH20</f>
        <v>0.71179673321234116</v>
      </c>
      <c r="AT20">
        <f>AJ20/ALL!AI20</f>
        <v>0.86820829655781107</v>
      </c>
      <c r="AU20">
        <f t="shared" si="1"/>
        <v>440</v>
      </c>
      <c r="AV20">
        <f t="shared" si="2"/>
        <v>0.96070114188633371</v>
      </c>
      <c r="AW20">
        <f t="shared" si="3"/>
        <v>2093</v>
      </c>
      <c r="AX20">
        <f t="shared" si="4"/>
        <v>4.7568181818181818</v>
      </c>
    </row>
    <row r="21" spans="1:50" ht="15" customHeight="1" x14ac:dyDescent="0.3">
      <c r="A21" s="2" t="s">
        <v>58</v>
      </c>
      <c r="B21" s="2" t="s">
        <v>59</v>
      </c>
      <c r="C21" s="1" t="s">
        <v>48</v>
      </c>
      <c r="D21" s="1">
        <v>91</v>
      </c>
      <c r="E21" s="1"/>
      <c r="F21" s="30">
        <v>3</v>
      </c>
      <c r="N21" s="5">
        <v>71</v>
      </c>
      <c r="O21" s="6">
        <v>260</v>
      </c>
      <c r="P21" s="5">
        <v>105</v>
      </c>
      <c r="X21" s="7">
        <v>213</v>
      </c>
      <c r="Y21" s="8">
        <v>523</v>
      </c>
      <c r="Z21" s="7">
        <v>153</v>
      </c>
      <c r="AH21">
        <f>X21/N21</f>
        <v>3</v>
      </c>
      <c r="AI21">
        <f>Y21/O21</f>
        <v>2.0115384615384615</v>
      </c>
      <c r="AJ21">
        <f t="shared" si="5"/>
        <v>1.4571428571428571</v>
      </c>
      <c r="AL21">
        <f>AB21/ALL!AA21</f>
        <v>0</v>
      </c>
      <c r="AP21">
        <f>AF21/ALL!AE21</f>
        <v>0</v>
      </c>
      <c r="AQ21">
        <f>AG21/ALL!AF21</f>
        <v>0</v>
      </c>
      <c r="AR21">
        <f>AH21/ALL!AG21</f>
        <v>0.94306930693069302</v>
      </c>
      <c r="AS21">
        <f>AI21/ALL!AH21</f>
        <v>0.68370716939589926</v>
      </c>
      <c r="AT21">
        <f>AJ21/ALL!AI21</f>
        <v>0.65806451612903216</v>
      </c>
      <c r="AU21">
        <f t="shared" si="1"/>
        <v>436</v>
      </c>
      <c r="AV21">
        <f t="shared" si="2"/>
        <v>0.76161366415187481</v>
      </c>
      <c r="AW21">
        <f t="shared" si="3"/>
        <v>889</v>
      </c>
      <c r="AX21">
        <f t="shared" si="4"/>
        <v>2.0389908256880735</v>
      </c>
    </row>
    <row r="22" spans="1:50" ht="15" customHeight="1" x14ac:dyDescent="0.3">
      <c r="A22" s="2" t="s">
        <v>60</v>
      </c>
      <c r="B22" s="2" t="s">
        <v>61</v>
      </c>
      <c r="C22" s="1" t="s">
        <v>48</v>
      </c>
      <c r="D22" s="1"/>
      <c r="E22" s="1"/>
      <c r="F22" s="30">
        <v>1</v>
      </c>
      <c r="K22">
        <v>21</v>
      </c>
      <c r="U22">
        <v>376</v>
      </c>
      <c r="AE22">
        <f>U22/K22</f>
        <v>17.904761904761905</v>
      </c>
      <c r="AO22">
        <f>AE22/ALL!AD22</f>
        <v>1.9998996437352603</v>
      </c>
      <c r="AU22">
        <f t="shared" si="1"/>
        <v>21</v>
      </c>
      <c r="AV22">
        <f t="shared" si="2"/>
        <v>1.9998996437352603</v>
      </c>
      <c r="AW22">
        <f t="shared" si="3"/>
        <v>376</v>
      </c>
      <c r="AX22">
        <f t="shared" si="4"/>
        <v>17.904761904761905</v>
      </c>
    </row>
    <row r="23" spans="1:50" ht="15" customHeight="1" x14ac:dyDescent="0.3">
      <c r="A23" s="2" t="s">
        <v>62</v>
      </c>
      <c r="B23" s="2" t="s">
        <v>63</v>
      </c>
      <c r="C23" s="1" t="s">
        <v>48</v>
      </c>
      <c r="D23" s="1"/>
      <c r="E23" s="1"/>
      <c r="F23" s="30">
        <v>5</v>
      </c>
      <c r="J23" s="5">
        <v>16</v>
      </c>
      <c r="K23" s="6">
        <v>1</v>
      </c>
      <c r="L23" s="5">
        <v>2</v>
      </c>
      <c r="M23" s="6">
        <v>7</v>
      </c>
      <c r="O23" s="5">
        <v>2</v>
      </c>
      <c r="T23" s="7">
        <v>70</v>
      </c>
      <c r="U23" s="8">
        <v>7</v>
      </c>
      <c r="V23" s="7">
        <v>29</v>
      </c>
      <c r="W23" s="8">
        <v>26</v>
      </c>
      <c r="Y23">
        <v>8</v>
      </c>
      <c r="AD23">
        <f>T23/J23</f>
        <v>4.375</v>
      </c>
      <c r="AE23">
        <f>U23/K23</f>
        <v>7</v>
      </c>
      <c r="AF23">
        <f>V23/L23</f>
        <v>14.5</v>
      </c>
      <c r="AG23">
        <f>W23/M23</f>
        <v>3.7142857142857144</v>
      </c>
      <c r="AI23">
        <f>Y23/O23</f>
        <v>4</v>
      </c>
      <c r="AK23">
        <f>AA23/ALL!Z23</f>
        <v>0</v>
      </c>
      <c r="AL23">
        <f>AB23/ALL!AA23</f>
        <v>0</v>
      </c>
      <c r="AM23">
        <f>AC23/ALL!AB23</f>
        <v>0</v>
      </c>
      <c r="AN23">
        <f>AD23/ALL!AC23</f>
        <v>0.60134462151394419</v>
      </c>
      <c r="AO23">
        <f>AE23/ALL!AD23</f>
        <v>0.51732101616628179</v>
      </c>
      <c r="AP23">
        <f>AF23/ALL!AE23</f>
        <v>1.7318501170960185</v>
      </c>
      <c r="AQ23">
        <f>AG23/ALL!AF23</f>
        <v>0.87229437229437234</v>
      </c>
      <c r="AR23">
        <f>AH23/ALL!AG23</f>
        <v>0</v>
      </c>
      <c r="AS23">
        <f>AI23/ALL!AH23</f>
        <v>1.1076923076923078</v>
      </c>
      <c r="AT23">
        <f>AJ23/ALL!AI23</f>
        <v>0</v>
      </c>
      <c r="AU23">
        <f t="shared" si="1"/>
        <v>28</v>
      </c>
      <c r="AV23">
        <f t="shared" si="2"/>
        <v>0.9661004869525851</v>
      </c>
      <c r="AW23">
        <f t="shared" si="3"/>
        <v>140</v>
      </c>
      <c r="AX23">
        <f t="shared" si="4"/>
        <v>5</v>
      </c>
    </row>
    <row r="24" spans="1:50" ht="15" customHeight="1" x14ac:dyDescent="0.3">
      <c r="A24" s="2" t="s">
        <v>64</v>
      </c>
      <c r="B24" s="2" t="s">
        <v>65</v>
      </c>
      <c r="C24" s="1" t="s">
        <v>48</v>
      </c>
      <c r="D24" s="1"/>
      <c r="E24" s="1"/>
      <c r="F24" s="30">
        <v>1</v>
      </c>
      <c r="M24">
        <v>28</v>
      </c>
      <c r="W24">
        <v>237</v>
      </c>
      <c r="AG24">
        <f>W24/M24</f>
        <v>8.4642857142857135</v>
      </c>
      <c r="AQ24">
        <f>AG24/ALL!AF24</f>
        <v>1.293598382749326</v>
      </c>
      <c r="AU24">
        <f t="shared" si="1"/>
        <v>28</v>
      </c>
      <c r="AV24">
        <f t="shared" si="2"/>
        <v>1.293598382749326</v>
      </c>
      <c r="AW24">
        <f t="shared" si="3"/>
        <v>237</v>
      </c>
      <c r="AX24">
        <f t="shared" si="4"/>
        <v>8.4642857142857135</v>
      </c>
    </row>
    <row r="25" spans="1:50" ht="15" customHeight="1" x14ac:dyDescent="0.3">
      <c r="A25" s="2" t="s">
        <v>66</v>
      </c>
      <c r="B25" s="2" t="s">
        <v>67</v>
      </c>
      <c r="C25" s="1" t="s">
        <v>48</v>
      </c>
      <c r="D25" s="1">
        <v>10</v>
      </c>
      <c r="E25" s="1"/>
      <c r="F25" s="30">
        <v>5</v>
      </c>
      <c r="J25" s="5">
        <v>114</v>
      </c>
      <c r="L25" s="6">
        <v>173</v>
      </c>
      <c r="M25" s="5">
        <v>61</v>
      </c>
      <c r="N25" s="6">
        <v>55</v>
      </c>
      <c r="P25" s="5">
        <v>127</v>
      </c>
      <c r="T25" s="7">
        <v>1598</v>
      </c>
      <c r="V25" s="8">
        <v>1652</v>
      </c>
      <c r="W25" s="7">
        <v>727</v>
      </c>
      <c r="X25" s="8">
        <v>410</v>
      </c>
      <c r="Z25" s="7">
        <v>458</v>
      </c>
      <c r="AD25">
        <f>T25/J25</f>
        <v>14.017543859649123</v>
      </c>
      <c r="AF25">
        <f>V25/L25</f>
        <v>9.5491329479768794</v>
      </c>
      <c r="AG25">
        <f>W25/M25</f>
        <v>11.918032786885245</v>
      </c>
      <c r="AH25">
        <f>X25/N25</f>
        <v>7.4545454545454541</v>
      </c>
      <c r="AJ25">
        <f t="shared" si="5"/>
        <v>3.606299212598425</v>
      </c>
      <c r="AN25">
        <f>AD25/ALL!AC25</f>
        <v>0.99658810529343211</v>
      </c>
      <c r="AP25">
        <f>AF25/ALL!AE25</f>
        <v>1.0653991305594037</v>
      </c>
      <c r="AQ25">
        <f>AG25/ALL!AF25</f>
        <v>0.99991931982772853</v>
      </c>
      <c r="AR25">
        <f>AH25/ALL!AG25</f>
        <v>0.90294494238156198</v>
      </c>
      <c r="AT25">
        <f>AJ25/ALL!AI25</f>
        <v>0.84499061048331292</v>
      </c>
      <c r="AU25">
        <f t="shared" ref="AU25:AU51" si="6">SUM(G25:P25)</f>
        <v>530</v>
      </c>
      <c r="AV25">
        <f t="shared" si="2"/>
        <v>0.96196842170908781</v>
      </c>
      <c r="AW25">
        <f t="shared" ref="AW25:AW51" si="7">SUM(Q25:Z25)</f>
        <v>4845</v>
      </c>
      <c r="AX25">
        <f t="shared" ref="AX25:AX51" si="8">AW25/AU25</f>
        <v>9.1415094339622645</v>
      </c>
    </row>
    <row r="26" spans="1:50" ht="15" customHeight="1" x14ac:dyDescent="0.3">
      <c r="A26" s="2" t="s">
        <v>68</v>
      </c>
      <c r="B26" s="2" t="s">
        <v>69</v>
      </c>
      <c r="C26" s="1" t="s">
        <v>48</v>
      </c>
      <c r="D26" s="1"/>
      <c r="E26" s="1"/>
      <c r="F26" s="30">
        <v>1</v>
      </c>
      <c r="N26">
        <v>1</v>
      </c>
      <c r="X26">
        <v>1</v>
      </c>
      <c r="AH26">
        <f>X26/N26</f>
        <v>1</v>
      </c>
      <c r="AN26">
        <f>AD26/ALL!AC26</f>
        <v>0</v>
      </c>
      <c r="AO26">
        <f>AE26/ALL!AD26</f>
        <v>0</v>
      </c>
      <c r="AP26">
        <f>AF26/ALL!AE26</f>
        <v>0</v>
      </c>
      <c r="AR26">
        <f>AH26/ALL!AG26</f>
        <v>3</v>
      </c>
      <c r="AU26">
        <f t="shared" si="6"/>
        <v>1</v>
      </c>
      <c r="AV26">
        <f t="shared" si="2"/>
        <v>3</v>
      </c>
      <c r="AW26">
        <f>SUM(Q26:Z26)</f>
        <v>1</v>
      </c>
      <c r="AX26">
        <f t="shared" si="8"/>
        <v>1</v>
      </c>
    </row>
    <row r="27" spans="1:50" ht="15" customHeight="1" x14ac:dyDescent="0.3">
      <c r="A27" s="2" t="s">
        <v>70</v>
      </c>
      <c r="B27" s="2" t="s">
        <v>71</v>
      </c>
      <c r="C27" s="1" t="s">
        <v>48</v>
      </c>
      <c r="D27" s="1"/>
      <c r="E27" s="1"/>
      <c r="F27" s="30">
        <v>3</v>
      </c>
      <c r="N27">
        <v>1</v>
      </c>
      <c r="O27">
        <v>509</v>
      </c>
      <c r="P27">
        <v>4</v>
      </c>
      <c r="X27">
        <v>2</v>
      </c>
      <c r="Y27">
        <v>20539</v>
      </c>
      <c r="Z27">
        <v>63</v>
      </c>
      <c r="AH27">
        <f>X27/N27</f>
        <v>2</v>
      </c>
      <c r="AI27">
        <f>Y27/O27</f>
        <v>40.351669941060905</v>
      </c>
      <c r="AJ27">
        <f t="shared" si="5"/>
        <v>15.75</v>
      </c>
      <c r="AR27">
        <f>AH27/ALL!AG27</f>
        <v>3.1818181818181821</v>
      </c>
      <c r="AS27">
        <f>AI27/ALL!AH27</f>
        <v>1.2767501733054043</v>
      </c>
      <c r="AT27">
        <f>AJ27/ALL!AI27</f>
        <v>2.8176605504587156</v>
      </c>
      <c r="AU27">
        <f t="shared" si="6"/>
        <v>514</v>
      </c>
      <c r="AV27">
        <f t="shared" si="2"/>
        <v>2.4254096351941006</v>
      </c>
      <c r="AW27">
        <f t="shared" si="7"/>
        <v>20604</v>
      </c>
      <c r="AX27">
        <f t="shared" si="8"/>
        <v>40.085603112840467</v>
      </c>
    </row>
    <row r="28" spans="1:50" ht="15" customHeight="1" x14ac:dyDescent="0.3">
      <c r="A28" s="2" t="s">
        <v>72</v>
      </c>
      <c r="B28" s="2" t="s">
        <v>73</v>
      </c>
      <c r="C28" s="1" t="s">
        <v>48</v>
      </c>
      <c r="D28" s="1"/>
      <c r="E28" s="1"/>
      <c r="F28" s="30">
        <v>1</v>
      </c>
      <c r="N28">
        <v>1</v>
      </c>
      <c r="X28">
        <v>1</v>
      </c>
      <c r="AH28">
        <f>X28/N28</f>
        <v>1</v>
      </c>
      <c r="AR28">
        <f>AH28/ALL!AG28</f>
        <v>0.24426229508196723</v>
      </c>
      <c r="AU28">
        <f t="shared" si="6"/>
        <v>1</v>
      </c>
      <c r="AV28">
        <f t="shared" si="2"/>
        <v>0.24426229508196723</v>
      </c>
      <c r="AW28">
        <f t="shared" si="7"/>
        <v>1</v>
      </c>
      <c r="AX28">
        <f t="shared" si="8"/>
        <v>1</v>
      </c>
    </row>
    <row r="29" spans="1:50" ht="15" customHeight="1" x14ac:dyDescent="0.3">
      <c r="A29" s="2" t="s">
        <v>74</v>
      </c>
      <c r="B29" s="2" t="s">
        <v>75</v>
      </c>
      <c r="C29" s="1" t="s">
        <v>48</v>
      </c>
      <c r="D29" s="1"/>
      <c r="E29" s="1"/>
      <c r="F29" s="30">
        <v>3</v>
      </c>
      <c r="G29">
        <v>14</v>
      </c>
      <c r="I29">
        <v>26</v>
      </c>
      <c r="K29">
        <v>92</v>
      </c>
      <c r="Q29">
        <v>230</v>
      </c>
      <c r="S29">
        <v>131</v>
      </c>
      <c r="U29">
        <v>5833</v>
      </c>
      <c r="AA29">
        <f>Q29/G29</f>
        <v>16.428571428571427</v>
      </c>
      <c r="AC29">
        <f>S29/I29</f>
        <v>5.0384615384615383</v>
      </c>
      <c r="AE29">
        <f>U29/K29</f>
        <v>63.402173913043477</v>
      </c>
      <c r="AK29">
        <f>AA29/ALL!Z29</f>
        <v>1.133781666231392</v>
      </c>
      <c r="AM29">
        <f>AC29/ALL!AB29</f>
        <v>0.46848852901484478</v>
      </c>
      <c r="AO29">
        <f>AE29/ALL!AD29</f>
        <v>1.0348993804463651</v>
      </c>
      <c r="AS29">
        <f>AI29/ALL!AH29</f>
        <v>0</v>
      </c>
      <c r="AU29">
        <f t="shared" si="6"/>
        <v>132</v>
      </c>
      <c r="AV29">
        <f t="shared" si="2"/>
        <v>0.87905652523086741</v>
      </c>
      <c r="AW29">
        <f t="shared" si="7"/>
        <v>6194</v>
      </c>
      <c r="AX29">
        <f t="shared" si="8"/>
        <v>46.924242424242422</v>
      </c>
    </row>
    <row r="30" spans="1:50" ht="15" customHeight="1" x14ac:dyDescent="0.3">
      <c r="A30" s="2" t="s">
        <v>76</v>
      </c>
      <c r="B30" s="2" t="s">
        <v>77</v>
      </c>
      <c r="C30" s="1" t="s">
        <v>48</v>
      </c>
      <c r="D30" s="1">
        <v>47</v>
      </c>
      <c r="E30" s="1"/>
      <c r="F30" s="30">
        <v>0</v>
      </c>
      <c r="AM30">
        <f>AC30/ALL!AB30</f>
        <v>0</v>
      </c>
      <c r="AU30">
        <f t="shared" si="6"/>
        <v>0</v>
      </c>
      <c r="AW30">
        <f t="shared" si="7"/>
        <v>0</v>
      </c>
      <c r="AX30" t="e">
        <f t="shared" si="8"/>
        <v>#DIV/0!</v>
      </c>
    </row>
    <row r="31" spans="1:50" ht="15" customHeight="1" x14ac:dyDescent="0.3">
      <c r="A31" s="2" t="s">
        <v>78</v>
      </c>
      <c r="B31" s="2" t="s">
        <v>79</v>
      </c>
      <c r="C31" s="1" t="s">
        <v>80</v>
      </c>
      <c r="D31" s="1"/>
      <c r="E31" s="1"/>
      <c r="F31" s="30">
        <v>0</v>
      </c>
      <c r="AK31">
        <f>AA31/ALL!Z31</f>
        <v>0</v>
      </c>
      <c r="AM31">
        <f>AC31/ALL!AB31</f>
        <v>0</v>
      </c>
      <c r="AU31">
        <f t="shared" si="6"/>
        <v>0</v>
      </c>
      <c r="AW31">
        <f t="shared" si="7"/>
        <v>0</v>
      </c>
      <c r="AX31" t="e">
        <f t="shared" si="8"/>
        <v>#DIV/0!</v>
      </c>
    </row>
    <row r="32" spans="1:50" ht="15" customHeight="1" x14ac:dyDescent="0.3">
      <c r="A32" s="2" t="s">
        <v>81</v>
      </c>
      <c r="B32" s="2" t="s">
        <v>82</v>
      </c>
      <c r="C32" s="1" t="s">
        <v>80</v>
      </c>
      <c r="D32" s="1"/>
      <c r="E32" s="1"/>
      <c r="F32" s="30">
        <v>6</v>
      </c>
      <c r="H32">
        <v>147</v>
      </c>
      <c r="J32">
        <v>75</v>
      </c>
      <c r="L32" s="5">
        <v>17</v>
      </c>
      <c r="M32" s="6">
        <v>79</v>
      </c>
      <c r="N32" s="5">
        <v>131</v>
      </c>
      <c r="P32" s="9">
        <v>143</v>
      </c>
      <c r="R32" s="9">
        <v>598</v>
      </c>
      <c r="T32">
        <v>284</v>
      </c>
      <c r="V32" s="7">
        <v>43</v>
      </c>
      <c r="W32" s="8">
        <v>182</v>
      </c>
      <c r="X32" s="7">
        <v>272</v>
      </c>
      <c r="Z32" s="9">
        <v>173</v>
      </c>
      <c r="AB32">
        <f>R32/H32</f>
        <v>4.0680272108843534</v>
      </c>
      <c r="AD32">
        <f>T32/J32</f>
        <v>3.7866666666666666</v>
      </c>
      <c r="AF32">
        <f>V32/L32</f>
        <v>2.5294117647058822</v>
      </c>
      <c r="AG32">
        <f>W32/M32</f>
        <v>2.3037974683544302</v>
      </c>
      <c r="AH32">
        <f>X32/N32</f>
        <v>2.0763358778625953</v>
      </c>
      <c r="AJ32">
        <f>Z32/P32</f>
        <v>1.2097902097902098</v>
      </c>
      <c r="AL32">
        <f>AB32/ALL!AA32</f>
        <v>0.88475031268112625</v>
      </c>
      <c r="AN32">
        <f>AD32/ALL!AC32</f>
        <v>0.60666347839948986</v>
      </c>
      <c r="AP32">
        <f>AF32/ALL!AE32</f>
        <v>0.49698119717095046</v>
      </c>
      <c r="AQ32">
        <f>AG32/ALL!AF32</f>
        <v>0.48876145184977965</v>
      </c>
      <c r="AR32">
        <f>AH32/ALL!AG32</f>
        <v>0.53731134549268689</v>
      </c>
      <c r="AT32">
        <f>AJ32/ALL!AI32</f>
        <v>0.68686687144631076</v>
      </c>
      <c r="AU32">
        <f t="shared" si="6"/>
        <v>592</v>
      </c>
      <c r="AV32">
        <f t="shared" si="2"/>
        <v>0.61688910950672404</v>
      </c>
      <c r="AW32">
        <f t="shared" si="7"/>
        <v>1552</v>
      </c>
      <c r="AX32">
        <f t="shared" si="8"/>
        <v>2.6216216216216215</v>
      </c>
    </row>
    <row r="33" spans="1:50" ht="15" customHeight="1" x14ac:dyDescent="0.3">
      <c r="A33" s="2" t="s">
        <v>83</v>
      </c>
      <c r="B33" s="2" t="s">
        <v>84</v>
      </c>
      <c r="C33" s="1" t="s">
        <v>80</v>
      </c>
      <c r="D33" s="1"/>
      <c r="E33" s="1"/>
      <c r="F33" s="30">
        <v>0</v>
      </c>
      <c r="AK33">
        <f>AA33/ALL!Z33</f>
        <v>0</v>
      </c>
      <c r="AM33">
        <f>AC33/ALL!AB33</f>
        <v>0</v>
      </c>
      <c r="AN33">
        <f>AD33/ALL!AC33</f>
        <v>0</v>
      </c>
      <c r="AP33">
        <f>AF33/ALL!AE33</f>
        <v>0</v>
      </c>
      <c r="AU33">
        <f t="shared" si="6"/>
        <v>0</v>
      </c>
      <c r="AW33">
        <f t="shared" si="7"/>
        <v>0</v>
      </c>
      <c r="AX33" t="e">
        <f t="shared" si="8"/>
        <v>#DIV/0!</v>
      </c>
    </row>
    <row r="34" spans="1:50" ht="15" customHeight="1" x14ac:dyDescent="0.3">
      <c r="A34" s="2" t="s">
        <v>85</v>
      </c>
      <c r="B34" s="2" t="s">
        <v>86</v>
      </c>
      <c r="C34" s="1" t="s">
        <v>80</v>
      </c>
      <c r="D34" s="1"/>
      <c r="E34" s="1"/>
      <c r="F34" s="30">
        <v>0</v>
      </c>
      <c r="AS34">
        <f>AI34/ALL!AH34</f>
        <v>0</v>
      </c>
      <c r="AU34">
        <f t="shared" si="6"/>
        <v>0</v>
      </c>
      <c r="AW34">
        <f t="shared" si="7"/>
        <v>0</v>
      </c>
      <c r="AX34" t="e">
        <f t="shared" si="8"/>
        <v>#DIV/0!</v>
      </c>
    </row>
    <row r="35" spans="1:50" ht="15" customHeight="1" x14ac:dyDescent="0.3">
      <c r="A35" s="2" t="s">
        <v>87</v>
      </c>
      <c r="B35" s="2" t="s">
        <v>88</v>
      </c>
      <c r="C35" s="1" t="s">
        <v>80</v>
      </c>
      <c r="D35" s="1"/>
      <c r="E35" s="1"/>
      <c r="F35" s="30">
        <v>5</v>
      </c>
      <c r="H35">
        <v>2</v>
      </c>
      <c r="K35">
        <v>1</v>
      </c>
      <c r="L35">
        <v>1</v>
      </c>
      <c r="N35">
        <v>1</v>
      </c>
      <c r="P35">
        <v>3</v>
      </c>
      <c r="R35">
        <v>1</v>
      </c>
      <c r="U35">
        <v>0</v>
      </c>
      <c r="V35">
        <v>1</v>
      </c>
      <c r="X35">
        <v>0</v>
      </c>
      <c r="Z35">
        <v>1</v>
      </c>
      <c r="AB35">
        <f>R35/H35</f>
        <v>0.5</v>
      </c>
      <c r="AE35">
        <f>U35/K35</f>
        <v>0</v>
      </c>
      <c r="AF35">
        <f>V35/L35</f>
        <v>1</v>
      </c>
      <c r="AH35">
        <f>X35/N35</f>
        <v>0</v>
      </c>
      <c r="AJ35">
        <f>Z35/P35</f>
        <v>0.33333333333333331</v>
      </c>
      <c r="AL35">
        <f>AB35/ALL!AA35</f>
        <v>0.32061068702290074</v>
      </c>
      <c r="AO35">
        <f>AE35/ALL!AD35</f>
        <v>0</v>
      </c>
      <c r="AP35">
        <f>AF35/ALL!AE35</f>
        <v>0.22869955156950675</v>
      </c>
      <c r="AQ35">
        <f>AG35/ALL!AF35</f>
        <v>0</v>
      </c>
      <c r="AR35">
        <f>AH35/ALL!AG35</f>
        <v>0</v>
      </c>
      <c r="AS35">
        <f>AI35/ALL!AH35</f>
        <v>0</v>
      </c>
      <c r="AT35">
        <f>AJ35/ALL!AI35</f>
        <v>0.19444444444444445</v>
      </c>
      <c r="AU35">
        <f t="shared" si="6"/>
        <v>8</v>
      </c>
      <c r="AV35">
        <f t="shared" si="2"/>
        <v>0.14875093660737038</v>
      </c>
      <c r="AW35">
        <f t="shared" si="7"/>
        <v>3</v>
      </c>
      <c r="AX35">
        <f t="shared" si="8"/>
        <v>0.375</v>
      </c>
    </row>
    <row r="36" spans="1:50" ht="15" customHeight="1" x14ac:dyDescent="0.3">
      <c r="A36" s="2" t="s">
        <v>89</v>
      </c>
      <c r="B36" s="2" t="s">
        <v>90</v>
      </c>
      <c r="C36" s="1" t="s">
        <v>80</v>
      </c>
      <c r="D36" s="1"/>
      <c r="E36" s="1"/>
      <c r="F36" s="30">
        <v>3</v>
      </c>
      <c r="I36">
        <v>6</v>
      </c>
      <c r="J36">
        <v>7</v>
      </c>
      <c r="L36">
        <v>11</v>
      </c>
      <c r="S36">
        <v>16</v>
      </c>
      <c r="T36">
        <v>15</v>
      </c>
      <c r="V36">
        <v>17</v>
      </c>
      <c r="AC36">
        <f>S36/I36</f>
        <v>2.6666666666666665</v>
      </c>
      <c r="AD36">
        <f>T36/J36</f>
        <v>2.1428571428571428</v>
      </c>
      <c r="AF36">
        <f>V36/L36</f>
        <v>1.5454545454545454</v>
      </c>
      <c r="AM36">
        <f>AC36/ALL!AB36</f>
        <v>1.0737073707370735</v>
      </c>
      <c r="AN36">
        <f>AD36/ALL!AC36</f>
        <v>0.62453737971872691</v>
      </c>
      <c r="AU36">
        <f t="shared" si="6"/>
        <v>24</v>
      </c>
      <c r="AV36">
        <f t="shared" si="2"/>
        <v>0.56608158348526683</v>
      </c>
      <c r="AW36">
        <f t="shared" si="7"/>
        <v>48</v>
      </c>
      <c r="AX36">
        <f t="shared" si="8"/>
        <v>2</v>
      </c>
    </row>
    <row r="37" spans="1:50" ht="15" customHeight="1" x14ac:dyDescent="0.3">
      <c r="A37" s="2" t="s">
        <v>91</v>
      </c>
      <c r="B37" s="2" t="s">
        <v>92</v>
      </c>
      <c r="C37" s="1" t="s">
        <v>80</v>
      </c>
      <c r="D37" s="1"/>
      <c r="E37" s="1"/>
      <c r="F37" s="30">
        <v>0</v>
      </c>
      <c r="AO37">
        <f>AE37/ALL!AD37</f>
        <v>0</v>
      </c>
      <c r="AQ37">
        <f>AG37/ALL!AF37</f>
        <v>0</v>
      </c>
      <c r="AR37">
        <f>AH37/ALL!AG37</f>
        <v>0</v>
      </c>
      <c r="AT37">
        <f>AJ37/ALL!AI37</f>
        <v>0</v>
      </c>
      <c r="AU37">
        <f t="shared" si="6"/>
        <v>0</v>
      </c>
      <c r="AW37">
        <f t="shared" si="7"/>
        <v>0</v>
      </c>
      <c r="AX37" t="e">
        <f t="shared" si="8"/>
        <v>#DIV/0!</v>
      </c>
    </row>
    <row r="38" spans="1:50" ht="15" customHeight="1" x14ac:dyDescent="0.3">
      <c r="A38" s="2" t="s">
        <v>93</v>
      </c>
      <c r="B38" s="2" t="s">
        <v>94</v>
      </c>
      <c r="C38" s="1" t="s">
        <v>80</v>
      </c>
      <c r="D38" s="1"/>
      <c r="E38" s="1"/>
      <c r="F38" s="30">
        <v>1</v>
      </c>
      <c r="O38">
        <v>1</v>
      </c>
      <c r="Y38">
        <v>0</v>
      </c>
      <c r="AI38">
        <f>Y38/O38</f>
        <v>0</v>
      </c>
      <c r="AS38">
        <f>AI38/ALL!AH38</f>
        <v>0</v>
      </c>
      <c r="AT38">
        <f>AJ38/ALL!AI38</f>
        <v>0</v>
      </c>
      <c r="AU38">
        <f t="shared" si="6"/>
        <v>1</v>
      </c>
      <c r="AV38">
        <f t="shared" si="2"/>
        <v>0</v>
      </c>
      <c r="AW38">
        <f t="shared" si="7"/>
        <v>0</v>
      </c>
      <c r="AX38">
        <f t="shared" si="8"/>
        <v>0</v>
      </c>
    </row>
    <row r="39" spans="1:50" ht="15" customHeight="1" x14ac:dyDescent="0.3">
      <c r="A39" s="2" t="s">
        <v>95</v>
      </c>
      <c r="B39" s="2" t="s">
        <v>96</v>
      </c>
      <c r="C39" s="1" t="s">
        <v>80</v>
      </c>
      <c r="D39" s="1"/>
      <c r="E39" s="1"/>
      <c r="F39" s="30">
        <v>1</v>
      </c>
      <c r="G39">
        <v>17</v>
      </c>
      <c r="Q39">
        <v>6</v>
      </c>
      <c r="AA39">
        <f>Q39/G39</f>
        <v>0.35294117647058826</v>
      </c>
      <c r="AK39">
        <f>AA39/ALL!Z39</f>
        <v>0.96394686907020877</v>
      </c>
      <c r="AU39">
        <f t="shared" si="6"/>
        <v>17</v>
      </c>
      <c r="AV39">
        <f t="shared" si="2"/>
        <v>0.96394686907020877</v>
      </c>
      <c r="AW39">
        <f t="shared" si="7"/>
        <v>6</v>
      </c>
      <c r="AX39">
        <f t="shared" si="8"/>
        <v>0.35294117647058826</v>
      </c>
    </row>
    <row r="40" spans="1:50" ht="15" customHeight="1" x14ac:dyDescent="0.3">
      <c r="A40" s="2" t="s">
        <v>97</v>
      </c>
      <c r="B40" s="2" t="s">
        <v>98</v>
      </c>
      <c r="C40" s="1" t="s">
        <v>80</v>
      </c>
      <c r="D40" s="1"/>
      <c r="E40" s="1"/>
      <c r="F40" s="30">
        <v>2</v>
      </c>
      <c r="G40">
        <v>6</v>
      </c>
      <c r="L40">
        <v>7</v>
      </c>
      <c r="Q40">
        <v>571</v>
      </c>
      <c r="V40">
        <v>81</v>
      </c>
      <c r="AA40">
        <f>Q40/G40</f>
        <v>95.166666666666671</v>
      </c>
      <c r="AF40">
        <f>V40/L40</f>
        <v>11.571428571428571</v>
      </c>
      <c r="AK40">
        <f>AA40/ALL!Z40</f>
        <v>3.4004962779156331</v>
      </c>
      <c r="AP40">
        <f>AF40/ALL!AE40</f>
        <v>0.42054751415984892</v>
      </c>
      <c r="AU40">
        <f t="shared" si="6"/>
        <v>13</v>
      </c>
      <c r="AV40">
        <f t="shared" si="2"/>
        <v>1.910521896037741</v>
      </c>
      <c r="AW40">
        <f t="shared" si="7"/>
        <v>652</v>
      </c>
      <c r="AX40">
        <f t="shared" si="8"/>
        <v>50.153846153846153</v>
      </c>
    </row>
    <row r="41" spans="1:50" ht="15" customHeight="1" x14ac:dyDescent="0.3">
      <c r="A41" s="2" t="s">
        <v>99</v>
      </c>
      <c r="B41" s="2" t="s">
        <v>100</v>
      </c>
      <c r="C41" s="1" t="s">
        <v>80</v>
      </c>
      <c r="D41" s="1"/>
      <c r="E41" s="1"/>
      <c r="F41" s="30">
        <v>9</v>
      </c>
      <c r="G41" s="5">
        <v>351</v>
      </c>
      <c r="H41" s="6">
        <v>148</v>
      </c>
      <c r="I41" s="5">
        <v>174</v>
      </c>
      <c r="K41" s="6">
        <v>189</v>
      </c>
      <c r="L41" s="5">
        <v>110</v>
      </c>
      <c r="M41" s="6">
        <v>205</v>
      </c>
      <c r="N41" s="5">
        <v>312</v>
      </c>
      <c r="O41" s="6">
        <v>122</v>
      </c>
      <c r="P41" s="5">
        <v>103</v>
      </c>
      <c r="Q41" s="7">
        <v>1141</v>
      </c>
      <c r="R41" s="8">
        <v>525</v>
      </c>
      <c r="S41" s="7">
        <v>1201</v>
      </c>
      <c r="U41" s="8">
        <v>629</v>
      </c>
      <c r="V41" s="7">
        <v>430</v>
      </c>
      <c r="W41" s="8">
        <v>657</v>
      </c>
      <c r="X41" s="7">
        <v>912</v>
      </c>
      <c r="Y41" s="8">
        <v>240</v>
      </c>
      <c r="Z41" s="7">
        <v>121</v>
      </c>
      <c r="AA41">
        <f>Q41/G41</f>
        <v>3.2507122507122506</v>
      </c>
      <c r="AB41">
        <f>R41/H41</f>
        <v>3.5472972972972974</v>
      </c>
      <c r="AC41">
        <f>S41/I41</f>
        <v>6.9022988505747129</v>
      </c>
      <c r="AE41">
        <f>U41/K41</f>
        <v>3.3280423280423279</v>
      </c>
      <c r="AF41">
        <f>V41/L41</f>
        <v>3.9090909090909092</v>
      </c>
      <c r="AG41">
        <f>W41/M41</f>
        <v>3.204878048780488</v>
      </c>
      <c r="AH41">
        <f>X41/N41</f>
        <v>2.9230769230769229</v>
      </c>
      <c r="AI41">
        <f>Y41/O41</f>
        <v>1.9672131147540983</v>
      </c>
      <c r="AJ41">
        <f>Z41/P41</f>
        <v>1.174757281553398</v>
      </c>
      <c r="AK41">
        <f>AA41/ALL!Z41</f>
        <v>0.79276413115386268</v>
      </c>
      <c r="AL41">
        <f>AB41/ALL!AA41</f>
        <v>0.90769077901430839</v>
      </c>
      <c r="AM41">
        <f>AC41/ALL!AB41</f>
        <v>1.0513783473838101</v>
      </c>
      <c r="AO41">
        <f>AE41/ALL!AD41</f>
        <v>0.89126108484182698</v>
      </c>
      <c r="AP41">
        <f>AF41/ALL!AE41</f>
        <v>1.0059511594500308</v>
      </c>
      <c r="AQ41">
        <f>AG41/ALL!AF41</f>
        <v>0.97481707317073185</v>
      </c>
      <c r="AR41">
        <f>AH41/ALL!AG41</f>
        <v>0.97047319579722358</v>
      </c>
      <c r="AS41">
        <f>AI41/ALL!AH41</f>
        <v>0.75572147378672294</v>
      </c>
      <c r="AT41">
        <f>AJ41/ALL!AI41</f>
        <v>1</v>
      </c>
      <c r="AU41">
        <f t="shared" si="6"/>
        <v>1714</v>
      </c>
      <c r="AV41">
        <f t="shared" si="2"/>
        <v>0.92778413828872408</v>
      </c>
      <c r="AW41">
        <f t="shared" si="7"/>
        <v>5856</v>
      </c>
      <c r="AX41">
        <f t="shared" si="8"/>
        <v>3.4165694282380397</v>
      </c>
    </row>
    <row r="42" spans="1:50" ht="15" customHeight="1" x14ac:dyDescent="0.3">
      <c r="A42" s="2" t="s">
        <v>101</v>
      </c>
      <c r="B42" s="2" t="s">
        <v>102</v>
      </c>
      <c r="C42" s="1" t="s">
        <v>80</v>
      </c>
      <c r="D42" s="1">
        <v>74</v>
      </c>
      <c r="E42" s="1"/>
      <c r="F42" s="30">
        <v>1</v>
      </c>
      <c r="K42">
        <v>7</v>
      </c>
      <c r="U42">
        <v>46</v>
      </c>
      <c r="AE42">
        <f>U42/K42</f>
        <v>6.5714285714285712</v>
      </c>
      <c r="AO42">
        <f>AE42/ALL!AD42</f>
        <v>1.3411078717201164</v>
      </c>
      <c r="AU42">
        <f t="shared" si="6"/>
        <v>7</v>
      </c>
      <c r="AV42">
        <f t="shared" si="2"/>
        <v>1.3411078717201164</v>
      </c>
      <c r="AW42">
        <f t="shared" si="7"/>
        <v>46</v>
      </c>
      <c r="AX42">
        <f t="shared" si="8"/>
        <v>6.5714285714285712</v>
      </c>
    </row>
    <row r="43" spans="1:50" ht="15" customHeight="1" x14ac:dyDescent="0.3">
      <c r="A43" s="2" t="s">
        <v>103</v>
      </c>
      <c r="B43" s="2" t="s">
        <v>104</v>
      </c>
      <c r="C43" s="1" t="s">
        <v>80</v>
      </c>
      <c r="D43" s="1"/>
      <c r="E43" s="1"/>
      <c r="F43" s="30">
        <v>2</v>
      </c>
      <c r="N43">
        <v>1</v>
      </c>
      <c r="P43">
        <v>2</v>
      </c>
      <c r="X43">
        <v>77</v>
      </c>
      <c r="Z43">
        <v>15</v>
      </c>
      <c r="AH43">
        <f>X43/N43</f>
        <v>77</v>
      </c>
      <c r="AJ43">
        <f>Z43/P43</f>
        <v>7.5</v>
      </c>
      <c r="AP43">
        <f>AF43/ALL!AE43</f>
        <v>0</v>
      </c>
      <c r="AR43">
        <f>AH43/ALL!AG43</f>
        <v>2.3994334277620393</v>
      </c>
      <c r="AT43">
        <f>AJ43/ALL!AI43</f>
        <v>0.70839580209895059</v>
      </c>
      <c r="AU43">
        <f t="shared" si="6"/>
        <v>3</v>
      </c>
      <c r="AV43">
        <f t="shared" si="2"/>
        <v>1.553914614930495</v>
      </c>
      <c r="AW43">
        <f t="shared" si="7"/>
        <v>92</v>
      </c>
      <c r="AX43">
        <f t="shared" si="8"/>
        <v>30.666666666666668</v>
      </c>
    </row>
    <row r="44" spans="1:50" ht="15" customHeight="1" x14ac:dyDescent="0.3">
      <c r="A44" s="2" t="s">
        <v>105</v>
      </c>
      <c r="B44" s="2" t="s">
        <v>106</v>
      </c>
      <c r="C44" s="1" t="s">
        <v>80</v>
      </c>
      <c r="D44" s="1"/>
      <c r="E44" s="1"/>
      <c r="F44" s="30">
        <v>3</v>
      </c>
      <c r="G44">
        <v>7</v>
      </c>
      <c r="H44">
        <v>5</v>
      </c>
      <c r="J44">
        <v>2</v>
      </c>
      <c r="Q44">
        <v>46</v>
      </c>
      <c r="R44">
        <v>18</v>
      </c>
      <c r="T44">
        <v>1</v>
      </c>
      <c r="AA44">
        <f>Q44/G44</f>
        <v>6.5714285714285712</v>
      </c>
      <c r="AB44">
        <f>R44/H44</f>
        <v>3.6</v>
      </c>
      <c r="AD44">
        <f>T44/J44</f>
        <v>0.5</v>
      </c>
      <c r="AK44">
        <f>AA44/ALL!Z44</f>
        <v>1.1079102715466351</v>
      </c>
      <c r="AL44">
        <f>AB44/ALL!AA44</f>
        <v>0.66072041166380791</v>
      </c>
      <c r="AN44">
        <f>AD44/ALL!AC44</f>
        <v>7.040417209908735E-2</v>
      </c>
      <c r="AU44">
        <f t="shared" si="6"/>
        <v>14</v>
      </c>
      <c r="AV44">
        <f t="shared" si="2"/>
        <v>0.61301161843651009</v>
      </c>
      <c r="AW44">
        <f t="shared" si="7"/>
        <v>65</v>
      </c>
      <c r="AX44">
        <f t="shared" si="8"/>
        <v>4.6428571428571432</v>
      </c>
    </row>
    <row r="45" spans="1:50" ht="15" customHeight="1" x14ac:dyDescent="0.3">
      <c r="A45" s="2" t="s">
        <v>107</v>
      </c>
      <c r="B45" s="2" t="s">
        <v>108</v>
      </c>
      <c r="C45" s="1" t="s">
        <v>80</v>
      </c>
      <c r="D45" s="1">
        <v>35</v>
      </c>
      <c r="E45" s="1"/>
      <c r="F45" s="30">
        <v>0</v>
      </c>
      <c r="AS45">
        <f>AI45/ALL!AH45</f>
        <v>0</v>
      </c>
      <c r="AU45">
        <f t="shared" si="6"/>
        <v>0</v>
      </c>
      <c r="AW45">
        <f t="shared" si="7"/>
        <v>0</v>
      </c>
      <c r="AX45" t="e">
        <f t="shared" si="8"/>
        <v>#DIV/0!</v>
      </c>
    </row>
    <row r="46" spans="1:50" ht="15" customHeight="1" x14ac:dyDescent="0.3">
      <c r="A46" s="2" t="s">
        <v>109</v>
      </c>
      <c r="B46" s="2" t="s">
        <v>110</v>
      </c>
      <c r="C46" s="1" t="s">
        <v>80</v>
      </c>
      <c r="D46" s="1"/>
      <c r="E46" s="1"/>
      <c r="F46" s="30">
        <v>7</v>
      </c>
      <c r="G46" s="5">
        <v>4</v>
      </c>
      <c r="H46" s="6">
        <v>32</v>
      </c>
      <c r="J46">
        <v>27</v>
      </c>
      <c r="M46" s="6">
        <v>18</v>
      </c>
      <c r="N46" s="5">
        <v>29</v>
      </c>
      <c r="O46" s="6">
        <v>32</v>
      </c>
      <c r="P46" s="5">
        <v>28</v>
      </c>
      <c r="Q46" s="7">
        <v>26</v>
      </c>
      <c r="R46" s="8">
        <v>102</v>
      </c>
      <c r="T46">
        <v>63</v>
      </c>
      <c r="W46" s="8">
        <v>49</v>
      </c>
      <c r="X46" s="7">
        <v>54</v>
      </c>
      <c r="Y46" s="8">
        <v>37</v>
      </c>
      <c r="Z46" s="7">
        <v>38</v>
      </c>
      <c r="AA46">
        <f>Q46/G46</f>
        <v>6.5</v>
      </c>
      <c r="AB46">
        <f>R46/H46</f>
        <v>3.1875</v>
      </c>
      <c r="AD46">
        <f>T46/J46</f>
        <v>2.3333333333333335</v>
      </c>
      <c r="AG46">
        <f>W46/M46</f>
        <v>2.7222222222222223</v>
      </c>
      <c r="AH46">
        <f>X46/N46</f>
        <v>1.8620689655172413</v>
      </c>
      <c r="AI46">
        <f>Y46/O46</f>
        <v>1.15625</v>
      </c>
      <c r="AJ46">
        <f>Z46/P46</f>
        <v>1.3571428571428572</v>
      </c>
      <c r="AK46">
        <f>AA46/ALL!Z46</f>
        <v>0.90860215053763438</v>
      </c>
      <c r="AL46">
        <f>AB46/ALL!AA46</f>
        <v>0.83381622516556297</v>
      </c>
      <c r="AN46">
        <f>AD46/ALL!AC46</f>
        <v>0.9380234505862648</v>
      </c>
      <c r="AQ46">
        <f>AG46/ALL!AF46</f>
        <v>0.86564388656438862</v>
      </c>
      <c r="AR46">
        <f>AH46/ALL!AG46</f>
        <v>0.66122448979591841</v>
      </c>
      <c r="AS46">
        <f>AI46/ALL!AH46</f>
        <v>0.89044540229885061</v>
      </c>
      <c r="AT46">
        <f>AJ46/ALL!AI46</f>
        <v>0.43874755381604696</v>
      </c>
      <c r="AU46">
        <f t="shared" si="6"/>
        <v>170</v>
      </c>
      <c r="AV46">
        <f t="shared" si="2"/>
        <v>0.79092902268066656</v>
      </c>
      <c r="AW46">
        <f t="shared" si="7"/>
        <v>369</v>
      </c>
      <c r="AX46">
        <f t="shared" si="8"/>
        <v>2.1705882352941175</v>
      </c>
    </row>
    <row r="47" spans="1:50" ht="15" customHeight="1" x14ac:dyDescent="0.3">
      <c r="A47" s="2" t="s">
        <v>111</v>
      </c>
      <c r="B47" s="2" t="s">
        <v>112</v>
      </c>
      <c r="C47" s="1" t="s">
        <v>80</v>
      </c>
      <c r="D47" s="1"/>
      <c r="E47" s="1"/>
      <c r="F47" s="30">
        <v>3</v>
      </c>
      <c r="G47" s="5">
        <v>2</v>
      </c>
      <c r="I47" s="6">
        <v>5</v>
      </c>
      <c r="J47" s="5">
        <v>6</v>
      </c>
      <c r="Q47" s="7">
        <v>19</v>
      </c>
      <c r="S47" s="8">
        <v>22</v>
      </c>
      <c r="T47" s="7">
        <v>4</v>
      </c>
      <c r="AA47">
        <f>Q47/G47</f>
        <v>9.5</v>
      </c>
      <c r="AC47">
        <f>S47/I47</f>
        <v>4.4000000000000004</v>
      </c>
      <c r="AD47">
        <f>T47/J47</f>
        <v>0.66666666666666663</v>
      </c>
      <c r="AM47">
        <f>AC47/ALL!AB47</f>
        <v>0.73333333333333339</v>
      </c>
      <c r="AN47">
        <f>AD47/ALL!AC47</f>
        <v>0.13095238095238096</v>
      </c>
      <c r="AO47">
        <f>AE47/ALL!AD47</f>
        <v>0</v>
      </c>
      <c r="AU47">
        <f t="shared" si="6"/>
        <v>13</v>
      </c>
      <c r="AV47">
        <f t="shared" si="2"/>
        <v>0.28809523809523813</v>
      </c>
      <c r="AW47">
        <f t="shared" si="7"/>
        <v>45</v>
      </c>
      <c r="AX47">
        <f t="shared" si="8"/>
        <v>3.4615384615384617</v>
      </c>
    </row>
    <row r="48" spans="1:50" ht="15" customHeight="1" x14ac:dyDescent="0.3">
      <c r="A48" s="2" t="s">
        <v>113</v>
      </c>
      <c r="B48" s="2" t="s">
        <v>114</v>
      </c>
      <c r="C48" s="1" t="s">
        <v>80</v>
      </c>
      <c r="D48" s="1"/>
      <c r="E48" s="1"/>
      <c r="F48" s="30">
        <v>2</v>
      </c>
      <c r="L48">
        <v>9</v>
      </c>
      <c r="P48">
        <v>4</v>
      </c>
      <c r="V48">
        <v>53</v>
      </c>
      <c r="Z48">
        <v>8</v>
      </c>
      <c r="AF48">
        <f>V48/L48</f>
        <v>5.8888888888888893</v>
      </c>
      <c r="AJ48">
        <f>Z48/P48</f>
        <v>2</v>
      </c>
      <c r="AP48">
        <f>AF48/ALL!AE48</f>
        <v>1.0511836212412029</v>
      </c>
      <c r="AS48">
        <f>AI48/ALL!AH48</f>
        <v>0</v>
      </c>
      <c r="AT48">
        <f>AJ48/ALL!AI48</f>
        <v>0.77108433734939763</v>
      </c>
      <c r="AU48">
        <f t="shared" si="6"/>
        <v>13</v>
      </c>
      <c r="AV48">
        <f t="shared" si="2"/>
        <v>0.91113397929530027</v>
      </c>
      <c r="AW48">
        <f t="shared" si="7"/>
        <v>61</v>
      </c>
      <c r="AX48">
        <f t="shared" si="8"/>
        <v>4.6923076923076925</v>
      </c>
    </row>
    <row r="49" spans="1:50" ht="15" customHeight="1" x14ac:dyDescent="0.3">
      <c r="A49" s="2" t="s">
        <v>115</v>
      </c>
      <c r="B49" s="2" t="s">
        <v>116</v>
      </c>
      <c r="C49" s="1" t="s">
        <v>80</v>
      </c>
      <c r="D49" s="1"/>
      <c r="E49" s="1"/>
      <c r="F49" s="30">
        <v>3</v>
      </c>
      <c r="G49">
        <v>5</v>
      </c>
      <c r="I49">
        <v>7</v>
      </c>
      <c r="K49">
        <v>6</v>
      </c>
      <c r="Q49">
        <v>117</v>
      </c>
      <c r="S49">
        <v>142</v>
      </c>
      <c r="U49">
        <v>44</v>
      </c>
      <c r="AA49">
        <f>Q49/G49</f>
        <v>23.4</v>
      </c>
      <c r="AC49">
        <f>S49/I49</f>
        <v>20.285714285714285</v>
      </c>
      <c r="AE49">
        <f>U49/K49</f>
        <v>7.333333333333333</v>
      </c>
      <c r="AK49">
        <f>AA49/ALL!Z49</f>
        <v>2.034782608695652</v>
      </c>
      <c r="AM49">
        <f>AC49/ALL!AB49</f>
        <v>1.4664371772805507</v>
      </c>
      <c r="AO49">
        <f>AE49/ALL!AD49</f>
        <v>1.0258349086326402</v>
      </c>
      <c r="AU49">
        <f t="shared" si="6"/>
        <v>18</v>
      </c>
      <c r="AV49">
        <f t="shared" si="2"/>
        <v>1.509018231536281</v>
      </c>
      <c r="AW49">
        <f t="shared" si="7"/>
        <v>303</v>
      </c>
      <c r="AX49">
        <f t="shared" si="8"/>
        <v>16.833333333333332</v>
      </c>
    </row>
    <row r="50" spans="1:50" ht="15" customHeight="1" x14ac:dyDescent="0.3">
      <c r="A50" s="2" t="s">
        <v>117</v>
      </c>
      <c r="B50" s="2" t="s">
        <v>118</v>
      </c>
      <c r="C50" s="1" t="s">
        <v>80</v>
      </c>
      <c r="D50" s="1"/>
      <c r="E50" s="1"/>
      <c r="F50" s="30">
        <v>1</v>
      </c>
      <c r="M50">
        <v>1</v>
      </c>
      <c r="W50">
        <v>0</v>
      </c>
      <c r="AG50">
        <f>W50/M50</f>
        <v>0</v>
      </c>
      <c r="AP50">
        <f>AF50/ALL!AE50</f>
        <v>0</v>
      </c>
      <c r="AQ50">
        <f>AG50/ALL!AF50</f>
        <v>0</v>
      </c>
      <c r="AS50">
        <f>AI50/ALL!AH50</f>
        <v>0</v>
      </c>
      <c r="AT50">
        <f>AJ50/ALL!AI50</f>
        <v>0</v>
      </c>
      <c r="AU50">
        <f t="shared" si="6"/>
        <v>1</v>
      </c>
      <c r="AV50">
        <f t="shared" si="2"/>
        <v>0</v>
      </c>
      <c r="AW50">
        <f t="shared" si="7"/>
        <v>0</v>
      </c>
      <c r="AX50">
        <f t="shared" si="8"/>
        <v>0</v>
      </c>
    </row>
    <row r="51" spans="1:50" ht="15" customHeight="1" x14ac:dyDescent="0.3">
      <c r="A51" s="2" t="s">
        <v>119</v>
      </c>
      <c r="B51" s="2" t="s">
        <v>120</v>
      </c>
      <c r="C51" s="1" t="s">
        <v>80</v>
      </c>
      <c r="D51" s="1"/>
      <c r="E51" s="1"/>
      <c r="F51" s="30">
        <v>6</v>
      </c>
      <c r="G51">
        <v>5</v>
      </c>
      <c r="I51">
        <v>1</v>
      </c>
      <c r="J51">
        <v>1</v>
      </c>
      <c r="L51">
        <v>1</v>
      </c>
      <c r="O51">
        <v>1</v>
      </c>
      <c r="P51">
        <v>1</v>
      </c>
      <c r="Q51">
        <v>2</v>
      </c>
      <c r="S51">
        <v>8</v>
      </c>
      <c r="T51">
        <v>2</v>
      </c>
      <c r="V51">
        <v>0</v>
      </c>
      <c r="Y51">
        <v>15</v>
      </c>
      <c r="Z51">
        <v>0</v>
      </c>
      <c r="AA51">
        <f>Q51/G51</f>
        <v>0.4</v>
      </c>
      <c r="AC51">
        <f>S51/I51</f>
        <v>8</v>
      </c>
      <c r="AD51">
        <f>T51/J51</f>
        <v>2</v>
      </c>
      <c r="AF51">
        <f>V51/L51</f>
        <v>0</v>
      </c>
      <c r="AI51">
        <f>Y51/O51</f>
        <v>15</v>
      </c>
      <c r="AJ51">
        <f>Z51/P51</f>
        <v>0</v>
      </c>
      <c r="AK51">
        <f>AA51/ALL!Z51</f>
        <v>3.949661181026138E-2</v>
      </c>
      <c r="AL51">
        <f>AB51/ALL!AA51</f>
        <v>0</v>
      </c>
      <c r="AM51">
        <f>AC51/ALL!AB51</f>
        <v>1.2790697674418603</v>
      </c>
      <c r="AN51">
        <f>AD51/ALL!AC51</f>
        <v>0.24105461393596986</v>
      </c>
      <c r="AO51">
        <f>AE51/ALL!AD51</f>
        <v>0</v>
      </c>
      <c r="AP51">
        <f>AF51/ALL!AE51</f>
        <v>0</v>
      </c>
      <c r="AQ51">
        <f>AG51/ALL!AF51</f>
        <v>0</v>
      </c>
      <c r="AR51">
        <f>AH51/ALL!AG51</f>
        <v>0</v>
      </c>
      <c r="AS51">
        <f>AI51/ALL!AH51</f>
        <v>3.1836734693877551</v>
      </c>
      <c r="AT51">
        <f>AJ51/ALL!AI51</f>
        <v>0</v>
      </c>
      <c r="AU51">
        <f t="shared" si="6"/>
        <v>10</v>
      </c>
      <c r="AV51">
        <f t="shared" si="2"/>
        <v>0.79054907709597444</v>
      </c>
      <c r="AW51">
        <f t="shared" si="7"/>
        <v>27</v>
      </c>
      <c r="AX51">
        <f t="shared" si="8"/>
        <v>2.7</v>
      </c>
    </row>
    <row r="52" spans="1:50" ht="15" customHeight="1" x14ac:dyDescent="0.3">
      <c r="A52" s="2" t="s">
        <v>121</v>
      </c>
      <c r="B52" s="2" t="s">
        <v>122</v>
      </c>
      <c r="C52" s="1" t="s">
        <v>80</v>
      </c>
      <c r="D52" s="1"/>
      <c r="E52" s="1"/>
      <c r="F52" s="30">
        <v>3</v>
      </c>
      <c r="N52" s="5">
        <v>6</v>
      </c>
      <c r="O52" s="6">
        <v>26</v>
      </c>
      <c r="P52" s="5">
        <v>22</v>
      </c>
      <c r="X52" s="7">
        <v>86</v>
      </c>
      <c r="Y52" s="8">
        <v>148</v>
      </c>
      <c r="Z52" s="7">
        <v>14</v>
      </c>
      <c r="AH52">
        <f>X52/N52</f>
        <v>14.333333333333334</v>
      </c>
      <c r="AI52">
        <f>Y52/O52</f>
        <v>5.6923076923076925</v>
      </c>
      <c r="AJ52">
        <f>Z52/P52</f>
        <v>0.63636363636363635</v>
      </c>
      <c r="AK52">
        <f>AA52/ALL!Z52</f>
        <v>0</v>
      </c>
      <c r="AM52">
        <f>AC52/ALL!AB52</f>
        <v>0</v>
      </c>
      <c r="AN52">
        <f>AD52/ALL!AC52</f>
        <v>0</v>
      </c>
      <c r="AP52">
        <f>AF52/ALL!AE52</f>
        <v>0</v>
      </c>
      <c r="AQ52">
        <f>AG52/ALL!AF52</f>
        <v>0</v>
      </c>
      <c r="AR52">
        <f>AH52/ALL!AG52</f>
        <v>2.6577349053233297</v>
      </c>
      <c r="AS52">
        <f>AI52/ALL!AH52</f>
        <v>1.0580717309689274</v>
      </c>
      <c r="AT52">
        <f>AJ52/ALL!AI52</f>
        <v>0.36834224598930482</v>
      </c>
      <c r="AU52">
        <f t="shared" ref="AU52:AU76" si="9">SUM(G52:P52)</f>
        <v>54</v>
      </c>
      <c r="AV52">
        <f t="shared" si="2"/>
        <v>1.3613829607605206</v>
      </c>
      <c r="AW52">
        <f t="shared" ref="AW52:AW76" si="10">SUM(Q52:Z52)</f>
        <v>248</v>
      </c>
      <c r="AX52">
        <f t="shared" ref="AX52:AX76" si="11">AW52/AU52</f>
        <v>4.5925925925925926</v>
      </c>
    </row>
    <row r="53" spans="1:50" ht="15" customHeight="1" x14ac:dyDescent="0.3">
      <c r="A53" s="2" t="s">
        <v>123</v>
      </c>
      <c r="B53" s="2" t="s">
        <v>124</v>
      </c>
      <c r="C53" s="1" t="s">
        <v>80</v>
      </c>
      <c r="D53" s="1"/>
      <c r="E53" s="1"/>
      <c r="F53" s="30">
        <v>2</v>
      </c>
      <c r="L53">
        <v>3</v>
      </c>
      <c r="M53">
        <v>2</v>
      </c>
      <c r="V53">
        <v>3</v>
      </c>
      <c r="W53">
        <v>0</v>
      </c>
      <c r="AF53">
        <f>V53/L53</f>
        <v>1</v>
      </c>
      <c r="AG53">
        <f>W53/M53</f>
        <v>0</v>
      </c>
      <c r="AQ53">
        <f>AG53/ALL!AF53</f>
        <v>0</v>
      </c>
      <c r="AS53">
        <f>AI53/ALL!AH53</f>
        <v>0</v>
      </c>
      <c r="AU53">
        <f t="shared" si="9"/>
        <v>5</v>
      </c>
      <c r="AV53">
        <f t="shared" si="2"/>
        <v>0</v>
      </c>
      <c r="AW53">
        <f t="shared" si="10"/>
        <v>3</v>
      </c>
      <c r="AX53">
        <f t="shared" si="11"/>
        <v>0.6</v>
      </c>
    </row>
    <row r="54" spans="1:50" ht="15" customHeight="1" x14ac:dyDescent="0.3">
      <c r="A54" s="2" t="s">
        <v>125</v>
      </c>
      <c r="B54" s="2" t="s">
        <v>126</v>
      </c>
      <c r="C54" s="1" t="s">
        <v>80</v>
      </c>
      <c r="D54" s="1"/>
      <c r="E54" s="1"/>
      <c r="F54" s="30">
        <v>2</v>
      </c>
      <c r="L54" s="5">
        <v>5</v>
      </c>
      <c r="M54" s="6">
        <v>1</v>
      </c>
      <c r="V54" s="7">
        <v>18</v>
      </c>
      <c r="W54" s="8">
        <v>3</v>
      </c>
      <c r="AF54">
        <f>V54/L54</f>
        <v>3.6</v>
      </c>
      <c r="AG54">
        <f>W54/M54</f>
        <v>3</v>
      </c>
      <c r="AM54">
        <f>AC54/ALL!AB54</f>
        <v>0</v>
      </c>
      <c r="AN54">
        <f>AD54/ALL!AC54</f>
        <v>0</v>
      </c>
      <c r="AO54">
        <f>AE54/ALL!AD54</f>
        <v>0</v>
      </c>
      <c r="AP54">
        <f>AF54/ALL!AE54</f>
        <v>0.54010039040713886</v>
      </c>
      <c r="AQ54">
        <f>AG54/ALL!AF54</f>
        <v>0.3449275362318841</v>
      </c>
      <c r="AU54">
        <f t="shared" si="9"/>
        <v>6</v>
      </c>
      <c r="AV54">
        <f t="shared" si="2"/>
        <v>0.44251396331951148</v>
      </c>
      <c r="AW54">
        <f t="shared" si="10"/>
        <v>21</v>
      </c>
      <c r="AX54">
        <f t="shared" si="11"/>
        <v>3.5</v>
      </c>
    </row>
    <row r="55" spans="1:50" ht="15" customHeight="1" x14ac:dyDescent="0.3">
      <c r="A55" s="2" t="s">
        <v>127</v>
      </c>
      <c r="B55" s="2" t="s">
        <v>128</v>
      </c>
      <c r="C55" s="1" t="s">
        <v>80</v>
      </c>
      <c r="D55" s="1"/>
      <c r="E55" s="1"/>
      <c r="F55" s="30">
        <v>5</v>
      </c>
      <c r="G55" s="5">
        <v>2</v>
      </c>
      <c r="H55" s="6">
        <v>5</v>
      </c>
      <c r="J55" s="5">
        <v>2</v>
      </c>
      <c r="K55" s="6">
        <v>2</v>
      </c>
      <c r="L55" s="5">
        <v>1</v>
      </c>
      <c r="Q55" s="7">
        <v>17</v>
      </c>
      <c r="R55" s="8">
        <v>21</v>
      </c>
      <c r="T55" s="7">
        <v>4</v>
      </c>
      <c r="U55" s="8">
        <v>9</v>
      </c>
      <c r="V55" s="7">
        <v>2</v>
      </c>
      <c r="AA55">
        <f>Q55/G55</f>
        <v>8.5</v>
      </c>
      <c r="AB55">
        <f>R55/H55</f>
        <v>4.2</v>
      </c>
      <c r="AD55">
        <f t="shared" ref="AD55:AF56" si="12">T55/J55</f>
        <v>2</v>
      </c>
      <c r="AE55">
        <f t="shared" si="12"/>
        <v>4.5</v>
      </c>
      <c r="AF55">
        <f t="shared" si="12"/>
        <v>2</v>
      </c>
      <c r="AK55">
        <f>AA55/ALL!Z55</f>
        <v>1.0695026962252845</v>
      </c>
      <c r="AL55">
        <f>AB55/ALL!AA55</f>
        <v>0.70132827324478186</v>
      </c>
      <c r="AM55">
        <f>AC55/ALL!AB55</f>
        <v>0</v>
      </c>
      <c r="AN55">
        <f>AD55/ALL!AC55</f>
        <v>0.32080200501253131</v>
      </c>
      <c r="AO55">
        <f>AE55/ALL!AD55</f>
        <v>1.1326530612244898</v>
      </c>
      <c r="AP55">
        <f>AF55/ALL!AE55</f>
        <v>0.3858695652173913</v>
      </c>
      <c r="AU55">
        <f t="shared" si="9"/>
        <v>12</v>
      </c>
      <c r="AV55">
        <f t="shared" si="2"/>
        <v>0.72203112018489568</v>
      </c>
      <c r="AW55">
        <f t="shared" si="10"/>
        <v>53</v>
      </c>
      <c r="AX55">
        <f t="shared" si="11"/>
        <v>4.416666666666667</v>
      </c>
    </row>
    <row r="56" spans="1:50" ht="15" customHeight="1" x14ac:dyDescent="0.3">
      <c r="A56" s="2" t="s">
        <v>129</v>
      </c>
      <c r="B56" s="2" t="s">
        <v>130</v>
      </c>
      <c r="C56" s="1" t="s">
        <v>80</v>
      </c>
      <c r="D56" s="1"/>
      <c r="E56" s="1"/>
      <c r="F56" s="30">
        <v>8</v>
      </c>
      <c r="H56" s="5">
        <v>6</v>
      </c>
      <c r="I56" s="6">
        <v>16</v>
      </c>
      <c r="J56" s="5">
        <v>17</v>
      </c>
      <c r="K56" s="6">
        <v>21</v>
      </c>
      <c r="L56" s="5">
        <v>91</v>
      </c>
      <c r="M56" s="6">
        <v>19</v>
      </c>
      <c r="N56" s="5">
        <v>18</v>
      </c>
      <c r="O56" s="6">
        <v>20</v>
      </c>
      <c r="R56" s="7">
        <v>20</v>
      </c>
      <c r="S56" s="8">
        <v>33</v>
      </c>
      <c r="T56" s="7">
        <v>78</v>
      </c>
      <c r="U56" s="8">
        <v>77</v>
      </c>
      <c r="V56" s="7">
        <v>523</v>
      </c>
      <c r="W56" s="8">
        <v>134</v>
      </c>
      <c r="X56" s="7">
        <v>86</v>
      </c>
      <c r="Y56" s="8">
        <v>80</v>
      </c>
      <c r="AB56">
        <f>R56/H56</f>
        <v>3.3333333333333335</v>
      </c>
      <c r="AC56">
        <f>S56/I56</f>
        <v>2.0625</v>
      </c>
      <c r="AD56">
        <f t="shared" si="12"/>
        <v>4.5882352941176467</v>
      </c>
      <c r="AE56">
        <f t="shared" si="12"/>
        <v>3.6666666666666665</v>
      </c>
      <c r="AF56">
        <f t="shared" si="12"/>
        <v>5.7472527472527473</v>
      </c>
      <c r="AG56">
        <f>W56/M56</f>
        <v>7.0526315789473681</v>
      </c>
      <c r="AH56">
        <f>X56/N56</f>
        <v>4.7777777777777777</v>
      </c>
      <c r="AI56">
        <f>Y56/O56</f>
        <v>4</v>
      </c>
      <c r="AK56">
        <f>AA56/ALL!Z56</f>
        <v>0</v>
      </c>
      <c r="AL56">
        <f>AB56/ALL!AA56</f>
        <v>0.56953642384105962</v>
      </c>
      <c r="AM56">
        <f>AC56/ALL!AB56</f>
        <v>0.48171768707482987</v>
      </c>
      <c r="AN56">
        <f>AD56/ALL!AC56</f>
        <v>1.0061919504643964</v>
      </c>
      <c r="AO56">
        <f>AE56/ALL!AD56</f>
        <v>0.71499999999999986</v>
      </c>
      <c r="AP56">
        <f>AF56/ALL!AE56</f>
        <v>1.0776098901098903</v>
      </c>
      <c r="AQ56">
        <f>AG56/ALL!AF56</f>
        <v>1.7062818336162986</v>
      </c>
      <c r="AR56">
        <f>AH56/ALL!AG56</f>
        <v>0.9977124183006536</v>
      </c>
      <c r="AS56">
        <f>AI56/ALL!AH56</f>
        <v>1.442622950819672</v>
      </c>
      <c r="AU56">
        <f t="shared" si="9"/>
        <v>208</v>
      </c>
      <c r="AV56">
        <f t="shared" si="2"/>
        <v>0.99958414427834996</v>
      </c>
      <c r="AW56">
        <f t="shared" si="10"/>
        <v>1031</v>
      </c>
      <c r="AX56">
        <f t="shared" si="11"/>
        <v>4.9567307692307692</v>
      </c>
    </row>
    <row r="57" spans="1:50" ht="15" customHeight="1" x14ac:dyDescent="0.3">
      <c r="A57" s="2" t="s">
        <v>131</v>
      </c>
      <c r="B57" s="2" t="s">
        <v>132</v>
      </c>
      <c r="C57" s="1" t="s">
        <v>133</v>
      </c>
      <c r="D57" s="1"/>
      <c r="E57" s="1"/>
      <c r="F57" s="30">
        <v>1</v>
      </c>
      <c r="O57">
        <v>2</v>
      </c>
      <c r="Y57">
        <v>21</v>
      </c>
      <c r="AI57">
        <f>Y57/O57</f>
        <v>10.5</v>
      </c>
      <c r="AS57">
        <f>AI57/ALL!AH57</f>
        <v>2.6442542787286065</v>
      </c>
      <c r="AT57">
        <f>AJ57/ALL!AI57</f>
        <v>0</v>
      </c>
      <c r="AU57">
        <f t="shared" si="9"/>
        <v>2</v>
      </c>
      <c r="AV57">
        <f t="shared" si="2"/>
        <v>2.6442542787286065</v>
      </c>
      <c r="AW57">
        <f t="shared" si="10"/>
        <v>21</v>
      </c>
      <c r="AX57">
        <f t="shared" si="11"/>
        <v>10.5</v>
      </c>
    </row>
    <row r="58" spans="1:50" ht="15" customHeight="1" x14ac:dyDescent="0.3">
      <c r="A58" s="2" t="s">
        <v>135</v>
      </c>
      <c r="B58" s="2" t="s">
        <v>136</v>
      </c>
      <c r="C58" s="1" t="s">
        <v>134</v>
      </c>
      <c r="D58" s="1"/>
      <c r="E58" s="1"/>
      <c r="F58" s="30">
        <v>1</v>
      </c>
      <c r="O58">
        <v>1</v>
      </c>
      <c r="Y58">
        <v>1</v>
      </c>
      <c r="AI58">
        <f>Y58/O58</f>
        <v>1</v>
      </c>
      <c r="AO58">
        <f>AE58/ALL!AD58</f>
        <v>0</v>
      </c>
      <c r="AP58">
        <f>AF58/ALL!AE58</f>
        <v>0</v>
      </c>
      <c r="AS58">
        <f>AI58/ALL!AH58</f>
        <v>1.1400000000000001</v>
      </c>
      <c r="AU58">
        <f t="shared" si="9"/>
        <v>1</v>
      </c>
      <c r="AV58">
        <f t="shared" si="2"/>
        <v>1.1400000000000001</v>
      </c>
      <c r="AW58">
        <f t="shared" si="10"/>
        <v>1</v>
      </c>
      <c r="AX58">
        <f t="shared" si="11"/>
        <v>1</v>
      </c>
    </row>
    <row r="59" spans="1:50" ht="15" customHeight="1" x14ac:dyDescent="0.3">
      <c r="A59" s="2" t="s">
        <v>137</v>
      </c>
      <c r="B59" s="2" t="s">
        <v>138</v>
      </c>
      <c r="C59" s="1" t="s">
        <v>139</v>
      </c>
      <c r="D59" s="1"/>
      <c r="E59" s="1"/>
      <c r="F59" s="30">
        <v>2</v>
      </c>
      <c r="K59">
        <v>3</v>
      </c>
      <c r="M59">
        <v>2</v>
      </c>
      <c r="U59">
        <v>8</v>
      </c>
      <c r="W59">
        <v>0</v>
      </c>
      <c r="AE59">
        <f>U59/K59</f>
        <v>2.6666666666666665</v>
      </c>
      <c r="AG59">
        <f>W59/M59</f>
        <v>0</v>
      </c>
      <c r="AK59">
        <f>AA59/ALL!Z59</f>
        <v>0</v>
      </c>
      <c r="AM59">
        <f>AC59/ALL!AB59</f>
        <v>0</v>
      </c>
      <c r="AO59">
        <f>AE59/ALL!AD59</f>
        <v>0.33630573248407641</v>
      </c>
      <c r="AQ59">
        <f>AG59/ALL!AF59</f>
        <v>0</v>
      </c>
      <c r="AS59">
        <f>AI59/ALL!AH59</f>
        <v>0</v>
      </c>
      <c r="AU59">
        <f t="shared" si="9"/>
        <v>5</v>
      </c>
      <c r="AV59">
        <f t="shared" si="2"/>
        <v>0.16815286624203821</v>
      </c>
      <c r="AW59">
        <f t="shared" si="10"/>
        <v>8</v>
      </c>
      <c r="AX59">
        <f t="shared" si="11"/>
        <v>1.6</v>
      </c>
    </row>
    <row r="60" spans="1:50" ht="15" customHeight="1" x14ac:dyDescent="0.3">
      <c r="A60" s="2" t="s">
        <v>140</v>
      </c>
      <c r="B60" s="2" t="s">
        <v>141</v>
      </c>
      <c r="C60" s="1" t="s">
        <v>142</v>
      </c>
      <c r="D60" s="1"/>
      <c r="E60" s="1"/>
      <c r="F60" s="30">
        <v>1</v>
      </c>
      <c r="J60">
        <v>171</v>
      </c>
      <c r="T60">
        <v>460</v>
      </c>
      <c r="AD60">
        <f>T60/J60</f>
        <v>2.6900584795321638</v>
      </c>
      <c r="AN60">
        <f>AD60/ALL!AC60</f>
        <v>0.97561980067539744</v>
      </c>
      <c r="AU60">
        <f t="shared" si="9"/>
        <v>171</v>
      </c>
      <c r="AV60">
        <f t="shared" si="2"/>
        <v>0.97561980067539744</v>
      </c>
      <c r="AW60">
        <f t="shared" si="10"/>
        <v>460</v>
      </c>
      <c r="AX60">
        <f t="shared" si="11"/>
        <v>2.6900584795321638</v>
      </c>
    </row>
    <row r="61" spans="1:50" ht="15" customHeight="1" x14ac:dyDescent="0.3">
      <c r="A61" s="2" t="s">
        <v>143</v>
      </c>
      <c r="B61" s="2" t="s">
        <v>144</v>
      </c>
      <c r="C61" s="1" t="s">
        <v>142</v>
      </c>
      <c r="D61" s="1"/>
      <c r="E61" s="1"/>
      <c r="F61" s="30">
        <v>2</v>
      </c>
      <c r="H61">
        <v>145</v>
      </c>
      <c r="N61">
        <v>297</v>
      </c>
      <c r="R61">
        <v>824</v>
      </c>
      <c r="X61">
        <v>492</v>
      </c>
      <c r="AB61">
        <f>R61/H61</f>
        <v>5.682758620689655</v>
      </c>
      <c r="AH61">
        <f>X61/N61</f>
        <v>1.6565656565656566</v>
      </c>
      <c r="AL61">
        <f>AB61/ALL!AA61</f>
        <v>1.0537993801733945</v>
      </c>
      <c r="AR61">
        <f>AH61/ALL!AG61</f>
        <v>1.0009077389574521</v>
      </c>
      <c r="AU61">
        <f t="shared" si="9"/>
        <v>442</v>
      </c>
      <c r="AV61">
        <f t="shared" si="2"/>
        <v>1.0273535595654233</v>
      </c>
      <c r="AW61">
        <f t="shared" si="10"/>
        <v>1316</v>
      </c>
      <c r="AX61">
        <f t="shared" si="11"/>
        <v>2.9773755656108598</v>
      </c>
    </row>
    <row r="62" spans="1:50" ht="15" customHeight="1" x14ac:dyDescent="0.3">
      <c r="A62" s="2" t="s">
        <v>145</v>
      </c>
      <c r="B62" s="2" t="s">
        <v>146</v>
      </c>
      <c r="C62" s="1" t="s">
        <v>142</v>
      </c>
      <c r="D62" s="1"/>
      <c r="E62" s="1"/>
      <c r="F62" s="30">
        <v>4</v>
      </c>
      <c r="L62" s="5">
        <v>50</v>
      </c>
      <c r="M62" s="6">
        <v>100</v>
      </c>
      <c r="N62" s="5">
        <v>3</v>
      </c>
      <c r="O62" s="6">
        <v>205</v>
      </c>
      <c r="V62" s="7">
        <v>111</v>
      </c>
      <c r="W62" s="8">
        <v>559</v>
      </c>
      <c r="X62" s="7">
        <v>6</v>
      </c>
      <c r="Y62" s="8">
        <v>196</v>
      </c>
      <c r="AF62">
        <f>V62/L62</f>
        <v>2.2200000000000002</v>
      </c>
      <c r="AG62">
        <f>W62/M62</f>
        <v>5.59</v>
      </c>
      <c r="AH62">
        <f>X62/N62</f>
        <v>2</v>
      </c>
      <c r="AI62">
        <f>Y62/O62</f>
        <v>0.95609756097560972</v>
      </c>
      <c r="AP62">
        <f>AF62/ALL!AE62</f>
        <v>0.68017021276595757</v>
      </c>
      <c r="AQ62">
        <f>AG62/ALL!AF62</f>
        <v>1.0084232954545453</v>
      </c>
      <c r="AR62">
        <f>AH62/ALL!AG62</f>
        <v>1</v>
      </c>
      <c r="AS62">
        <f>AI62/ALL!AH62</f>
        <v>0.93137089991589561</v>
      </c>
      <c r="AU62">
        <f t="shared" si="9"/>
        <v>358</v>
      </c>
      <c r="AV62">
        <f t="shared" si="2"/>
        <v>0.90499110203409971</v>
      </c>
      <c r="AW62">
        <f t="shared" si="10"/>
        <v>872</v>
      </c>
      <c r="AX62">
        <f t="shared" si="11"/>
        <v>2.435754189944134</v>
      </c>
    </row>
    <row r="63" spans="1:50" ht="15" customHeight="1" x14ac:dyDescent="0.3">
      <c r="A63" s="2" t="s">
        <v>147</v>
      </c>
      <c r="B63" s="2" t="s">
        <v>148</v>
      </c>
      <c r="C63" s="1" t="s">
        <v>149</v>
      </c>
      <c r="D63" s="1"/>
      <c r="E63" s="1"/>
      <c r="F63" s="30">
        <v>6</v>
      </c>
      <c r="G63" s="5">
        <v>1</v>
      </c>
      <c r="H63" s="6">
        <v>1</v>
      </c>
      <c r="I63" s="5">
        <v>3</v>
      </c>
      <c r="J63" s="6">
        <v>3</v>
      </c>
      <c r="M63" s="5">
        <v>2</v>
      </c>
      <c r="N63" s="6">
        <v>1</v>
      </c>
      <c r="Q63" s="7">
        <v>2</v>
      </c>
      <c r="R63" s="8">
        <v>1</v>
      </c>
      <c r="S63" s="7">
        <v>8</v>
      </c>
      <c r="T63" s="8">
        <v>12</v>
      </c>
      <c r="W63" s="7">
        <v>6</v>
      </c>
      <c r="X63" s="8">
        <v>9</v>
      </c>
      <c r="AA63">
        <f>Q63/G63</f>
        <v>2</v>
      </c>
      <c r="AB63">
        <f>R63/H63</f>
        <v>1</v>
      </c>
      <c r="AC63">
        <f>S63/I63</f>
        <v>2.6666666666666665</v>
      </c>
      <c r="AD63">
        <f>T63/J63</f>
        <v>4</v>
      </c>
      <c r="AG63">
        <f>W63/M63</f>
        <v>3</v>
      </c>
      <c r="AH63">
        <f>X63/N63</f>
        <v>9</v>
      </c>
      <c r="AK63">
        <f>AA63/ALL!Z63</f>
        <v>0.51476793248945152</v>
      </c>
      <c r="AL63">
        <f>AB63/ALL!AA63</f>
        <v>0.23412698412698413</v>
      </c>
      <c r="AM63">
        <f>AC63/ALL!AB63</f>
        <v>0.42184557438794729</v>
      </c>
      <c r="AN63">
        <f>AD63/ALL!AC63</f>
        <v>0.51476793248945152</v>
      </c>
      <c r="AO63">
        <f>AE63/ALL!AD63</f>
        <v>0</v>
      </c>
      <c r="AP63">
        <f>AF63/ALL!AE63</f>
        <v>0</v>
      </c>
      <c r="AQ63">
        <f>AG63/ALL!AF63</f>
        <v>0.48920863309352514</v>
      </c>
      <c r="AR63">
        <f>AH63/ALL!AG63</f>
        <v>2.0076923076923077</v>
      </c>
      <c r="AS63">
        <f>AI63/ALL!AH63</f>
        <v>0</v>
      </c>
      <c r="AT63">
        <f>AJ63/ALL!AI63</f>
        <v>0</v>
      </c>
      <c r="AU63">
        <f t="shared" si="9"/>
        <v>11</v>
      </c>
      <c r="AV63">
        <f t="shared" si="2"/>
        <v>0.69706822737994456</v>
      </c>
      <c r="AW63">
        <f t="shared" si="10"/>
        <v>38</v>
      </c>
      <c r="AX63">
        <f t="shared" si="11"/>
        <v>3.4545454545454546</v>
      </c>
    </row>
    <row r="64" spans="1:50" ht="15" customHeight="1" x14ac:dyDescent="0.3">
      <c r="A64" s="2" t="s">
        <v>150</v>
      </c>
      <c r="B64" s="2" t="s">
        <v>151</v>
      </c>
      <c r="C64" s="1" t="s">
        <v>149</v>
      </c>
      <c r="D64" s="1"/>
      <c r="E64" s="1"/>
      <c r="F64" s="30">
        <v>0</v>
      </c>
      <c r="AK64">
        <f>AA64/ALL!Z64</f>
        <v>0</v>
      </c>
      <c r="AL64">
        <f>AB64/ALL!AA64</f>
        <v>0</v>
      </c>
      <c r="AM64">
        <f>AC64/ALL!AB64</f>
        <v>0</v>
      </c>
      <c r="AN64">
        <f>AD64/ALL!AC64</f>
        <v>0</v>
      </c>
      <c r="AO64">
        <f>AE64/ALL!AD64</f>
        <v>0</v>
      </c>
      <c r="AP64">
        <f>AF64/ALL!AE64</f>
        <v>0</v>
      </c>
      <c r="AR64">
        <f>AH64/ALL!AG64</f>
        <v>0</v>
      </c>
      <c r="AS64">
        <f>AI64/ALL!AH64</f>
        <v>0</v>
      </c>
      <c r="AT64">
        <f>AJ64/ALL!AI64</f>
        <v>0</v>
      </c>
      <c r="AU64">
        <f t="shared" si="9"/>
        <v>0</v>
      </c>
      <c r="AW64">
        <f t="shared" si="10"/>
        <v>0</v>
      </c>
      <c r="AX64" t="e">
        <f t="shared" si="11"/>
        <v>#DIV/0!</v>
      </c>
    </row>
    <row r="65" spans="1:50" ht="15" customHeight="1" x14ac:dyDescent="0.3">
      <c r="A65" s="2" t="s">
        <v>152</v>
      </c>
      <c r="B65" s="2" t="s">
        <v>153</v>
      </c>
      <c r="C65" s="1" t="s">
        <v>154</v>
      </c>
      <c r="D65" s="1"/>
      <c r="E65" s="1"/>
      <c r="F65" s="30">
        <v>0</v>
      </c>
      <c r="AK65">
        <f>AA65/ALL!Z65</f>
        <v>0</v>
      </c>
      <c r="AL65">
        <f>AB65/ALL!AA65</f>
        <v>0</v>
      </c>
      <c r="AM65">
        <f>AC65/ALL!AB65</f>
        <v>0</v>
      </c>
      <c r="AN65">
        <f>AD65/ALL!AC65</f>
        <v>0</v>
      </c>
      <c r="AO65">
        <f>AE65/ALL!AD65</f>
        <v>0</v>
      </c>
      <c r="AP65">
        <f>AF65/ALL!AE65</f>
        <v>0</v>
      </c>
      <c r="AQ65">
        <f>AG65/ALL!AF65</f>
        <v>0</v>
      </c>
      <c r="AR65">
        <f>AH65/ALL!AG65</f>
        <v>0</v>
      </c>
      <c r="AS65">
        <f>AI65/ALL!AH65</f>
        <v>0</v>
      </c>
      <c r="AT65">
        <f>AJ65/ALL!AI65</f>
        <v>0</v>
      </c>
      <c r="AU65">
        <f t="shared" si="9"/>
        <v>0</v>
      </c>
      <c r="AW65">
        <f t="shared" si="10"/>
        <v>0</v>
      </c>
      <c r="AX65" t="e">
        <f t="shared" si="11"/>
        <v>#DIV/0!</v>
      </c>
    </row>
    <row r="66" spans="1:50" ht="15" customHeight="1" x14ac:dyDescent="0.3">
      <c r="A66" s="2" t="s">
        <v>155</v>
      </c>
      <c r="B66" s="2" t="s">
        <v>156</v>
      </c>
      <c r="C66" s="1" t="s">
        <v>157</v>
      </c>
      <c r="D66" s="1"/>
      <c r="E66" s="1"/>
      <c r="F66" s="30">
        <v>1</v>
      </c>
      <c r="H66" s="5">
        <v>1</v>
      </c>
      <c r="I66" s="6">
        <v>1</v>
      </c>
      <c r="R66" s="7">
        <v>1</v>
      </c>
      <c r="S66" s="8">
        <v>14</v>
      </c>
      <c r="AB66">
        <f>R66/H66</f>
        <v>1</v>
      </c>
      <c r="AC66">
        <f>S66/I66</f>
        <v>14</v>
      </c>
      <c r="AK66">
        <f>AA66/ALL!Z66</f>
        <v>0</v>
      </c>
      <c r="AL66">
        <f>AB66/ALL!AA66</f>
        <v>0.22716049382716047</v>
      </c>
      <c r="AM66">
        <f>AC66/ALL!AB66</f>
        <v>2.581560283687943</v>
      </c>
      <c r="AN66">
        <f>AD66/ALL!AC66</f>
        <v>0</v>
      </c>
      <c r="AP66">
        <f>AF66/ALL!AE66</f>
        <v>0</v>
      </c>
      <c r="AQ66">
        <f>AG66/ALL!AF66</f>
        <v>0</v>
      </c>
      <c r="AR66">
        <f>AH66/ALL!AG66</f>
        <v>0</v>
      </c>
      <c r="AS66">
        <f>AI66/ALL!AH66</f>
        <v>0</v>
      </c>
      <c r="AT66">
        <f>AJ66/ALL!AI66</f>
        <v>0</v>
      </c>
      <c r="AU66">
        <f t="shared" si="9"/>
        <v>2</v>
      </c>
      <c r="AV66">
        <f t="shared" si="2"/>
        <v>2.8087207775151035</v>
      </c>
      <c r="AW66">
        <f t="shared" si="10"/>
        <v>15</v>
      </c>
      <c r="AX66">
        <f t="shared" si="11"/>
        <v>7.5</v>
      </c>
    </row>
    <row r="67" spans="1:50" ht="15" customHeight="1" x14ac:dyDescent="0.3">
      <c r="A67" s="2" t="s">
        <v>158</v>
      </c>
      <c r="B67" s="2" t="s">
        <v>159</v>
      </c>
      <c r="C67" s="1" t="s">
        <v>160</v>
      </c>
      <c r="D67" s="1"/>
      <c r="E67" s="1"/>
      <c r="F67" s="30">
        <v>0</v>
      </c>
      <c r="AK67">
        <f>AA67/ALL!Z67</f>
        <v>0</v>
      </c>
      <c r="AL67">
        <f>AB67/ALL!AA67</f>
        <v>0</v>
      </c>
      <c r="AU67">
        <f t="shared" si="9"/>
        <v>0</v>
      </c>
      <c r="AW67">
        <f t="shared" si="10"/>
        <v>0</v>
      </c>
      <c r="AX67" t="e">
        <f t="shared" si="11"/>
        <v>#DIV/0!</v>
      </c>
    </row>
    <row r="68" spans="1:50" ht="15" customHeight="1" x14ac:dyDescent="0.3">
      <c r="A68" s="2" t="s">
        <v>161</v>
      </c>
      <c r="B68" s="2" t="s">
        <v>162</v>
      </c>
      <c r="C68" s="1" t="s">
        <v>163</v>
      </c>
      <c r="D68" s="1">
        <v>58</v>
      </c>
      <c r="E68" s="1"/>
      <c r="F68" s="30">
        <v>6</v>
      </c>
      <c r="G68" s="5">
        <v>2</v>
      </c>
      <c r="H68" s="6">
        <v>1</v>
      </c>
      <c r="K68" s="5">
        <v>1</v>
      </c>
      <c r="L68" s="6">
        <v>1</v>
      </c>
      <c r="M68" s="5">
        <v>1</v>
      </c>
      <c r="P68">
        <v>1</v>
      </c>
      <c r="Q68" s="7">
        <v>2</v>
      </c>
      <c r="R68" s="8">
        <v>1</v>
      </c>
      <c r="U68" s="7">
        <v>29</v>
      </c>
      <c r="V68" s="8">
        <v>19</v>
      </c>
      <c r="W68" s="7">
        <v>31</v>
      </c>
      <c r="Z68">
        <v>3</v>
      </c>
      <c r="AA68">
        <f>Q68/G68</f>
        <v>1</v>
      </c>
      <c r="AB68">
        <f>R68/H68</f>
        <v>1</v>
      </c>
      <c r="AE68">
        <f>U68/K68</f>
        <v>29</v>
      </c>
      <c r="AF68">
        <f>V68/L68</f>
        <v>19</v>
      </c>
      <c r="AG68">
        <f>W68/M68</f>
        <v>31</v>
      </c>
      <c r="AJ68">
        <f>Z68/P68</f>
        <v>3</v>
      </c>
      <c r="AK68">
        <f>AA68/ALL!Z68</f>
        <v>0.17736486486486486</v>
      </c>
      <c r="AL68">
        <f>AB68/ALL!AA68</f>
        <v>0.13844086021505375</v>
      </c>
      <c r="AM68">
        <f>AC68/ALL!AB68</f>
        <v>0</v>
      </c>
      <c r="AO68">
        <f>AE68/ALL!AD68</f>
        <v>4.9084628670120898</v>
      </c>
      <c r="AP68">
        <f>AF68/ALL!AE68</f>
        <v>3.9421768707482996</v>
      </c>
      <c r="AQ68">
        <f>AG68/ALL!AF68</f>
        <v>10.23444976076555</v>
      </c>
      <c r="AR68">
        <f>AH68/ALL!AG68</f>
        <v>0</v>
      </c>
      <c r="AS68">
        <f>AI68/ALL!AH68</f>
        <v>0</v>
      </c>
      <c r="AT68">
        <f>AJ68/ALL!AI68</f>
        <v>1.6882591093117409</v>
      </c>
      <c r="AU68">
        <f t="shared" si="9"/>
        <v>7</v>
      </c>
      <c r="AV68">
        <f t="shared" ref="AV68:AV90" si="13">SUM(AK68:AT68)/F68</f>
        <v>3.5148590554862662</v>
      </c>
      <c r="AW68">
        <f t="shared" si="10"/>
        <v>85</v>
      </c>
      <c r="AX68">
        <f t="shared" si="11"/>
        <v>12.142857142857142</v>
      </c>
    </row>
    <row r="69" spans="1:50" ht="15" customHeight="1" x14ac:dyDescent="0.3">
      <c r="A69" s="2" t="s">
        <v>164</v>
      </c>
      <c r="B69" s="2" t="s">
        <v>165</v>
      </c>
      <c r="C69" s="1" t="s">
        <v>163</v>
      </c>
      <c r="D69" s="1"/>
      <c r="E69" s="1"/>
      <c r="F69" s="30">
        <v>3</v>
      </c>
      <c r="N69" s="5">
        <v>4</v>
      </c>
      <c r="O69" s="6">
        <v>3</v>
      </c>
      <c r="P69" s="5">
        <v>4</v>
      </c>
      <c r="X69" s="7">
        <v>97</v>
      </c>
      <c r="Y69" s="8">
        <v>8</v>
      </c>
      <c r="Z69" s="7">
        <v>12</v>
      </c>
      <c r="AH69">
        <f>X69/N69</f>
        <v>24.25</v>
      </c>
      <c r="AI69">
        <f>Y69/O69</f>
        <v>2.6666666666666665</v>
      </c>
      <c r="AJ69">
        <f>Z69/P69</f>
        <v>3</v>
      </c>
      <c r="AQ69">
        <f>AG69/ALL!AF69</f>
        <v>0</v>
      </c>
      <c r="AR69">
        <f>AH69/ALL!AG69</f>
        <v>2.1536908881199537</v>
      </c>
      <c r="AS69">
        <f>AI69/ALL!AH69</f>
        <v>0.48484848484848481</v>
      </c>
      <c r="AT69">
        <f>AJ69/ALL!AI69</f>
        <v>0.49468085106382981</v>
      </c>
      <c r="AU69">
        <f t="shared" si="9"/>
        <v>11</v>
      </c>
      <c r="AV69">
        <f t="shared" si="13"/>
        <v>1.0444067413440894</v>
      </c>
      <c r="AW69">
        <f t="shared" si="10"/>
        <v>117</v>
      </c>
      <c r="AX69">
        <f t="shared" si="11"/>
        <v>10.636363636363637</v>
      </c>
    </row>
    <row r="70" spans="1:50" ht="15" customHeight="1" x14ac:dyDescent="0.3">
      <c r="A70" s="2" t="s">
        <v>166</v>
      </c>
      <c r="B70" s="2" t="s">
        <v>167</v>
      </c>
      <c r="C70" s="1" t="s">
        <v>163</v>
      </c>
      <c r="D70" s="1"/>
      <c r="E70" s="1"/>
      <c r="F70" s="30">
        <v>0</v>
      </c>
      <c r="AL70">
        <f>AB70/ALL!AA70</f>
        <v>0</v>
      </c>
      <c r="AN70">
        <f>AD70/ALL!AC70</f>
        <v>0</v>
      </c>
      <c r="AP70">
        <f>AF70/ALL!AE70</f>
        <v>0</v>
      </c>
      <c r="AR70">
        <f>AH70/ALL!AG70</f>
        <v>0</v>
      </c>
      <c r="AU70">
        <f t="shared" si="9"/>
        <v>0</v>
      </c>
      <c r="AW70">
        <f t="shared" si="10"/>
        <v>0</v>
      </c>
      <c r="AX70" t="e">
        <f t="shared" si="11"/>
        <v>#DIV/0!</v>
      </c>
    </row>
    <row r="71" spans="1:50" ht="15" customHeight="1" x14ac:dyDescent="0.3">
      <c r="A71" s="2" t="s">
        <v>168</v>
      </c>
      <c r="B71" s="2" t="s">
        <v>169</v>
      </c>
      <c r="C71" s="1" t="s">
        <v>170</v>
      </c>
      <c r="D71" s="1"/>
      <c r="E71" s="1"/>
      <c r="F71" s="30">
        <v>0</v>
      </c>
      <c r="AS71">
        <f>AI71/ALL!AH71</f>
        <v>0</v>
      </c>
      <c r="AU71">
        <f t="shared" si="9"/>
        <v>0</v>
      </c>
      <c r="AW71">
        <f t="shared" si="10"/>
        <v>0</v>
      </c>
      <c r="AX71" t="e">
        <f t="shared" si="11"/>
        <v>#DIV/0!</v>
      </c>
    </row>
    <row r="72" spans="1:50" ht="15" customHeight="1" x14ac:dyDescent="0.3">
      <c r="A72" s="2" t="s">
        <v>171</v>
      </c>
      <c r="B72" s="2" t="s">
        <v>172</v>
      </c>
      <c r="C72" s="1" t="s">
        <v>173</v>
      </c>
      <c r="D72" s="1"/>
      <c r="E72" s="1"/>
      <c r="F72" s="30">
        <v>7</v>
      </c>
      <c r="G72" s="5">
        <v>4</v>
      </c>
      <c r="H72" s="6">
        <v>3</v>
      </c>
      <c r="I72" s="5">
        <v>4</v>
      </c>
      <c r="J72" s="6">
        <v>3</v>
      </c>
      <c r="K72" s="5">
        <v>2</v>
      </c>
      <c r="L72" s="6">
        <v>1</v>
      </c>
      <c r="O72">
        <v>1</v>
      </c>
      <c r="Q72" s="7">
        <v>4</v>
      </c>
      <c r="R72" s="8">
        <v>7</v>
      </c>
      <c r="S72" s="7">
        <v>1</v>
      </c>
      <c r="T72" s="8">
        <v>6</v>
      </c>
      <c r="U72" s="7">
        <v>1</v>
      </c>
      <c r="V72" s="8">
        <v>8</v>
      </c>
      <c r="Y72">
        <v>0</v>
      </c>
      <c r="AA72">
        <f t="shared" ref="AA72:AF72" si="14">Q72/G72</f>
        <v>1</v>
      </c>
      <c r="AB72">
        <f t="shared" si="14"/>
        <v>2.3333333333333335</v>
      </c>
      <c r="AC72">
        <f t="shared" si="14"/>
        <v>0.25</v>
      </c>
      <c r="AD72">
        <f t="shared" si="14"/>
        <v>2</v>
      </c>
      <c r="AE72">
        <f t="shared" si="14"/>
        <v>0.5</v>
      </c>
      <c r="AF72">
        <f t="shared" si="14"/>
        <v>8</v>
      </c>
      <c r="AI72">
        <f>Y72/O72</f>
        <v>0</v>
      </c>
      <c r="AK72">
        <f>AA72/ALL!Z72</f>
        <v>0.29714285714285715</v>
      </c>
      <c r="AL72">
        <f>AB72/ALL!AA72</f>
        <v>0.47146118721461189</v>
      </c>
      <c r="AM72">
        <f>AC72/ALL!AB72</f>
        <v>4.6568627450980393E-2</v>
      </c>
      <c r="AN72">
        <f>AD72/ALL!AC72</f>
        <v>0.33232628398791542</v>
      </c>
      <c r="AO72">
        <f>AE72/ALL!AD72</f>
        <v>0.10831622176591375</v>
      </c>
      <c r="AP72">
        <f>AF72/ALL!AE72</f>
        <v>1.6071748878923768</v>
      </c>
      <c r="AQ72">
        <f>AG72/ALL!AF72</f>
        <v>0</v>
      </c>
      <c r="AR72">
        <f>AH72/ALL!AG72</f>
        <v>0</v>
      </c>
      <c r="AS72">
        <f>AI72/ALL!AH72</f>
        <v>0</v>
      </c>
      <c r="AU72">
        <f t="shared" si="9"/>
        <v>18</v>
      </c>
      <c r="AV72">
        <f t="shared" si="13"/>
        <v>0.40899858077923651</v>
      </c>
      <c r="AW72">
        <f t="shared" si="10"/>
        <v>27</v>
      </c>
      <c r="AX72">
        <f t="shared" si="11"/>
        <v>1.5</v>
      </c>
    </row>
    <row r="73" spans="1:50" ht="15" customHeight="1" x14ac:dyDescent="0.3">
      <c r="A73" s="2" t="s">
        <v>175</v>
      </c>
      <c r="B73" s="2" t="s">
        <v>176</v>
      </c>
      <c r="C73" s="1" t="s">
        <v>174</v>
      </c>
      <c r="D73" s="1"/>
      <c r="E73" s="1"/>
      <c r="F73" s="30">
        <v>1</v>
      </c>
      <c r="O73">
        <v>1</v>
      </c>
      <c r="Y73">
        <v>0</v>
      </c>
      <c r="AI73">
        <f>Y73/O73</f>
        <v>0</v>
      </c>
      <c r="AS73">
        <f>AI73/ALL!AH73</f>
        <v>0</v>
      </c>
      <c r="AT73">
        <f>AJ73/ALL!AI73</f>
        <v>0</v>
      </c>
      <c r="AU73">
        <f t="shared" si="9"/>
        <v>1</v>
      </c>
      <c r="AV73">
        <f t="shared" si="13"/>
        <v>0</v>
      </c>
      <c r="AW73">
        <f t="shared" si="10"/>
        <v>0</v>
      </c>
      <c r="AX73">
        <f t="shared" si="11"/>
        <v>0</v>
      </c>
    </row>
    <row r="74" spans="1:50" ht="15" customHeight="1" x14ac:dyDescent="0.3">
      <c r="A74" s="2" t="s">
        <v>177</v>
      </c>
      <c r="B74" s="2" t="s">
        <v>178</v>
      </c>
      <c r="C74" s="1" t="s">
        <v>179</v>
      </c>
      <c r="D74" s="1">
        <v>3</v>
      </c>
      <c r="E74" s="1" t="s">
        <v>180</v>
      </c>
      <c r="F74" s="30">
        <v>2</v>
      </c>
      <c r="J74">
        <v>6</v>
      </c>
      <c r="L74">
        <v>36</v>
      </c>
      <c r="T74">
        <v>184</v>
      </c>
      <c r="V74">
        <v>1903</v>
      </c>
      <c r="AD74">
        <f>T74/J74</f>
        <v>30.666666666666668</v>
      </c>
      <c r="AF74">
        <f>V74/L74</f>
        <v>52.861111111111114</v>
      </c>
      <c r="AN74">
        <f>AD74/ALL!AC74</f>
        <v>0.64754138148633555</v>
      </c>
      <c r="AP74">
        <f>AF74/ALL!AE74</f>
        <v>0.97153248396132652</v>
      </c>
      <c r="AU74">
        <f t="shared" si="9"/>
        <v>42</v>
      </c>
      <c r="AV74">
        <f t="shared" si="13"/>
        <v>0.80953693272383109</v>
      </c>
      <c r="AW74">
        <f t="shared" si="10"/>
        <v>2087</v>
      </c>
      <c r="AX74">
        <f t="shared" si="11"/>
        <v>49.69047619047619</v>
      </c>
    </row>
    <row r="75" spans="1:50" ht="15" customHeight="1" x14ac:dyDescent="0.3">
      <c r="B75" s="2" t="s">
        <v>181</v>
      </c>
      <c r="C75" s="1" t="s">
        <v>179</v>
      </c>
      <c r="D75" s="1">
        <v>15</v>
      </c>
      <c r="E75" s="1"/>
      <c r="F75" s="30">
        <v>0</v>
      </c>
      <c r="AN75">
        <f>AD75/ALL!AC75</f>
        <v>0</v>
      </c>
      <c r="AU75">
        <f t="shared" si="9"/>
        <v>0</v>
      </c>
      <c r="AW75">
        <f t="shared" si="10"/>
        <v>0</v>
      </c>
      <c r="AX75" t="e">
        <f t="shared" si="11"/>
        <v>#DIV/0!</v>
      </c>
    </row>
    <row r="76" spans="1:50" ht="15" customHeight="1" x14ac:dyDescent="0.3">
      <c r="A76" s="2" t="s">
        <v>182</v>
      </c>
      <c r="B76" s="2" t="s">
        <v>183</v>
      </c>
      <c r="C76" s="1" t="s">
        <v>179</v>
      </c>
      <c r="D76" s="1">
        <v>19</v>
      </c>
      <c r="E76" s="1"/>
      <c r="F76" s="30">
        <v>3</v>
      </c>
      <c r="L76" s="5">
        <v>109</v>
      </c>
      <c r="M76" s="6">
        <v>271</v>
      </c>
      <c r="O76">
        <v>145</v>
      </c>
      <c r="V76" s="7">
        <v>778</v>
      </c>
      <c r="W76" s="8">
        <v>1687</v>
      </c>
      <c r="Y76">
        <v>603</v>
      </c>
      <c r="AF76">
        <f>V76/L76</f>
        <v>7.1376146788990829</v>
      </c>
      <c r="AG76">
        <f>W76/M76</f>
        <v>6.2250922509225095</v>
      </c>
      <c r="AI76">
        <f>Y76/O76</f>
        <v>4.1586206896551721</v>
      </c>
      <c r="AP76">
        <f>AF76/ALL!AE76</f>
        <v>0.96618705547484351</v>
      </c>
      <c r="AQ76">
        <f>AG76/ALL!AF76</f>
        <v>0.9309562929577635</v>
      </c>
      <c r="AR76">
        <f>AH76/ALL!AG76</f>
        <v>0</v>
      </c>
      <c r="AS76">
        <f>AI76/ALL!AH76</f>
        <v>0.99970783081365711</v>
      </c>
      <c r="AU76">
        <f t="shared" si="9"/>
        <v>525</v>
      </c>
      <c r="AV76">
        <f t="shared" si="13"/>
        <v>0.96561705974875467</v>
      </c>
      <c r="AW76">
        <f t="shared" si="10"/>
        <v>3068</v>
      </c>
      <c r="AX76">
        <f t="shared" si="11"/>
        <v>5.843809523809524</v>
      </c>
    </row>
    <row r="77" spans="1:50" ht="15" customHeight="1" x14ac:dyDescent="0.3">
      <c r="A77" s="2" t="s">
        <v>184</v>
      </c>
      <c r="B77" s="2" t="s">
        <v>185</v>
      </c>
      <c r="C77" s="1" t="s">
        <v>179</v>
      </c>
      <c r="D77" s="1">
        <v>40</v>
      </c>
      <c r="E77" s="1"/>
      <c r="F77" s="30">
        <v>1</v>
      </c>
      <c r="L77">
        <v>91</v>
      </c>
      <c r="V77">
        <v>507</v>
      </c>
      <c r="AF77">
        <f>V77/L77</f>
        <v>5.5714285714285712</v>
      </c>
      <c r="AP77">
        <f>AF77/ALL!AE77</f>
        <v>0.71280907680021699</v>
      </c>
      <c r="AU77">
        <f t="shared" ref="AU77:AU89" si="15">SUM(G77:P77)</f>
        <v>91</v>
      </c>
      <c r="AV77">
        <f t="shared" si="13"/>
        <v>0.71280907680021699</v>
      </c>
      <c r="AW77">
        <f t="shared" ref="AW77:AW89" si="16">SUM(Q77:Z77)</f>
        <v>507</v>
      </c>
      <c r="AX77">
        <f t="shared" ref="AX77:AX89" si="17">AW77/AU77</f>
        <v>5.5714285714285712</v>
      </c>
    </row>
    <row r="78" spans="1:50" ht="15" customHeight="1" x14ac:dyDescent="0.3">
      <c r="A78" s="2" t="s">
        <v>186</v>
      </c>
      <c r="B78" s="2" t="s">
        <v>187</v>
      </c>
      <c r="C78" s="1" t="s">
        <v>179</v>
      </c>
      <c r="D78" s="1">
        <v>43</v>
      </c>
      <c r="E78" s="1"/>
      <c r="F78" s="30">
        <v>0</v>
      </c>
      <c r="AN78">
        <f>AD78/ALL!AC78</f>
        <v>0</v>
      </c>
      <c r="AP78">
        <f>AF78/ALL!AE78</f>
        <v>0</v>
      </c>
      <c r="AU78">
        <f t="shared" si="15"/>
        <v>0</v>
      </c>
      <c r="AW78">
        <f t="shared" si="16"/>
        <v>0</v>
      </c>
      <c r="AX78" t="e">
        <f t="shared" si="17"/>
        <v>#DIV/0!</v>
      </c>
    </row>
    <row r="79" spans="1:50" ht="15" customHeight="1" x14ac:dyDescent="0.3">
      <c r="A79" s="2" t="s">
        <v>188</v>
      </c>
      <c r="B79" s="2" t="s">
        <v>189</v>
      </c>
      <c r="C79" s="1" t="s">
        <v>179</v>
      </c>
      <c r="D79" s="1">
        <v>44</v>
      </c>
      <c r="E79" s="1"/>
      <c r="F79" s="30">
        <v>0</v>
      </c>
      <c r="AS79">
        <f>AI79/ALL!AH79</f>
        <v>0</v>
      </c>
      <c r="AU79">
        <f t="shared" si="15"/>
        <v>0</v>
      </c>
      <c r="AW79">
        <f t="shared" si="16"/>
        <v>0</v>
      </c>
      <c r="AX79" t="e">
        <f t="shared" si="17"/>
        <v>#DIV/0!</v>
      </c>
    </row>
    <row r="80" spans="1:50" ht="15" customHeight="1" x14ac:dyDescent="0.3">
      <c r="A80" s="2" t="s">
        <v>190</v>
      </c>
      <c r="B80" s="2" t="s">
        <v>191</v>
      </c>
      <c r="C80" s="1" t="s">
        <v>179</v>
      </c>
      <c r="D80" s="1">
        <v>46</v>
      </c>
      <c r="E80" s="1"/>
      <c r="F80" s="30">
        <v>1</v>
      </c>
      <c r="I80">
        <v>1</v>
      </c>
      <c r="S80">
        <v>3</v>
      </c>
      <c r="AC80">
        <f>S80/I80</f>
        <v>3</v>
      </c>
      <c r="AN80">
        <f>AD80/ALL!AC80</f>
        <v>0</v>
      </c>
      <c r="AU80">
        <f t="shared" si="15"/>
        <v>1</v>
      </c>
      <c r="AV80">
        <f t="shared" si="13"/>
        <v>0</v>
      </c>
      <c r="AW80">
        <f t="shared" si="16"/>
        <v>3</v>
      </c>
      <c r="AX80">
        <f t="shared" si="17"/>
        <v>3</v>
      </c>
    </row>
    <row r="81" spans="1:50" ht="15" customHeight="1" x14ac:dyDescent="0.3">
      <c r="B81" s="2" t="s">
        <v>192</v>
      </c>
      <c r="C81" s="1" t="s">
        <v>179</v>
      </c>
      <c r="D81" s="1">
        <v>66</v>
      </c>
      <c r="E81" s="1"/>
      <c r="F81" s="30">
        <v>3</v>
      </c>
      <c r="N81" s="5">
        <v>5</v>
      </c>
      <c r="O81" s="6">
        <v>14</v>
      </c>
      <c r="P81" s="5">
        <v>12</v>
      </c>
      <c r="X81" s="7">
        <v>19</v>
      </c>
      <c r="Y81" s="8">
        <v>42</v>
      </c>
      <c r="Z81" s="7">
        <v>20</v>
      </c>
      <c r="AH81">
        <f>X81/N81</f>
        <v>3.8</v>
      </c>
      <c r="AI81">
        <f>Y81/O81</f>
        <v>3</v>
      </c>
      <c r="AJ81">
        <f>Z81/P81</f>
        <v>1.6666666666666667</v>
      </c>
      <c r="AR81">
        <f>AH81/ALL!AG81</f>
        <v>0.6333333333333333</v>
      </c>
      <c r="AS81">
        <f>AI81/ALL!AH81</f>
        <v>0.99056603773584906</v>
      </c>
      <c r="AT81">
        <f>AJ81/ALL!AI81</f>
        <v>0.57471264367816099</v>
      </c>
      <c r="AU81">
        <f t="shared" si="15"/>
        <v>31</v>
      </c>
      <c r="AV81">
        <f t="shared" si="13"/>
        <v>0.73287067158244767</v>
      </c>
      <c r="AW81">
        <f t="shared" si="16"/>
        <v>81</v>
      </c>
      <c r="AX81">
        <f t="shared" si="17"/>
        <v>2.6129032258064515</v>
      </c>
    </row>
    <row r="82" spans="1:50" ht="15" customHeight="1" x14ac:dyDescent="0.3">
      <c r="A82" s="2" t="s">
        <v>193</v>
      </c>
      <c r="B82" s="2" t="s">
        <v>194</v>
      </c>
      <c r="C82" s="1" t="s">
        <v>179</v>
      </c>
      <c r="D82" s="1">
        <v>72</v>
      </c>
      <c r="E82" s="1"/>
      <c r="F82" s="30">
        <v>0</v>
      </c>
      <c r="AN82">
        <f>AD82/ALL!AC82</f>
        <v>0</v>
      </c>
      <c r="AU82">
        <f t="shared" si="15"/>
        <v>0</v>
      </c>
      <c r="AW82">
        <f t="shared" si="16"/>
        <v>0</v>
      </c>
      <c r="AX82" t="e">
        <f t="shared" si="17"/>
        <v>#DIV/0!</v>
      </c>
    </row>
    <row r="83" spans="1:50" ht="15" customHeight="1" x14ac:dyDescent="0.3">
      <c r="A83" s="2" t="s">
        <v>195</v>
      </c>
      <c r="B83" s="2" t="s">
        <v>28</v>
      </c>
      <c r="C83" s="1" t="s">
        <v>179</v>
      </c>
      <c r="D83" s="1">
        <v>79</v>
      </c>
      <c r="E83" s="1"/>
      <c r="F83" s="30">
        <v>0</v>
      </c>
      <c r="AT83">
        <f>AJ83/ALL!AI83</f>
        <v>0</v>
      </c>
      <c r="AU83">
        <f t="shared" si="15"/>
        <v>0</v>
      </c>
      <c r="AW83">
        <f t="shared" si="16"/>
        <v>0</v>
      </c>
      <c r="AX83" t="e">
        <f t="shared" si="17"/>
        <v>#DIV/0!</v>
      </c>
    </row>
    <row r="84" spans="1:50" ht="15" customHeight="1" x14ac:dyDescent="0.3">
      <c r="A84" s="2" t="s">
        <v>196</v>
      </c>
      <c r="B84" s="2" t="s">
        <v>197</v>
      </c>
      <c r="C84" s="1" t="s">
        <v>179</v>
      </c>
      <c r="D84" s="1">
        <v>89</v>
      </c>
      <c r="E84" s="1"/>
      <c r="F84" s="30">
        <v>4</v>
      </c>
      <c r="H84" s="5">
        <v>36</v>
      </c>
      <c r="I84" s="6">
        <v>5</v>
      </c>
      <c r="J84" s="5">
        <v>28</v>
      </c>
      <c r="P84">
        <v>61</v>
      </c>
      <c r="R84" s="7">
        <v>182</v>
      </c>
      <c r="S84" s="8">
        <v>15</v>
      </c>
      <c r="T84" s="7">
        <v>212</v>
      </c>
      <c r="Z84">
        <v>54</v>
      </c>
      <c r="AB84">
        <f>R84/H84</f>
        <v>5.0555555555555554</v>
      </c>
      <c r="AC84">
        <f>S84/I84</f>
        <v>3</v>
      </c>
      <c r="AD84">
        <f>T84/J84</f>
        <v>7.5714285714285712</v>
      </c>
      <c r="AJ84">
        <f>Z84/P84</f>
        <v>0.88524590163934425</v>
      </c>
      <c r="AK84">
        <f>AA84/ALL!Z84</f>
        <v>0</v>
      </c>
      <c r="AL84">
        <f>AB84/ALL!AA84</f>
        <v>0.79578189300411528</v>
      </c>
      <c r="AM84">
        <f>AC84/ALL!AB84</f>
        <v>0.48857142857142855</v>
      </c>
      <c r="AN84">
        <f>AD84/ALL!AC84</f>
        <v>1.0963154492566256</v>
      </c>
      <c r="AT84">
        <f>AJ84/ALL!AI84</f>
        <v>0.64312736443883989</v>
      </c>
      <c r="AU84">
        <f t="shared" si="15"/>
        <v>130</v>
      </c>
      <c r="AV84">
        <f t="shared" si="13"/>
        <v>0.75594903381775236</v>
      </c>
      <c r="AW84">
        <f t="shared" si="16"/>
        <v>463</v>
      </c>
      <c r="AX84">
        <f t="shared" si="17"/>
        <v>3.5615384615384613</v>
      </c>
    </row>
    <row r="85" spans="1:50" ht="15" customHeight="1" x14ac:dyDescent="0.3">
      <c r="A85" s="2" t="s">
        <v>198</v>
      </c>
      <c r="B85" s="2" t="s">
        <v>199</v>
      </c>
      <c r="C85" s="1" t="s">
        <v>179</v>
      </c>
      <c r="D85" s="1" t="s">
        <v>179</v>
      </c>
      <c r="E85" s="1" t="s">
        <v>200</v>
      </c>
      <c r="F85" s="30">
        <v>1</v>
      </c>
      <c r="K85">
        <v>11</v>
      </c>
      <c r="U85">
        <v>100</v>
      </c>
      <c r="AE85">
        <f>U85/K85</f>
        <v>9.0909090909090917</v>
      </c>
      <c r="AO85">
        <f>AE85/ALL!AD85</f>
        <v>0.97526994078718232</v>
      </c>
      <c r="AU85">
        <f t="shared" si="15"/>
        <v>11</v>
      </c>
      <c r="AV85">
        <f t="shared" si="13"/>
        <v>0.97526994078718232</v>
      </c>
      <c r="AW85">
        <f t="shared" si="16"/>
        <v>100</v>
      </c>
      <c r="AX85">
        <f t="shared" si="17"/>
        <v>9.0909090909090917</v>
      </c>
    </row>
    <row r="86" spans="1:50" ht="15" customHeight="1" x14ac:dyDescent="0.3">
      <c r="A86" s="2" t="s">
        <v>201</v>
      </c>
      <c r="B86" s="2" t="s">
        <v>202</v>
      </c>
      <c r="C86" s="1" t="s">
        <v>179</v>
      </c>
      <c r="D86" s="1" t="s">
        <v>179</v>
      </c>
      <c r="E86" s="1" t="s">
        <v>203</v>
      </c>
      <c r="F86" s="30">
        <v>4</v>
      </c>
      <c r="L86" s="5">
        <v>2</v>
      </c>
      <c r="M86" s="6">
        <v>7</v>
      </c>
      <c r="N86" s="5">
        <v>22</v>
      </c>
      <c r="P86" s="9">
        <v>12</v>
      </c>
      <c r="V86" s="7">
        <v>2</v>
      </c>
      <c r="W86" s="8">
        <v>26</v>
      </c>
      <c r="X86" s="7">
        <v>512</v>
      </c>
      <c r="Z86" s="9">
        <v>120</v>
      </c>
      <c r="AF86">
        <f>V86/L86</f>
        <v>1</v>
      </c>
      <c r="AG86">
        <f>W86/M86</f>
        <v>3.7142857142857144</v>
      </c>
      <c r="AH86">
        <f>X86/N86</f>
        <v>23.272727272727273</v>
      </c>
      <c r="AJ86">
        <f>Z86/P86</f>
        <v>10</v>
      </c>
      <c r="AK86">
        <f>AA86/ALL!Z86</f>
        <v>0</v>
      </c>
      <c r="AM86">
        <f>AC86/ALL!AB86</f>
        <v>0</v>
      </c>
      <c r="AN86">
        <f>AD86/ALL!AC86</f>
        <v>0</v>
      </c>
      <c r="AO86">
        <f>AE86/ALL!AD86</f>
        <v>0</v>
      </c>
      <c r="AP86">
        <f>AF86/ALL!AE86</f>
        <v>1.6036308623298034E-2</v>
      </c>
      <c r="AQ86">
        <f>AG86/ALL!AF86</f>
        <v>0.11818181818181819</v>
      </c>
      <c r="AR86">
        <f>AH86/ALL!AG86</f>
        <v>1.1831698277741443</v>
      </c>
      <c r="AT86">
        <f>AJ86/ALL!AI86</f>
        <v>1.0389610389610389</v>
      </c>
      <c r="AU86">
        <f t="shared" si="15"/>
        <v>43</v>
      </c>
      <c r="AV86">
        <f t="shared" si="13"/>
        <v>0.58908724838507487</v>
      </c>
      <c r="AW86">
        <f t="shared" si="16"/>
        <v>660</v>
      </c>
      <c r="AX86">
        <f t="shared" si="17"/>
        <v>15.348837209302326</v>
      </c>
    </row>
    <row r="87" spans="1:50" ht="15" customHeight="1" x14ac:dyDescent="0.3">
      <c r="A87" s="2" t="s">
        <v>204</v>
      </c>
      <c r="B87" s="2" t="s">
        <v>205</v>
      </c>
      <c r="C87" s="1" t="s">
        <v>179</v>
      </c>
      <c r="D87" s="1" t="s">
        <v>179</v>
      </c>
      <c r="E87" s="1" t="s">
        <v>206</v>
      </c>
      <c r="F87" s="30">
        <v>2</v>
      </c>
      <c r="M87">
        <v>11</v>
      </c>
      <c r="P87">
        <v>52</v>
      </c>
      <c r="W87">
        <v>167</v>
      </c>
      <c r="Z87">
        <v>503</v>
      </c>
      <c r="AG87">
        <f>W87/M87</f>
        <v>15.181818181818182</v>
      </c>
      <c r="AJ87">
        <f>Z87/P87</f>
        <v>9.6730769230769234</v>
      </c>
      <c r="AK87">
        <f>AA87/ALL!Z87</f>
        <v>0</v>
      </c>
      <c r="AO87">
        <f>AE87/ALL!AD87</f>
        <v>0</v>
      </c>
      <c r="AQ87">
        <f>AG87/ALL!AF87</f>
        <v>0.48840466284961076</v>
      </c>
      <c r="AT87">
        <f>AJ87/ALL!AI87</f>
        <v>1.3545494867570649</v>
      </c>
      <c r="AU87">
        <f t="shared" si="15"/>
        <v>63</v>
      </c>
      <c r="AV87">
        <f t="shared" si="13"/>
        <v>0.92147707480333785</v>
      </c>
      <c r="AW87">
        <f t="shared" si="16"/>
        <v>670</v>
      </c>
      <c r="AX87">
        <f t="shared" si="17"/>
        <v>10.634920634920634</v>
      </c>
    </row>
    <row r="88" spans="1:50" ht="15" customHeight="1" x14ac:dyDescent="0.3">
      <c r="A88" s="2" t="s">
        <v>207</v>
      </c>
      <c r="B88" s="2" t="s">
        <v>208</v>
      </c>
      <c r="C88" s="1" t="s">
        <v>179</v>
      </c>
      <c r="D88" s="1" t="s">
        <v>179</v>
      </c>
      <c r="E88" s="1" t="s">
        <v>209</v>
      </c>
      <c r="F88" s="30">
        <v>1</v>
      </c>
      <c r="P88">
        <v>1</v>
      </c>
      <c r="Z88">
        <v>1</v>
      </c>
      <c r="AJ88">
        <f>Z88/P88</f>
        <v>1</v>
      </c>
      <c r="AT88">
        <f>AJ88/ALL!AI88</f>
        <v>0.8</v>
      </c>
      <c r="AU88">
        <f t="shared" si="15"/>
        <v>1</v>
      </c>
      <c r="AV88">
        <f t="shared" si="13"/>
        <v>0.8</v>
      </c>
      <c r="AW88">
        <f t="shared" si="16"/>
        <v>1</v>
      </c>
      <c r="AX88">
        <f t="shared" si="17"/>
        <v>1</v>
      </c>
    </row>
    <row r="89" spans="1:50" ht="15" customHeight="1" x14ac:dyDescent="0.3">
      <c r="A89" s="2" t="s">
        <v>210</v>
      </c>
      <c r="B89" s="2" t="s">
        <v>211</v>
      </c>
      <c r="C89" s="1" t="s">
        <v>179</v>
      </c>
      <c r="D89" s="1" t="s">
        <v>179</v>
      </c>
      <c r="E89" s="1" t="s">
        <v>212</v>
      </c>
      <c r="F89" s="30">
        <v>1</v>
      </c>
      <c r="J89">
        <v>1</v>
      </c>
      <c r="T89">
        <v>11</v>
      </c>
      <c r="AD89">
        <f>T89/J89</f>
        <v>11</v>
      </c>
      <c r="AN89">
        <f>AD89/ALL!AC89</f>
        <v>1.2736842105263158</v>
      </c>
      <c r="AU89">
        <f t="shared" si="15"/>
        <v>1</v>
      </c>
      <c r="AV89">
        <f t="shared" si="13"/>
        <v>1.2736842105263158</v>
      </c>
      <c r="AW89">
        <f t="shared" si="16"/>
        <v>11</v>
      </c>
      <c r="AX89">
        <f t="shared" si="17"/>
        <v>11</v>
      </c>
    </row>
    <row r="90" spans="1:50" ht="15" customHeight="1" x14ac:dyDescent="0.3">
      <c r="A90" s="2" t="s">
        <v>213</v>
      </c>
      <c r="B90" s="2" t="s">
        <v>214</v>
      </c>
      <c r="C90" s="1" t="s">
        <v>179</v>
      </c>
      <c r="D90" s="1" t="s">
        <v>179</v>
      </c>
      <c r="E90" s="1" t="s">
        <v>215</v>
      </c>
      <c r="F90" s="30">
        <v>1</v>
      </c>
      <c r="L90">
        <v>21</v>
      </c>
      <c r="V90">
        <v>487</v>
      </c>
      <c r="AF90">
        <f>V90/L90</f>
        <v>23.19047619047619</v>
      </c>
      <c r="AP90">
        <f>AF90/ALL!AE90</f>
        <v>0.64896249762040725</v>
      </c>
      <c r="AU90">
        <f>SUM(G90:P90)</f>
        <v>21</v>
      </c>
      <c r="AV90">
        <f t="shared" si="13"/>
        <v>0.64896249762040725</v>
      </c>
      <c r="AW90">
        <f>SUM(Q90:Z90)</f>
        <v>487</v>
      </c>
      <c r="AX90">
        <f>AW90/AU90</f>
        <v>23.19047619047619</v>
      </c>
    </row>
  </sheetData>
  <mergeCells count="8">
    <mergeCell ref="AW1:AW2"/>
    <mergeCell ref="AX1:AX2"/>
    <mergeCell ref="G1:P1"/>
    <mergeCell ref="Q1:Z1"/>
    <mergeCell ref="AA1:AJ1"/>
    <mergeCell ref="AK1:AT1"/>
    <mergeCell ref="AU1:AU2"/>
    <mergeCell ref="AV1:AV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90"/>
  <sheetViews>
    <sheetView workbookViewId="0">
      <pane xSplit="13" ySplit="10" topLeftCell="AO26" activePane="bottomRight" state="frozen"/>
      <selection pane="topRight" activeCell="M1" sqref="M1"/>
      <selection pane="bottomLeft" activeCell="A15" sqref="A15"/>
      <selection pane="bottomRight" activeCell="A42" sqref="A42:XFD42"/>
    </sheetView>
  </sheetViews>
  <sheetFormatPr defaultRowHeight="14.4" x14ac:dyDescent="0.3"/>
  <sheetData>
    <row r="1" spans="1:50" x14ac:dyDescent="0.3">
      <c r="C1" s="1"/>
      <c r="D1" s="1"/>
      <c r="E1" s="1"/>
      <c r="F1" s="30"/>
      <c r="G1" s="38" t="s">
        <v>227</v>
      </c>
      <c r="H1" s="32"/>
      <c r="I1" s="32"/>
      <c r="J1" s="32"/>
      <c r="K1" s="32"/>
      <c r="L1" s="32"/>
      <c r="M1" s="32"/>
      <c r="N1" s="32"/>
      <c r="O1" s="32"/>
      <c r="P1" s="32"/>
      <c r="Q1" s="38" t="s">
        <v>228</v>
      </c>
      <c r="R1" s="32"/>
      <c r="S1" s="32"/>
      <c r="T1" s="32"/>
      <c r="U1" s="32"/>
      <c r="V1" s="32"/>
      <c r="W1" s="32"/>
      <c r="X1" s="32"/>
      <c r="Y1" s="32"/>
      <c r="Z1" s="32"/>
      <c r="AA1" s="33" t="s">
        <v>222</v>
      </c>
      <c r="AB1" s="33"/>
      <c r="AC1" s="33"/>
      <c r="AD1" s="33"/>
      <c r="AE1" s="33"/>
      <c r="AF1" s="33"/>
      <c r="AG1" s="33"/>
      <c r="AH1" s="33"/>
      <c r="AI1" s="33"/>
      <c r="AJ1" s="33"/>
      <c r="AK1" s="37" t="s">
        <v>223</v>
      </c>
      <c r="AL1" s="37"/>
      <c r="AM1" s="37"/>
      <c r="AN1" s="37"/>
      <c r="AO1" s="37"/>
      <c r="AP1" s="37"/>
      <c r="AQ1" s="37"/>
      <c r="AR1" s="37"/>
      <c r="AS1" s="37"/>
      <c r="AT1" s="37"/>
      <c r="AU1" s="35" t="s">
        <v>224</v>
      </c>
      <c r="AV1" s="35" t="s">
        <v>225</v>
      </c>
      <c r="AW1" s="35" t="s">
        <v>226</v>
      </c>
      <c r="AX1" s="35" t="s">
        <v>219</v>
      </c>
    </row>
    <row r="2" spans="1:50" ht="15" thickBot="1" x14ac:dyDescent="0.35">
      <c r="A2" s="2" t="s">
        <v>2</v>
      </c>
      <c r="B2" s="2" t="s">
        <v>3</v>
      </c>
      <c r="C2" s="1" t="s">
        <v>4</v>
      </c>
      <c r="D2" s="1" t="s">
        <v>5</v>
      </c>
      <c r="E2" s="1" t="s">
        <v>6</v>
      </c>
      <c r="F2" s="30"/>
      <c r="G2" s="3">
        <v>2011</v>
      </c>
      <c r="H2" s="3">
        <v>2012</v>
      </c>
      <c r="I2" s="3">
        <v>2013</v>
      </c>
      <c r="J2" s="3">
        <v>2014</v>
      </c>
      <c r="K2" s="3">
        <v>2015</v>
      </c>
      <c r="L2" s="3">
        <v>2016</v>
      </c>
      <c r="M2" s="3">
        <v>2017</v>
      </c>
      <c r="N2" s="3">
        <v>2018</v>
      </c>
      <c r="O2" s="3">
        <v>2019</v>
      </c>
      <c r="P2" s="3">
        <v>2020</v>
      </c>
      <c r="Q2" s="3">
        <v>2011</v>
      </c>
      <c r="R2" s="3">
        <v>2012</v>
      </c>
      <c r="S2" s="3">
        <v>2013</v>
      </c>
      <c r="T2" s="3">
        <v>2014</v>
      </c>
      <c r="U2" s="3">
        <v>2015</v>
      </c>
      <c r="V2" s="3">
        <v>2016</v>
      </c>
      <c r="W2" s="3">
        <v>2017</v>
      </c>
      <c r="X2" s="3">
        <v>2018</v>
      </c>
      <c r="Y2" s="3">
        <v>2019</v>
      </c>
      <c r="Z2" s="3">
        <v>2020</v>
      </c>
      <c r="AA2" s="3">
        <v>2011</v>
      </c>
      <c r="AB2" s="3">
        <v>2012</v>
      </c>
      <c r="AC2" s="3">
        <v>2013</v>
      </c>
      <c r="AD2" s="3">
        <v>2014</v>
      </c>
      <c r="AE2" s="3">
        <v>2015</v>
      </c>
      <c r="AF2" s="3">
        <v>2016</v>
      </c>
      <c r="AG2" s="3">
        <v>2017</v>
      </c>
      <c r="AH2" s="3">
        <v>2018</v>
      </c>
      <c r="AI2" s="3">
        <v>2019</v>
      </c>
      <c r="AJ2" s="3">
        <v>2020</v>
      </c>
      <c r="AK2" s="3">
        <v>2011</v>
      </c>
      <c r="AL2" s="3">
        <v>2012</v>
      </c>
      <c r="AM2" s="3">
        <v>2013</v>
      </c>
      <c r="AN2" s="3">
        <v>2014</v>
      </c>
      <c r="AO2" s="3">
        <v>2015</v>
      </c>
      <c r="AP2" s="3">
        <v>2016</v>
      </c>
      <c r="AQ2" s="3">
        <v>2017</v>
      </c>
      <c r="AR2" s="3">
        <v>2018</v>
      </c>
      <c r="AS2" s="3">
        <v>2019</v>
      </c>
      <c r="AT2" s="3">
        <v>2020</v>
      </c>
      <c r="AU2" s="36"/>
      <c r="AV2" s="36"/>
      <c r="AW2" s="36"/>
      <c r="AX2" s="36"/>
    </row>
    <row r="3" spans="1:50" x14ac:dyDescent="0.3">
      <c r="A3" s="2" t="s">
        <v>7</v>
      </c>
      <c r="B3" s="2" t="s">
        <v>8</v>
      </c>
      <c r="C3" s="1" t="s">
        <v>9</v>
      </c>
      <c r="D3" s="1">
        <v>1</v>
      </c>
      <c r="E3" s="1" t="s">
        <v>10</v>
      </c>
      <c r="F3" s="30">
        <v>10</v>
      </c>
      <c r="G3">
        <v>195</v>
      </c>
      <c r="H3">
        <v>194</v>
      </c>
      <c r="I3" s="4">
        <v>141</v>
      </c>
      <c r="J3" s="4">
        <v>229</v>
      </c>
      <c r="K3" s="4">
        <v>329</v>
      </c>
      <c r="L3" s="4">
        <v>336</v>
      </c>
      <c r="M3" s="4">
        <v>308</v>
      </c>
      <c r="N3" s="4">
        <v>516</v>
      </c>
      <c r="O3" s="4">
        <v>500</v>
      </c>
      <c r="P3" s="4">
        <v>616</v>
      </c>
      <c r="Q3" s="4">
        <v>3506</v>
      </c>
      <c r="R3" s="4">
        <v>3917</v>
      </c>
      <c r="S3" s="4">
        <v>3211</v>
      </c>
      <c r="T3" s="4">
        <v>4865</v>
      </c>
      <c r="U3" s="4">
        <v>8613</v>
      </c>
      <c r="V3" s="4">
        <v>14947</v>
      </c>
      <c r="W3" s="4">
        <v>14643</v>
      </c>
      <c r="X3" s="4">
        <v>21408</v>
      </c>
      <c r="Y3" s="4">
        <v>18428</v>
      </c>
      <c r="Z3" s="4">
        <v>10508</v>
      </c>
      <c r="AA3">
        <f>Q3/G3</f>
        <v>17.97948717948718</v>
      </c>
      <c r="AB3">
        <f t="shared" ref="AB3:AJ10" si="0">R3/H3</f>
        <v>20.190721649484537</v>
      </c>
      <c r="AC3">
        <f t="shared" si="0"/>
        <v>22.773049645390071</v>
      </c>
      <c r="AD3">
        <f t="shared" si="0"/>
        <v>21.244541484716159</v>
      </c>
      <c r="AE3">
        <f t="shared" si="0"/>
        <v>26.179331306990882</v>
      </c>
      <c r="AF3">
        <f t="shared" si="0"/>
        <v>44.485119047619051</v>
      </c>
      <c r="AG3">
        <f t="shared" si="0"/>
        <v>47.54220779220779</v>
      </c>
      <c r="AH3">
        <f t="shared" si="0"/>
        <v>41.488372093023258</v>
      </c>
      <c r="AI3">
        <f t="shared" si="0"/>
        <v>36.856000000000002</v>
      </c>
      <c r="AJ3">
        <f t="shared" si="0"/>
        <v>17.058441558441558</v>
      </c>
      <c r="AK3">
        <f>AA3/ALL!Z3</f>
        <v>1.1867882841795885</v>
      </c>
      <c r="AL3">
        <f>AB3/ALL!AA3</f>
        <v>1.3084680865909606</v>
      </c>
      <c r="AM3">
        <f>AC3/ALL!AB3</f>
        <v>1.2848504907893632</v>
      </c>
      <c r="AN3">
        <f>AD3/ALL!AC3</f>
        <v>1.1409865019042515</v>
      </c>
      <c r="AO3">
        <f>AE3/ALL!AD3</f>
        <v>1.3965072656044206</v>
      </c>
      <c r="AP3">
        <f>AF3/ALL!AE3</f>
        <v>1.7454257633171095</v>
      </c>
      <c r="AQ3">
        <f>AG3/ALL!AF3</f>
        <v>2.0069665007476658</v>
      </c>
      <c r="AR3">
        <f>AH3/ALL!AG3</f>
        <v>2.4740669270659481</v>
      </c>
      <c r="AS3">
        <f>AI3/ALL!AH3</f>
        <v>4.862714897857499</v>
      </c>
      <c r="AT3">
        <f>AJ3/ALL!AI3</f>
        <v>12.505046528274875</v>
      </c>
      <c r="AU3">
        <f>SUM(G3:P3)</f>
        <v>3364</v>
      </c>
      <c r="AV3">
        <f>SUM(AK3:AT3)/F3</f>
        <v>2.9911821246331685</v>
      </c>
      <c r="AW3">
        <f>SUM(Q3:Z3)</f>
        <v>104046</v>
      </c>
      <c r="AX3">
        <f>AW3/AU3</f>
        <v>30.92925089179548</v>
      </c>
    </row>
    <row r="4" spans="1:50" x14ac:dyDescent="0.3">
      <c r="A4" s="2" t="s">
        <v>11</v>
      </c>
      <c r="B4" s="2" t="s">
        <v>12</v>
      </c>
      <c r="C4" s="1" t="s">
        <v>9</v>
      </c>
      <c r="D4" s="1">
        <v>6</v>
      </c>
      <c r="E4" s="1" t="s">
        <v>13</v>
      </c>
      <c r="F4" s="30">
        <v>10</v>
      </c>
      <c r="G4" s="5">
        <v>67</v>
      </c>
      <c r="H4" s="6">
        <v>74</v>
      </c>
      <c r="I4" s="5">
        <v>132</v>
      </c>
      <c r="J4" s="6">
        <v>127</v>
      </c>
      <c r="K4" s="5">
        <v>119</v>
      </c>
      <c r="L4" s="6">
        <v>88</v>
      </c>
      <c r="M4" s="5">
        <v>94</v>
      </c>
      <c r="N4" s="6">
        <v>153</v>
      </c>
      <c r="O4" s="5">
        <v>142</v>
      </c>
      <c r="P4" s="6">
        <v>157</v>
      </c>
      <c r="Q4" s="7">
        <v>885</v>
      </c>
      <c r="R4" s="8">
        <v>1537</v>
      </c>
      <c r="S4" s="7">
        <v>1694</v>
      </c>
      <c r="T4" s="8">
        <v>1921</v>
      </c>
      <c r="U4" s="7">
        <v>1174</v>
      </c>
      <c r="V4" s="8">
        <v>1292</v>
      </c>
      <c r="W4" s="7">
        <v>1020</v>
      </c>
      <c r="X4" s="8">
        <v>1563</v>
      </c>
      <c r="Y4" s="7">
        <v>787</v>
      </c>
      <c r="Z4" s="8">
        <v>758</v>
      </c>
      <c r="AA4">
        <f>Q4/G4</f>
        <v>13.208955223880597</v>
      </c>
      <c r="AB4">
        <f t="shared" si="0"/>
        <v>20.77027027027027</v>
      </c>
      <c r="AC4">
        <f t="shared" si="0"/>
        <v>12.833333333333334</v>
      </c>
      <c r="AD4">
        <f t="shared" si="0"/>
        <v>15.125984251968504</v>
      </c>
      <c r="AE4">
        <f t="shared" si="0"/>
        <v>9.8655462184873954</v>
      </c>
      <c r="AF4">
        <f t="shared" si="0"/>
        <v>14.681818181818182</v>
      </c>
      <c r="AG4">
        <f t="shared" si="0"/>
        <v>10.851063829787234</v>
      </c>
      <c r="AH4">
        <f t="shared" si="0"/>
        <v>10.215686274509803</v>
      </c>
      <c r="AI4">
        <f t="shared" si="0"/>
        <v>5.542253521126761</v>
      </c>
      <c r="AJ4">
        <f t="shared" si="0"/>
        <v>4.8280254777070066</v>
      </c>
      <c r="AK4">
        <f>AA4/ALL!Z4</f>
        <v>1.1286993310728444</v>
      </c>
      <c r="AL4">
        <f>AB4/ALL!AA4</f>
        <v>1.23577735163101</v>
      </c>
      <c r="AM4">
        <f>AC4/ALL!AB4</f>
        <v>1.1006571087216248</v>
      </c>
      <c r="AN4">
        <f>AD4/ALL!AC4</f>
        <v>1.3548217187137321</v>
      </c>
      <c r="AO4">
        <f>AE4/ALL!AD4</f>
        <v>1.0438346868367152</v>
      </c>
      <c r="AP4">
        <f>AF4/ALL!AE4</f>
        <v>1.5308582614967201</v>
      </c>
      <c r="AQ4">
        <f>AG4/ALL!AF4</f>
        <v>1.1854103343465046</v>
      </c>
      <c r="AR4">
        <f>AH4/ALL!AG4</f>
        <v>1.0379574289608891</v>
      </c>
      <c r="AS4">
        <f>AI4/ALL!AH4</f>
        <v>0.86239205396547736</v>
      </c>
      <c r="AT4">
        <f>AJ4/ALL!AI4</f>
        <v>1.1084897015757131</v>
      </c>
      <c r="AU4">
        <f t="shared" ref="AU4:AU24" si="1">SUM(G4:P4)</f>
        <v>1153</v>
      </c>
      <c r="AV4">
        <f t="shared" ref="AV4:AV67" si="2">SUM(AK4:AT4)/F4</f>
        <v>1.1588897977321231</v>
      </c>
      <c r="AW4">
        <f t="shared" ref="AW4:AW24" si="3">SUM(Q4:Z4)</f>
        <v>12631</v>
      </c>
      <c r="AX4">
        <f t="shared" ref="AX4:AX24" si="4">AW4/AU4</f>
        <v>10.954900260190806</v>
      </c>
    </row>
    <row r="5" spans="1:50" x14ac:dyDescent="0.3">
      <c r="A5" s="2" t="s">
        <v>14</v>
      </c>
      <c r="B5" s="2" t="s">
        <v>15</v>
      </c>
      <c r="C5" s="1" t="s">
        <v>9</v>
      </c>
      <c r="D5" s="1"/>
      <c r="E5" s="1" t="s">
        <v>16</v>
      </c>
      <c r="F5" s="30">
        <v>5</v>
      </c>
      <c r="G5" s="5"/>
      <c r="H5" s="6">
        <v>3</v>
      </c>
      <c r="K5" s="6">
        <v>133</v>
      </c>
      <c r="L5" s="5">
        <v>54</v>
      </c>
      <c r="M5" s="6">
        <v>190</v>
      </c>
      <c r="N5" s="5">
        <v>2</v>
      </c>
      <c r="Q5" s="7"/>
      <c r="R5" s="8">
        <v>107</v>
      </c>
      <c r="U5" s="8">
        <v>10517</v>
      </c>
      <c r="V5" s="7">
        <v>1619</v>
      </c>
      <c r="W5" s="8">
        <v>15402</v>
      </c>
      <c r="X5" s="7">
        <v>10</v>
      </c>
      <c r="AB5">
        <f t="shared" si="0"/>
        <v>35.666666666666664</v>
      </c>
      <c r="AE5">
        <f t="shared" si="0"/>
        <v>79.075187969924812</v>
      </c>
      <c r="AF5">
        <f t="shared" si="0"/>
        <v>29.981481481481481</v>
      </c>
      <c r="AG5">
        <f t="shared" si="0"/>
        <v>81.063157894736847</v>
      </c>
      <c r="AH5">
        <f t="shared" si="0"/>
        <v>5</v>
      </c>
      <c r="AK5">
        <f>AA5/ALL!Z5</f>
        <v>0</v>
      </c>
      <c r="AL5">
        <f>AB5/ALL!AA5</f>
        <v>2.4692307692307689</v>
      </c>
      <c r="AO5">
        <f>AE5/ALL!AD5</f>
        <v>1.2653587439795946</v>
      </c>
      <c r="AP5">
        <f>AF5/ALL!AE5</f>
        <v>0.81358244046016626</v>
      </c>
      <c r="AQ5">
        <f>AG5/ALL!AF5</f>
        <v>1.2014673463764123</v>
      </c>
      <c r="AR5">
        <f>AH5/ALL!AG5</f>
        <v>0.2</v>
      </c>
      <c r="AU5">
        <f t="shared" si="1"/>
        <v>382</v>
      </c>
      <c r="AV5">
        <f t="shared" si="2"/>
        <v>1.1899278600093885</v>
      </c>
      <c r="AW5">
        <f t="shared" si="3"/>
        <v>27655</v>
      </c>
      <c r="AX5">
        <f t="shared" si="4"/>
        <v>72.395287958115176</v>
      </c>
    </row>
    <row r="6" spans="1:50" x14ac:dyDescent="0.3">
      <c r="A6" s="2" t="s">
        <v>17</v>
      </c>
      <c r="B6" s="2" t="s">
        <v>18</v>
      </c>
      <c r="C6" s="1" t="s">
        <v>9</v>
      </c>
      <c r="D6" s="1">
        <v>23</v>
      </c>
      <c r="E6" s="1" t="s">
        <v>19</v>
      </c>
      <c r="F6" s="30">
        <v>7</v>
      </c>
      <c r="J6" s="5">
        <v>10</v>
      </c>
      <c r="K6" s="6">
        <v>14</v>
      </c>
      <c r="L6" s="5">
        <v>23</v>
      </c>
      <c r="M6" s="6">
        <v>22</v>
      </c>
      <c r="N6" s="5">
        <v>27</v>
      </c>
      <c r="O6" s="6">
        <v>32</v>
      </c>
      <c r="P6" s="5">
        <v>46</v>
      </c>
      <c r="T6" s="7">
        <v>209</v>
      </c>
      <c r="U6" s="8">
        <v>211</v>
      </c>
      <c r="V6" s="7">
        <v>406</v>
      </c>
      <c r="W6" s="8">
        <v>207</v>
      </c>
      <c r="X6" s="7">
        <v>510</v>
      </c>
      <c r="Y6" s="8">
        <v>333</v>
      </c>
      <c r="Z6" s="7">
        <v>494</v>
      </c>
      <c r="AD6">
        <f t="shared" si="0"/>
        <v>20.9</v>
      </c>
      <c r="AE6">
        <f t="shared" si="0"/>
        <v>15.071428571428571</v>
      </c>
      <c r="AF6">
        <f t="shared" si="0"/>
        <v>17.652173913043477</v>
      </c>
      <c r="AG6">
        <f t="shared" si="0"/>
        <v>9.4090909090909083</v>
      </c>
      <c r="AH6">
        <f t="shared" si="0"/>
        <v>18.888888888888889</v>
      </c>
      <c r="AI6">
        <f t="shared" si="0"/>
        <v>10.40625</v>
      </c>
      <c r="AJ6">
        <f t="shared" si="0"/>
        <v>10.739130434782609</v>
      </c>
      <c r="AM6">
        <f>AC6/ALL!AB6</f>
        <v>0</v>
      </c>
      <c r="AN6">
        <f>AD6/ALL!AC6</f>
        <v>1.2118487394957982</v>
      </c>
      <c r="AO6">
        <f>AE6/ALL!AD6</f>
        <v>0.73444525018129081</v>
      </c>
      <c r="AP6">
        <f>AF6/ALL!AE6</f>
        <v>1.2706437478934949</v>
      </c>
      <c r="AQ6">
        <f>AG6/ALL!AF6</f>
        <v>0.89310889645114233</v>
      </c>
      <c r="AR6">
        <f>AH6/ALL!AG6</f>
        <v>1.526374859708193</v>
      </c>
      <c r="AS6">
        <f>AI6/ALL!AH6</f>
        <v>1.2643107476635516</v>
      </c>
      <c r="AT6">
        <f>AJ6/ALL!AI6</f>
        <v>1.5459085158798855</v>
      </c>
      <c r="AU6">
        <f t="shared" si="1"/>
        <v>174</v>
      </c>
      <c r="AV6">
        <f t="shared" si="2"/>
        <v>1.2066629653247654</v>
      </c>
      <c r="AW6">
        <f t="shared" si="3"/>
        <v>2370</v>
      </c>
      <c r="AX6">
        <f t="shared" si="4"/>
        <v>13.620689655172415</v>
      </c>
    </row>
    <row r="7" spans="1:50" x14ac:dyDescent="0.3">
      <c r="A7" s="2" t="s">
        <v>20</v>
      </c>
      <c r="B7" s="2" t="s">
        <v>21</v>
      </c>
      <c r="C7" s="1" t="s">
        <v>9</v>
      </c>
      <c r="D7" s="1">
        <v>2</v>
      </c>
      <c r="E7" s="1" t="s">
        <v>22</v>
      </c>
      <c r="F7" s="30">
        <v>8</v>
      </c>
      <c r="G7" s="5">
        <v>124</v>
      </c>
      <c r="I7" s="6">
        <v>130</v>
      </c>
      <c r="K7" s="5">
        <v>202</v>
      </c>
      <c r="L7" s="6">
        <v>250</v>
      </c>
      <c r="M7" s="5">
        <v>247</v>
      </c>
      <c r="N7" s="6">
        <v>200</v>
      </c>
      <c r="O7" s="5">
        <v>300</v>
      </c>
      <c r="P7" s="6">
        <v>213</v>
      </c>
      <c r="Q7" s="7">
        <v>4000</v>
      </c>
      <c r="S7" s="8">
        <v>4044</v>
      </c>
      <c r="U7" s="7">
        <v>5543</v>
      </c>
      <c r="V7" s="8">
        <v>4860</v>
      </c>
      <c r="W7" s="7">
        <v>5804</v>
      </c>
      <c r="X7" s="8">
        <v>4338</v>
      </c>
      <c r="Y7" s="7">
        <v>4876</v>
      </c>
      <c r="Z7" s="8">
        <v>2028</v>
      </c>
      <c r="AA7">
        <f>Q7/G7</f>
        <v>32.258064516129032</v>
      </c>
      <c r="AB7" t="e">
        <f t="shared" si="0"/>
        <v>#DIV/0!</v>
      </c>
      <c r="AC7">
        <f t="shared" si="0"/>
        <v>31.107692307692307</v>
      </c>
      <c r="AD7" t="e">
        <f t="shared" si="0"/>
        <v>#DIV/0!</v>
      </c>
      <c r="AE7">
        <f t="shared" si="0"/>
        <v>27.440594059405942</v>
      </c>
      <c r="AF7">
        <f t="shared" si="0"/>
        <v>19.440000000000001</v>
      </c>
      <c r="AG7">
        <f t="shared" si="0"/>
        <v>23.497975708502025</v>
      </c>
      <c r="AH7">
        <f t="shared" si="0"/>
        <v>21.69</v>
      </c>
      <c r="AI7">
        <f t="shared" si="0"/>
        <v>16.253333333333334</v>
      </c>
      <c r="AJ7">
        <f>Z7/P7</f>
        <v>9.52112676056338</v>
      </c>
      <c r="AK7">
        <f>AA7/ALL!Z7</f>
        <v>0.92495516902189534</v>
      </c>
      <c r="AM7">
        <f>AC7/ALL!AB7</f>
        <v>1.1685655650697049</v>
      </c>
      <c r="AO7">
        <f>AE7/ALL!AD7</f>
        <v>0.95808831205909495</v>
      </c>
      <c r="AP7">
        <f>AF7/ALL!AE7</f>
        <v>0.81320792079207926</v>
      </c>
      <c r="AQ7">
        <f>AG7/ALL!AF7</f>
        <v>0.90028733203058642</v>
      </c>
      <c r="AR7">
        <f>AH7/ALL!AG7</f>
        <v>0.85521414004078866</v>
      </c>
      <c r="AS7">
        <f>AI7/ALL!AH7</f>
        <v>0.93759878722597889</v>
      </c>
      <c r="AT7">
        <f>AJ7/ALL!AI7</f>
        <v>0.96729058561897696</v>
      </c>
      <c r="AU7">
        <f t="shared" si="1"/>
        <v>1666</v>
      </c>
      <c r="AV7">
        <f t="shared" si="2"/>
        <v>0.94065097648238816</v>
      </c>
      <c r="AW7">
        <f t="shared" si="3"/>
        <v>35493</v>
      </c>
      <c r="AX7">
        <f t="shared" si="4"/>
        <v>21.304321728691477</v>
      </c>
    </row>
    <row r="8" spans="1:50" x14ac:dyDescent="0.3">
      <c r="A8" s="2" t="s">
        <v>23</v>
      </c>
      <c r="B8" s="2" t="s">
        <v>24</v>
      </c>
      <c r="C8" s="1" t="s">
        <v>25</v>
      </c>
      <c r="D8" s="1">
        <v>7</v>
      </c>
      <c r="E8" s="1" t="s">
        <v>26</v>
      </c>
      <c r="F8" s="30">
        <v>10</v>
      </c>
      <c r="G8" s="5">
        <v>26</v>
      </c>
      <c r="H8" s="6">
        <v>67</v>
      </c>
      <c r="I8" s="5">
        <v>42</v>
      </c>
      <c r="J8" s="6">
        <v>55</v>
      </c>
      <c r="K8" s="5">
        <v>56</v>
      </c>
      <c r="L8" s="6">
        <v>54</v>
      </c>
      <c r="M8" s="5">
        <v>44</v>
      </c>
      <c r="N8" s="6">
        <v>59</v>
      </c>
      <c r="O8" s="5">
        <v>88</v>
      </c>
      <c r="P8" s="6">
        <v>72</v>
      </c>
      <c r="Q8" s="7">
        <v>588</v>
      </c>
      <c r="R8" s="8">
        <v>1363</v>
      </c>
      <c r="S8" s="7">
        <v>718</v>
      </c>
      <c r="T8" s="8">
        <v>1053</v>
      </c>
      <c r="U8" s="7">
        <v>841</v>
      </c>
      <c r="V8" s="8">
        <v>545</v>
      </c>
      <c r="W8" s="7">
        <v>476</v>
      </c>
      <c r="X8" s="8">
        <v>662</v>
      </c>
      <c r="Y8" s="7">
        <v>491</v>
      </c>
      <c r="Z8" s="8">
        <v>168</v>
      </c>
      <c r="AA8">
        <f>Q8/G8</f>
        <v>22.615384615384617</v>
      </c>
      <c r="AB8">
        <f t="shared" si="0"/>
        <v>20.343283582089551</v>
      </c>
      <c r="AC8">
        <f t="shared" si="0"/>
        <v>17.095238095238095</v>
      </c>
      <c r="AD8">
        <f t="shared" si="0"/>
        <v>19.145454545454545</v>
      </c>
      <c r="AE8">
        <f t="shared" si="0"/>
        <v>15.017857142857142</v>
      </c>
      <c r="AF8">
        <f t="shared" si="0"/>
        <v>10.092592592592593</v>
      </c>
      <c r="AG8">
        <f t="shared" si="0"/>
        <v>10.818181818181818</v>
      </c>
      <c r="AH8">
        <f t="shared" si="0"/>
        <v>11.220338983050848</v>
      </c>
      <c r="AI8">
        <f t="shared" si="0"/>
        <v>5.5795454545454541</v>
      </c>
      <c r="AJ8">
        <f t="shared" si="0"/>
        <v>2.3333333333333335</v>
      </c>
      <c r="AK8">
        <f>AA8/ALL!Z8</f>
        <v>0.8516735173223724</v>
      </c>
      <c r="AL8">
        <f>AB8/ALL!AA8</f>
        <v>1.0852830060819625</v>
      </c>
      <c r="AM8">
        <f>AC8/ALL!AB8</f>
        <v>0.75132593675640036</v>
      </c>
      <c r="AN8">
        <f>AD8/ALL!AC8</f>
        <v>1.1603305785123967</v>
      </c>
      <c r="AO8">
        <f>AE8/ALL!AD8</f>
        <v>1.0868186090225564</v>
      </c>
      <c r="AP8">
        <f>AF8/ALL!AE8</f>
        <v>1.1468855218855218</v>
      </c>
      <c r="AQ8">
        <f>AG8/ALL!AF8</f>
        <v>1.0263705759888966</v>
      </c>
      <c r="AR8">
        <f>AH8/ALL!AG8</f>
        <v>0.93353220338983045</v>
      </c>
      <c r="AS8">
        <f>AI8/ALL!AH8</f>
        <v>1.1780858437749933</v>
      </c>
      <c r="AT8">
        <f>AJ8/ALL!AI8</f>
        <v>0.82997762863534674</v>
      </c>
      <c r="AU8">
        <f t="shared" si="1"/>
        <v>563</v>
      </c>
      <c r="AV8">
        <f t="shared" si="2"/>
        <v>1.0050283421370276</v>
      </c>
      <c r="AW8">
        <f t="shared" si="3"/>
        <v>6905</v>
      </c>
      <c r="AX8">
        <f t="shared" si="4"/>
        <v>12.264653641207815</v>
      </c>
    </row>
    <row r="9" spans="1:50" x14ac:dyDescent="0.3">
      <c r="A9" s="2" t="s">
        <v>27</v>
      </c>
      <c r="B9" s="2" t="s">
        <v>28</v>
      </c>
      <c r="C9" s="1" t="s">
        <v>25</v>
      </c>
      <c r="D9" s="1">
        <v>12</v>
      </c>
      <c r="E9" s="1" t="s">
        <v>29</v>
      </c>
      <c r="F9" s="30">
        <v>3</v>
      </c>
      <c r="K9">
        <v>4</v>
      </c>
      <c r="M9">
        <v>3</v>
      </c>
      <c r="O9">
        <v>4</v>
      </c>
      <c r="U9">
        <v>6</v>
      </c>
      <c r="W9">
        <v>1</v>
      </c>
      <c r="Y9">
        <v>13</v>
      </c>
      <c r="AE9">
        <f t="shared" si="0"/>
        <v>1.5</v>
      </c>
      <c r="AG9">
        <f t="shared" si="0"/>
        <v>0.33333333333333331</v>
      </c>
      <c r="AI9">
        <f t="shared" si="0"/>
        <v>3.25</v>
      </c>
      <c r="AM9">
        <f>AC9/ALL!AB9</f>
        <v>0</v>
      </c>
      <c r="AN9">
        <f>AD9/ALL!AC9</f>
        <v>0</v>
      </c>
      <c r="AO9">
        <f>AE9/ALL!AD9</f>
        <v>0.49919224555735053</v>
      </c>
      <c r="AQ9">
        <f>AG9/ALL!AF9</f>
        <v>7.9518779342723001E-2</v>
      </c>
      <c r="AR9">
        <f>AH9/ALL!AG9</f>
        <v>0</v>
      </c>
      <c r="AS9">
        <f>AI9/ALL!AH9</f>
        <v>1.6468609865470851</v>
      </c>
      <c r="AT9">
        <f>AJ9/ALL!AI9</f>
        <v>0</v>
      </c>
      <c r="AU9">
        <f t="shared" si="1"/>
        <v>11</v>
      </c>
      <c r="AV9">
        <f t="shared" si="2"/>
        <v>0.74185733714905278</v>
      </c>
      <c r="AW9">
        <f t="shared" si="3"/>
        <v>20</v>
      </c>
      <c r="AX9">
        <f t="shared" si="4"/>
        <v>1.8181818181818181</v>
      </c>
    </row>
    <row r="10" spans="1:50" x14ac:dyDescent="0.3">
      <c r="A10" s="2" t="s">
        <v>30</v>
      </c>
      <c r="B10" s="2" t="s">
        <v>31</v>
      </c>
      <c r="C10" s="1" t="s">
        <v>25</v>
      </c>
      <c r="D10" s="1">
        <v>13</v>
      </c>
      <c r="E10" s="1" t="s">
        <v>32</v>
      </c>
      <c r="F10" s="30">
        <v>3</v>
      </c>
      <c r="K10">
        <v>10</v>
      </c>
      <c r="O10" s="6">
        <v>50</v>
      </c>
      <c r="P10" s="5">
        <v>44</v>
      </c>
      <c r="U10">
        <v>24</v>
      </c>
      <c r="Y10" s="8">
        <v>185</v>
      </c>
      <c r="Z10" s="7">
        <v>356</v>
      </c>
      <c r="AE10">
        <f t="shared" si="0"/>
        <v>2.4</v>
      </c>
      <c r="AI10">
        <f t="shared" si="0"/>
        <v>3.7</v>
      </c>
      <c r="AJ10">
        <f t="shared" si="0"/>
        <v>8.0909090909090917</v>
      </c>
      <c r="AO10">
        <f>AE10/ALL!AD10</f>
        <v>0.47909604519774013</v>
      </c>
      <c r="AS10">
        <f>AI10/ALL!AH10</f>
        <v>1.1242070116861438</v>
      </c>
      <c r="AT10">
        <f>AJ10/ALL!AI10</f>
        <v>1.1840354767184038</v>
      </c>
      <c r="AU10">
        <f t="shared" si="1"/>
        <v>104</v>
      </c>
      <c r="AV10">
        <f t="shared" si="2"/>
        <v>0.92911284453409593</v>
      </c>
      <c r="AW10">
        <f t="shared" si="3"/>
        <v>565</v>
      </c>
      <c r="AX10">
        <f t="shared" si="4"/>
        <v>5.4326923076923075</v>
      </c>
    </row>
    <row r="11" spans="1:50" x14ac:dyDescent="0.3">
      <c r="A11" s="2" t="s">
        <v>33</v>
      </c>
      <c r="B11" s="2" t="s">
        <v>34</v>
      </c>
      <c r="C11" s="1" t="s">
        <v>25</v>
      </c>
      <c r="D11" s="1"/>
      <c r="E11" s="1"/>
      <c r="F11" s="30">
        <v>1</v>
      </c>
      <c r="I11">
        <v>12</v>
      </c>
      <c r="S11">
        <v>307</v>
      </c>
      <c r="AC11">
        <f>S11/I11</f>
        <v>25.583333333333332</v>
      </c>
      <c r="AM11">
        <f>AC11/ALL!AB11</f>
        <v>0.85891286970423664</v>
      </c>
      <c r="AU11">
        <f t="shared" si="1"/>
        <v>12</v>
      </c>
      <c r="AV11">
        <f t="shared" si="2"/>
        <v>0.85891286970423664</v>
      </c>
      <c r="AW11">
        <f t="shared" si="3"/>
        <v>307</v>
      </c>
      <c r="AX11">
        <f t="shared" si="4"/>
        <v>25.583333333333332</v>
      </c>
    </row>
    <row r="12" spans="1:50" x14ac:dyDescent="0.3">
      <c r="A12" s="2" t="s">
        <v>35</v>
      </c>
      <c r="B12" s="2" t="s">
        <v>36</v>
      </c>
      <c r="C12" s="1" t="s">
        <v>25</v>
      </c>
      <c r="D12" s="1"/>
      <c r="E12" s="1" t="s">
        <v>37</v>
      </c>
      <c r="F12" s="30">
        <v>4</v>
      </c>
      <c r="L12" s="5">
        <v>80</v>
      </c>
      <c r="M12" s="6">
        <v>108</v>
      </c>
      <c r="N12" s="5">
        <v>129</v>
      </c>
      <c r="P12" s="9">
        <v>217</v>
      </c>
      <c r="V12" s="7">
        <v>2091</v>
      </c>
      <c r="W12" s="8">
        <v>5396</v>
      </c>
      <c r="X12" s="7">
        <v>1792</v>
      </c>
      <c r="Z12" s="9">
        <v>1655</v>
      </c>
      <c r="AF12">
        <f t="shared" ref="AF12:AF26" si="5">V12/L12</f>
        <v>26.137499999999999</v>
      </c>
      <c r="AG12">
        <f t="shared" ref="AG12:AG25" si="6">W12/M12</f>
        <v>49.962962962962962</v>
      </c>
      <c r="AH12">
        <f t="shared" ref="AH12:AH28" si="7">X12/N12</f>
        <v>13.891472868217054</v>
      </c>
      <c r="AJ12">
        <f t="shared" ref="AJ12:AJ27" si="8">Z12/P12</f>
        <v>7.6267281105990783</v>
      </c>
      <c r="AP12">
        <f>AF12/ALL!AE12</f>
        <v>1.0439869753979738</v>
      </c>
      <c r="AQ12">
        <f>AG12/ALL!AF12</f>
        <v>1.2175224258433768</v>
      </c>
      <c r="AR12">
        <f>AH12/ALL!AG12</f>
        <v>0.92232766929596477</v>
      </c>
      <c r="AT12">
        <f>AJ12/ALL!AI12</f>
        <v>0.99266069052760153</v>
      </c>
      <c r="AU12">
        <f t="shared" si="1"/>
        <v>534</v>
      </c>
      <c r="AV12">
        <f t="shared" si="2"/>
        <v>1.0441244402662291</v>
      </c>
      <c r="AW12">
        <f t="shared" si="3"/>
        <v>10934</v>
      </c>
      <c r="AX12">
        <f t="shared" si="4"/>
        <v>20.475655430711612</v>
      </c>
    </row>
    <row r="13" spans="1:50" x14ac:dyDescent="0.3">
      <c r="A13" s="2" t="s">
        <v>38</v>
      </c>
      <c r="B13" s="2" t="s">
        <v>39</v>
      </c>
      <c r="C13" s="1" t="s">
        <v>25</v>
      </c>
      <c r="D13" s="1"/>
      <c r="E13" s="1"/>
      <c r="F13" s="30">
        <v>10</v>
      </c>
      <c r="G13" s="5">
        <v>339</v>
      </c>
      <c r="H13" s="6">
        <v>236</v>
      </c>
      <c r="I13" s="5">
        <v>326</v>
      </c>
      <c r="J13" s="6">
        <v>314</v>
      </c>
      <c r="K13" s="5">
        <v>333</v>
      </c>
      <c r="L13" s="6">
        <v>335</v>
      </c>
      <c r="M13" s="5">
        <v>325</v>
      </c>
      <c r="N13" s="6">
        <v>359</v>
      </c>
      <c r="O13" s="5">
        <v>317</v>
      </c>
      <c r="P13" s="12">
        <v>306</v>
      </c>
      <c r="Q13" s="7">
        <v>2172</v>
      </c>
      <c r="R13" s="8">
        <v>1323</v>
      </c>
      <c r="S13" s="7">
        <v>1145</v>
      </c>
      <c r="T13" s="8">
        <v>1535</v>
      </c>
      <c r="U13" s="7">
        <v>1334</v>
      </c>
      <c r="V13" s="8">
        <v>1121</v>
      </c>
      <c r="W13" s="7">
        <v>867</v>
      </c>
      <c r="X13" s="8">
        <v>801</v>
      </c>
      <c r="Y13" s="7">
        <v>557</v>
      </c>
      <c r="Z13" s="13">
        <v>442</v>
      </c>
      <c r="AA13">
        <f>Q13/G13</f>
        <v>6.4070796460176993</v>
      </c>
      <c r="AB13">
        <f t="shared" ref="AB13:AB23" si="9">R13/H13</f>
        <v>5.6059322033898304</v>
      </c>
      <c r="AC13">
        <f>S13/I13</f>
        <v>3.5122699386503067</v>
      </c>
      <c r="AD13">
        <f t="shared" ref="AD13:AD26" si="10">T13/J13</f>
        <v>4.8885350318471339</v>
      </c>
      <c r="AE13">
        <f>U13/K13</f>
        <v>4.0060060060060056</v>
      </c>
      <c r="AF13">
        <f t="shared" si="5"/>
        <v>3.3462686567164179</v>
      </c>
      <c r="AG13">
        <f t="shared" si="6"/>
        <v>2.6676923076923078</v>
      </c>
      <c r="AH13">
        <f t="shared" si="7"/>
        <v>2.2311977715877438</v>
      </c>
      <c r="AI13">
        <f>Y13/O13</f>
        <v>1.7570977917981072</v>
      </c>
      <c r="AJ13">
        <f t="shared" si="8"/>
        <v>1.4444444444444444</v>
      </c>
      <c r="AK13">
        <f>AA13/ALL!Z13</f>
        <v>1.162617553714858</v>
      </c>
      <c r="AL13">
        <f>AB13/ALL!AA13</f>
        <v>1.2534488095437282</v>
      </c>
      <c r="AM13">
        <f>AC13/ALL!AB13</f>
        <v>0.99288328278159355</v>
      </c>
      <c r="AN13">
        <f>AD13/ALL!AC13</f>
        <v>1.2132616435664165</v>
      </c>
      <c r="AO13">
        <f>AE13/ALL!AD13</f>
        <v>1.1159752515295305</v>
      </c>
      <c r="AP13">
        <f>AF13/ALL!AE13</f>
        <v>1.0740302394278607</v>
      </c>
      <c r="AQ13">
        <f>AG13/ALL!AF13</f>
        <v>1.1306536117910526</v>
      </c>
      <c r="AR13">
        <f>AH13/ALL!AG13</f>
        <v>1.0252024079173427</v>
      </c>
      <c r="AS13">
        <f>AI13/ALL!AH13</f>
        <v>1.0366476721542364</v>
      </c>
      <c r="AT13">
        <f>AJ13/ALL!AI13</f>
        <v>1.0932721712538225</v>
      </c>
      <c r="AU13">
        <f t="shared" si="1"/>
        <v>3190</v>
      </c>
      <c r="AV13">
        <f t="shared" si="2"/>
        <v>1.1097992643680441</v>
      </c>
      <c r="AW13">
        <f t="shared" si="3"/>
        <v>11297</v>
      </c>
      <c r="AX13">
        <f t="shared" si="4"/>
        <v>3.5413793103448277</v>
      </c>
    </row>
    <row r="14" spans="1:50" x14ac:dyDescent="0.3">
      <c r="A14" s="2" t="s">
        <v>40</v>
      </c>
      <c r="B14" s="2" t="s">
        <v>41</v>
      </c>
      <c r="C14" s="1" t="s">
        <v>25</v>
      </c>
      <c r="D14" s="1"/>
      <c r="E14" s="1" t="s">
        <v>42</v>
      </c>
      <c r="F14" s="30">
        <v>2</v>
      </c>
      <c r="L14">
        <v>41</v>
      </c>
      <c r="N14">
        <v>64</v>
      </c>
      <c r="V14">
        <v>679</v>
      </c>
      <c r="X14">
        <v>1145</v>
      </c>
      <c r="AF14">
        <f t="shared" si="5"/>
        <v>16.560975609756099</v>
      </c>
      <c r="AH14">
        <f t="shared" si="7"/>
        <v>17.890625</v>
      </c>
      <c r="AP14">
        <f>AF14/ALL!AE14</f>
        <v>0.73883563418335252</v>
      </c>
      <c r="AR14">
        <f>AH14/ALL!AG14</f>
        <v>0.95648541919805596</v>
      </c>
      <c r="AU14">
        <f t="shared" si="1"/>
        <v>105</v>
      </c>
      <c r="AV14">
        <f t="shared" si="2"/>
        <v>0.84766052669070424</v>
      </c>
      <c r="AW14">
        <f t="shared" si="3"/>
        <v>1824</v>
      </c>
      <c r="AX14">
        <f t="shared" si="4"/>
        <v>17.37142857142857</v>
      </c>
    </row>
    <row r="15" spans="1:50" x14ac:dyDescent="0.3">
      <c r="A15" s="2" t="s">
        <v>43</v>
      </c>
      <c r="B15" s="2" t="s">
        <v>44</v>
      </c>
      <c r="C15" s="1" t="s">
        <v>45</v>
      </c>
      <c r="D15" s="1"/>
      <c r="E15" s="1"/>
      <c r="F15" s="30">
        <v>6</v>
      </c>
      <c r="I15" s="5">
        <v>3</v>
      </c>
      <c r="J15" s="6">
        <v>2</v>
      </c>
      <c r="K15" s="5">
        <v>2</v>
      </c>
      <c r="L15" s="6">
        <v>1</v>
      </c>
      <c r="M15" s="5">
        <v>2</v>
      </c>
      <c r="N15" s="12">
        <v>2</v>
      </c>
      <c r="S15" s="7">
        <v>30</v>
      </c>
      <c r="T15" s="8">
        <v>17</v>
      </c>
      <c r="U15" s="7">
        <v>5</v>
      </c>
      <c r="V15" s="8">
        <v>2</v>
      </c>
      <c r="W15" s="7">
        <v>19</v>
      </c>
      <c r="X15" s="13">
        <v>0</v>
      </c>
      <c r="AC15">
        <f>S15/I15</f>
        <v>10</v>
      </c>
      <c r="AD15">
        <f t="shared" si="10"/>
        <v>8.5</v>
      </c>
      <c r="AE15">
        <f>U15/K15</f>
        <v>2.5</v>
      </c>
      <c r="AF15">
        <f t="shared" si="5"/>
        <v>2</v>
      </c>
      <c r="AG15">
        <f t="shared" si="6"/>
        <v>9.5</v>
      </c>
      <c r="AH15">
        <f t="shared" si="7"/>
        <v>0</v>
      </c>
      <c r="AL15">
        <f>AB15/ALL!AA15</f>
        <v>0</v>
      </c>
      <c r="AM15">
        <f>AC15/ALL!AB15</f>
        <v>1.3768115942028984</v>
      </c>
      <c r="AN15">
        <f>AD15/ALL!AC15</f>
        <v>0.97942386831275718</v>
      </c>
      <c r="AO15">
        <f>AE15/ALL!AD15</f>
        <v>0.39017341040462428</v>
      </c>
      <c r="AP15">
        <f>AF15/ALL!AE15</f>
        <v>0.54838709677419351</v>
      </c>
      <c r="AQ15">
        <f>AG15/ALL!AF15</f>
        <v>3.3119266055045875</v>
      </c>
      <c r="AR15">
        <f>AH15/ALL!AG15</f>
        <v>0</v>
      </c>
      <c r="AS15">
        <f>AI15/ALL!AH15</f>
        <v>0</v>
      </c>
      <c r="AT15">
        <f>AJ15/ALL!AI15</f>
        <v>0</v>
      </c>
      <c r="AU15">
        <f t="shared" si="1"/>
        <v>12</v>
      </c>
      <c r="AV15">
        <f t="shared" si="2"/>
        <v>1.1011204291998435</v>
      </c>
      <c r="AW15">
        <f t="shared" si="3"/>
        <v>73</v>
      </c>
      <c r="AX15">
        <f t="shared" si="4"/>
        <v>6.083333333333333</v>
      </c>
    </row>
    <row r="16" spans="1:50" x14ac:dyDescent="0.3">
      <c r="A16" s="2" t="s">
        <v>46</v>
      </c>
      <c r="B16" s="2" t="s">
        <v>47</v>
      </c>
      <c r="C16" s="1" t="s">
        <v>45</v>
      </c>
      <c r="D16" s="1"/>
      <c r="E16" s="1"/>
      <c r="F16" s="30">
        <v>2</v>
      </c>
      <c r="L16">
        <v>1</v>
      </c>
      <c r="P16">
        <v>1</v>
      </c>
      <c r="V16">
        <v>2</v>
      </c>
      <c r="Z16">
        <v>6</v>
      </c>
      <c r="AF16">
        <f t="shared" si="5"/>
        <v>2</v>
      </c>
      <c r="AJ16">
        <f t="shared" si="8"/>
        <v>6</v>
      </c>
      <c r="AP16">
        <f>AF16/ALL!AE16</f>
        <v>0.28148148148148144</v>
      </c>
      <c r="AQ16">
        <f>AG16/ALL!AF16</f>
        <v>0</v>
      </c>
      <c r="AR16">
        <f>AH16/ALL!AG16</f>
        <v>0</v>
      </c>
      <c r="AT16">
        <f>AJ16/ALL!AI16</f>
        <v>2.8208955223880596</v>
      </c>
      <c r="AU16">
        <f t="shared" si="1"/>
        <v>2</v>
      </c>
      <c r="AV16">
        <f t="shared" si="2"/>
        <v>1.5511885019347704</v>
      </c>
      <c r="AW16">
        <f t="shared" si="3"/>
        <v>8</v>
      </c>
      <c r="AX16">
        <f t="shared" si="4"/>
        <v>4</v>
      </c>
    </row>
    <row r="17" spans="1:50" x14ac:dyDescent="0.3">
      <c r="A17" s="10" t="s">
        <v>49</v>
      </c>
      <c r="B17" s="2" t="s">
        <v>50</v>
      </c>
      <c r="C17" s="1" t="s">
        <v>48</v>
      </c>
      <c r="D17" s="1">
        <v>85</v>
      </c>
      <c r="E17" s="1"/>
      <c r="F17" s="30">
        <v>2</v>
      </c>
      <c r="O17" s="5">
        <v>23</v>
      </c>
      <c r="P17" s="6">
        <v>46</v>
      </c>
      <c r="Y17" s="7">
        <v>156</v>
      </c>
      <c r="Z17" s="8">
        <v>268</v>
      </c>
      <c r="AI17">
        <f>Y17/O17</f>
        <v>6.7826086956521738</v>
      </c>
      <c r="AJ17">
        <f t="shared" si="8"/>
        <v>5.8260869565217392</v>
      </c>
      <c r="AR17">
        <f>AH17/ALL!AG17</f>
        <v>0</v>
      </c>
      <c r="AS17">
        <f>AI17/ALL!AH17</f>
        <v>0.92017886024165163</v>
      </c>
      <c r="AT17">
        <f>AJ17/ALL!AI17</f>
        <v>1.1652173913043478</v>
      </c>
      <c r="AU17">
        <f t="shared" si="1"/>
        <v>69</v>
      </c>
      <c r="AV17">
        <f t="shared" si="2"/>
        <v>1.0426981257729997</v>
      </c>
      <c r="AW17">
        <f t="shared" si="3"/>
        <v>424</v>
      </c>
      <c r="AX17">
        <f t="shared" si="4"/>
        <v>6.1449275362318838</v>
      </c>
    </row>
    <row r="18" spans="1:50" x14ac:dyDescent="0.3">
      <c r="A18" s="2" t="s">
        <v>51</v>
      </c>
      <c r="B18" s="2" t="s">
        <v>52</v>
      </c>
      <c r="C18" s="1" t="s">
        <v>48</v>
      </c>
      <c r="D18" s="1"/>
      <c r="E18" s="1"/>
      <c r="F18" s="30">
        <v>9</v>
      </c>
      <c r="H18" s="5">
        <v>8</v>
      </c>
      <c r="I18" s="6">
        <v>10</v>
      </c>
      <c r="J18" s="5">
        <v>4</v>
      </c>
      <c r="K18" s="6">
        <v>7</v>
      </c>
      <c r="L18" s="5">
        <v>7</v>
      </c>
      <c r="M18" s="6">
        <v>12</v>
      </c>
      <c r="N18" s="5">
        <v>6</v>
      </c>
      <c r="O18" s="6">
        <v>14</v>
      </c>
      <c r="P18" s="5">
        <v>40</v>
      </c>
      <c r="R18" s="7">
        <v>23</v>
      </c>
      <c r="S18" s="8">
        <v>46</v>
      </c>
      <c r="T18" s="7">
        <v>15</v>
      </c>
      <c r="U18" s="8">
        <v>10</v>
      </c>
      <c r="V18" s="7">
        <v>16</v>
      </c>
      <c r="W18" s="8">
        <v>27</v>
      </c>
      <c r="X18" s="7">
        <v>20</v>
      </c>
      <c r="Y18" s="8">
        <v>77</v>
      </c>
      <c r="Z18" s="7">
        <v>58</v>
      </c>
      <c r="AB18">
        <f t="shared" si="9"/>
        <v>2.875</v>
      </c>
      <c r="AC18">
        <f>S18/I18</f>
        <v>4.5999999999999996</v>
      </c>
      <c r="AD18">
        <f t="shared" si="10"/>
        <v>3.75</v>
      </c>
      <c r="AE18">
        <f>U18/K18</f>
        <v>1.4285714285714286</v>
      </c>
      <c r="AF18">
        <f t="shared" si="5"/>
        <v>2.2857142857142856</v>
      </c>
      <c r="AG18">
        <f t="shared" si="6"/>
        <v>2.25</v>
      </c>
      <c r="AH18">
        <f t="shared" si="7"/>
        <v>3.3333333333333335</v>
      </c>
      <c r="AI18">
        <f>Y18/O18</f>
        <v>5.5</v>
      </c>
      <c r="AJ18">
        <f t="shared" si="8"/>
        <v>1.45</v>
      </c>
      <c r="AK18">
        <f>AA18/ALL!Z18</f>
        <v>0</v>
      </c>
      <c r="AL18">
        <f>AB18/ALL!AA18</f>
        <v>0.89285714285714279</v>
      </c>
      <c r="AM18">
        <f>AC18/ALL!AB18</f>
        <v>1.5077244258872651</v>
      </c>
      <c r="AN18">
        <f>AD18/ALL!AC18</f>
        <v>1.1948529411764706</v>
      </c>
      <c r="AO18">
        <f>AE18/ALL!AD18</f>
        <v>0.46230737192836319</v>
      </c>
      <c r="AP18">
        <f>AF18/ALL!AE18</f>
        <v>0.6928369081343585</v>
      </c>
      <c r="AQ18">
        <f>AG18/ALL!AF18</f>
        <v>0.57603938730853388</v>
      </c>
      <c r="AR18">
        <f>AH18/ALL!AG18</f>
        <v>0.78596491228070176</v>
      </c>
      <c r="AS18">
        <f>AI18/ALL!AH18</f>
        <v>1.9102564102564104</v>
      </c>
      <c r="AT18">
        <f>AJ18/ALL!AI18</f>
        <v>0.66820276497695852</v>
      </c>
      <c r="AU18">
        <f t="shared" si="1"/>
        <v>108</v>
      </c>
      <c r="AV18">
        <f t="shared" si="2"/>
        <v>0.96567136275624499</v>
      </c>
      <c r="AW18">
        <f t="shared" si="3"/>
        <v>292</v>
      </c>
      <c r="AX18">
        <f t="shared" si="4"/>
        <v>2.7037037037037037</v>
      </c>
    </row>
    <row r="19" spans="1:50" x14ac:dyDescent="0.3">
      <c r="A19" s="2" t="s">
        <v>53</v>
      </c>
      <c r="B19" s="2" t="s">
        <v>54</v>
      </c>
      <c r="C19" s="1" t="s">
        <v>48</v>
      </c>
      <c r="D19" s="1"/>
      <c r="E19" s="1"/>
      <c r="F19" s="30">
        <v>1</v>
      </c>
      <c r="M19">
        <v>1</v>
      </c>
      <c r="W19">
        <v>0</v>
      </c>
      <c r="AG19">
        <f t="shared" si="6"/>
        <v>0</v>
      </c>
      <c r="AQ19">
        <f>AG19/ALL!AF19</f>
        <v>0</v>
      </c>
      <c r="AS19">
        <f>AI19/ALL!AH19</f>
        <v>0</v>
      </c>
      <c r="AT19">
        <f>AJ19/ALL!AI19</f>
        <v>0</v>
      </c>
      <c r="AU19">
        <f t="shared" si="1"/>
        <v>1</v>
      </c>
      <c r="AV19">
        <f t="shared" si="2"/>
        <v>0</v>
      </c>
      <c r="AW19">
        <f t="shared" si="3"/>
        <v>0</v>
      </c>
      <c r="AX19">
        <f t="shared" si="4"/>
        <v>0</v>
      </c>
    </row>
    <row r="20" spans="1:50" x14ac:dyDescent="0.3">
      <c r="A20" s="2" t="s">
        <v>55</v>
      </c>
      <c r="B20" s="2" t="s">
        <v>56</v>
      </c>
      <c r="C20" s="1" t="s">
        <v>48</v>
      </c>
      <c r="D20" s="1">
        <v>88</v>
      </c>
      <c r="E20" s="1" t="s">
        <v>57</v>
      </c>
      <c r="F20" s="30">
        <v>9</v>
      </c>
      <c r="G20" s="5">
        <v>16</v>
      </c>
      <c r="H20" s="6">
        <v>14</v>
      </c>
      <c r="I20" s="5">
        <v>37</v>
      </c>
      <c r="J20" s="6">
        <v>8</v>
      </c>
      <c r="L20" s="5">
        <v>11</v>
      </c>
      <c r="M20" s="6">
        <v>37</v>
      </c>
      <c r="N20" s="5">
        <v>69</v>
      </c>
      <c r="O20" s="6">
        <v>50</v>
      </c>
      <c r="P20" s="5">
        <v>57</v>
      </c>
      <c r="Q20" s="7">
        <v>152</v>
      </c>
      <c r="R20" s="8">
        <v>136</v>
      </c>
      <c r="S20" s="7">
        <v>485</v>
      </c>
      <c r="T20" s="8">
        <v>19</v>
      </c>
      <c r="V20" s="7">
        <v>66</v>
      </c>
      <c r="W20" s="8">
        <v>278</v>
      </c>
      <c r="X20" s="7">
        <v>533</v>
      </c>
      <c r="Y20" s="8">
        <v>297</v>
      </c>
      <c r="Z20" s="7">
        <v>240</v>
      </c>
      <c r="AA20">
        <f>Q20/G20</f>
        <v>9.5</v>
      </c>
      <c r="AB20">
        <f t="shared" si="9"/>
        <v>9.7142857142857135</v>
      </c>
      <c r="AC20">
        <f>S20/I20</f>
        <v>13.108108108108109</v>
      </c>
      <c r="AD20">
        <f t="shared" si="10"/>
        <v>2.375</v>
      </c>
      <c r="AF20">
        <f t="shared" si="5"/>
        <v>6</v>
      </c>
      <c r="AG20">
        <f t="shared" si="6"/>
        <v>7.5135135135135132</v>
      </c>
      <c r="AH20">
        <f t="shared" si="7"/>
        <v>7.72463768115942</v>
      </c>
      <c r="AI20">
        <f>Y20/O20</f>
        <v>5.94</v>
      </c>
      <c r="AJ20">
        <f t="shared" si="8"/>
        <v>4.2105263157894735</v>
      </c>
      <c r="AK20">
        <f>AA20/ALL!Z20</f>
        <v>1.0891272189349113</v>
      </c>
      <c r="AL20">
        <f>AB20/ALL!AA20</f>
        <v>1.5310072416063198</v>
      </c>
      <c r="AM20">
        <f>AC20/ALL!AB20</f>
        <v>1.4455303014942924</v>
      </c>
      <c r="AN20">
        <f>AD20/ALL!AC20</f>
        <v>0.2442857142857143</v>
      </c>
      <c r="AO20">
        <f>AE20/ALL!AD20</f>
        <v>0</v>
      </c>
      <c r="AP20">
        <f>AF20/ALL!AE20</f>
        <v>0.87250996015936255</v>
      </c>
      <c r="AQ20">
        <f>AG20/ALL!AF20</f>
        <v>1.0540540540540539</v>
      </c>
      <c r="AR20">
        <f>AH20/ALL!AG20</f>
        <v>1.5385359920512558</v>
      </c>
      <c r="AS20">
        <f>AI20/ALL!AH20</f>
        <v>1.4284029038112522</v>
      </c>
      <c r="AT20">
        <f>AJ20/ALL!AI20</f>
        <v>1.6229665071770332</v>
      </c>
      <c r="AU20">
        <f t="shared" si="1"/>
        <v>299</v>
      </c>
      <c r="AV20">
        <f t="shared" si="2"/>
        <v>1.2029355437304661</v>
      </c>
      <c r="AW20">
        <f t="shared" si="3"/>
        <v>2206</v>
      </c>
      <c r="AX20">
        <f t="shared" si="4"/>
        <v>7.3779264214046822</v>
      </c>
    </row>
    <row r="21" spans="1:50" x14ac:dyDescent="0.3">
      <c r="A21" s="2" t="s">
        <v>58</v>
      </c>
      <c r="B21" s="2" t="s">
        <v>59</v>
      </c>
      <c r="C21" s="1" t="s">
        <v>48</v>
      </c>
      <c r="D21" s="1">
        <v>91</v>
      </c>
      <c r="E21" s="1"/>
      <c r="F21" s="30">
        <v>4</v>
      </c>
      <c r="H21" s="5">
        <v>16</v>
      </c>
      <c r="N21" s="6">
        <v>9</v>
      </c>
      <c r="O21" s="5">
        <v>43</v>
      </c>
      <c r="P21" s="6">
        <v>34</v>
      </c>
      <c r="R21" s="7">
        <v>184</v>
      </c>
      <c r="X21" s="8">
        <v>19</v>
      </c>
      <c r="Y21" s="7">
        <v>238</v>
      </c>
      <c r="Z21" s="8">
        <v>70</v>
      </c>
      <c r="AB21">
        <f t="shared" si="9"/>
        <v>11.5</v>
      </c>
      <c r="AH21">
        <f t="shared" si="7"/>
        <v>2.1111111111111112</v>
      </c>
      <c r="AI21">
        <f>Y21/O21</f>
        <v>5.5348837209302326</v>
      </c>
      <c r="AJ21">
        <f t="shared" si="8"/>
        <v>2.0588235294117645</v>
      </c>
      <c r="AL21">
        <f>AB21/ALL!AA21</f>
        <v>1.1734693877551019</v>
      </c>
      <c r="AP21">
        <f>AF21/ALL!AE21</f>
        <v>0</v>
      </c>
      <c r="AQ21">
        <f>AG21/ALL!AF21</f>
        <v>0</v>
      </c>
      <c r="AR21">
        <f>AH21/ALL!AG21</f>
        <v>0.66364136413641361</v>
      </c>
      <c r="AS21">
        <f>AI21/ALL!AH21</f>
        <v>1.8812663809959644</v>
      </c>
      <c r="AT21">
        <f>AJ21/ALL!AI21</f>
        <v>0.92979127134724848</v>
      </c>
      <c r="AU21">
        <f t="shared" si="1"/>
        <v>102</v>
      </c>
      <c r="AV21">
        <f t="shared" si="2"/>
        <v>1.1620421010586821</v>
      </c>
      <c r="AW21">
        <f t="shared" si="3"/>
        <v>511</v>
      </c>
      <c r="AX21">
        <f t="shared" si="4"/>
        <v>5.0098039215686274</v>
      </c>
    </row>
    <row r="22" spans="1:50" x14ac:dyDescent="0.3">
      <c r="A22" s="2" t="s">
        <v>60</v>
      </c>
      <c r="B22" s="2" t="s">
        <v>61</v>
      </c>
      <c r="C22" s="1" t="s">
        <v>48</v>
      </c>
      <c r="D22" s="1"/>
      <c r="E22" s="1"/>
      <c r="F22" s="30">
        <v>1</v>
      </c>
      <c r="K22">
        <v>5</v>
      </c>
      <c r="U22">
        <v>35</v>
      </c>
      <c r="AE22">
        <f>U22/K22</f>
        <v>7</v>
      </c>
      <c r="AO22">
        <f>AE22/ALL!AD22</f>
        <v>0.78187565858798735</v>
      </c>
      <c r="AU22">
        <f t="shared" si="1"/>
        <v>5</v>
      </c>
      <c r="AV22">
        <f t="shared" si="2"/>
        <v>0.78187565858798735</v>
      </c>
      <c r="AW22">
        <f t="shared" si="3"/>
        <v>35</v>
      </c>
      <c r="AX22">
        <f t="shared" si="4"/>
        <v>7</v>
      </c>
    </row>
    <row r="23" spans="1:50" x14ac:dyDescent="0.3">
      <c r="A23" s="2" t="s">
        <v>62</v>
      </c>
      <c r="B23" s="2" t="s">
        <v>63</v>
      </c>
      <c r="C23" s="1" t="s">
        <v>48</v>
      </c>
      <c r="D23" s="1"/>
      <c r="E23" s="1"/>
      <c r="F23" s="30">
        <v>6</v>
      </c>
      <c r="G23" s="5">
        <v>2</v>
      </c>
      <c r="H23" s="6">
        <v>12</v>
      </c>
      <c r="I23" s="5">
        <v>2</v>
      </c>
      <c r="J23" s="6">
        <v>6</v>
      </c>
      <c r="L23" s="5">
        <v>1</v>
      </c>
      <c r="M23" s="6">
        <v>3</v>
      </c>
      <c r="Q23" s="7">
        <v>57</v>
      </c>
      <c r="R23" s="8">
        <v>454</v>
      </c>
      <c r="S23" s="7">
        <v>6</v>
      </c>
      <c r="T23" s="8">
        <v>130</v>
      </c>
      <c r="V23" s="7">
        <v>1</v>
      </c>
      <c r="W23" s="8">
        <v>9</v>
      </c>
      <c r="AA23">
        <f>Q23/G23</f>
        <v>28.5</v>
      </c>
      <c r="AB23">
        <f t="shared" si="9"/>
        <v>37.833333333333336</v>
      </c>
      <c r="AC23">
        <f>S23/I23</f>
        <v>3</v>
      </c>
      <c r="AD23">
        <f t="shared" si="10"/>
        <v>21.666666666666668</v>
      </c>
      <c r="AF23">
        <f t="shared" si="5"/>
        <v>1</v>
      </c>
      <c r="AG23">
        <f t="shared" si="6"/>
        <v>3</v>
      </c>
      <c r="AK23">
        <f>AA23/ALL!Z23</f>
        <v>3.4441087613293049</v>
      </c>
      <c r="AL23">
        <f>AB23/ALL!AA23</f>
        <v>3.1486129458388379</v>
      </c>
      <c r="AM23">
        <f>AC23/ALL!AB23</f>
        <v>0.45098039215686275</v>
      </c>
      <c r="AN23">
        <f>AD23/ALL!AC23</f>
        <v>2.9780876494023905</v>
      </c>
      <c r="AO23">
        <f>AE23/ALL!AD23</f>
        <v>0</v>
      </c>
      <c r="AP23">
        <f>AF23/ALL!AE23</f>
        <v>0.11943793911007025</v>
      </c>
      <c r="AQ23">
        <f>AG23/ALL!AF23</f>
        <v>0.70454545454545459</v>
      </c>
      <c r="AR23">
        <f>AH23/ALL!AG23</f>
        <v>0</v>
      </c>
      <c r="AS23">
        <f>AI23/ALL!AH23</f>
        <v>0</v>
      </c>
      <c r="AT23">
        <f>AJ23/ALL!AI23</f>
        <v>0</v>
      </c>
      <c r="AU23">
        <f t="shared" si="1"/>
        <v>26</v>
      </c>
      <c r="AV23">
        <f t="shared" si="2"/>
        <v>1.8076288570638204</v>
      </c>
      <c r="AW23">
        <f t="shared" si="3"/>
        <v>657</v>
      </c>
      <c r="AX23">
        <f t="shared" si="4"/>
        <v>25.26923076923077</v>
      </c>
    </row>
    <row r="24" spans="1:50" x14ac:dyDescent="0.3">
      <c r="A24" s="2" t="s">
        <v>64</v>
      </c>
      <c r="B24" s="2" t="s">
        <v>65</v>
      </c>
      <c r="C24" s="1" t="s">
        <v>48</v>
      </c>
      <c r="D24" s="1"/>
      <c r="E24" s="1"/>
      <c r="F24" s="30">
        <v>1</v>
      </c>
      <c r="M24">
        <v>27</v>
      </c>
      <c r="W24">
        <v>185</v>
      </c>
      <c r="AG24">
        <f t="shared" si="6"/>
        <v>6.8518518518518521</v>
      </c>
      <c r="AQ24">
        <f>AG24/ALL!AF24</f>
        <v>1.0471698113207548</v>
      </c>
      <c r="AU24">
        <f t="shared" si="1"/>
        <v>27</v>
      </c>
      <c r="AV24">
        <f t="shared" si="2"/>
        <v>1.0471698113207548</v>
      </c>
      <c r="AW24">
        <f t="shared" si="3"/>
        <v>185</v>
      </c>
      <c r="AX24">
        <f t="shared" si="4"/>
        <v>6.8518518518518521</v>
      </c>
    </row>
    <row r="25" spans="1:50" x14ac:dyDescent="0.3">
      <c r="A25" s="2" t="s">
        <v>66</v>
      </c>
      <c r="B25" s="2" t="s">
        <v>67</v>
      </c>
      <c r="C25" s="1" t="s">
        <v>48</v>
      </c>
      <c r="D25" s="1">
        <v>10</v>
      </c>
      <c r="E25" s="1"/>
      <c r="F25" s="30">
        <v>5</v>
      </c>
      <c r="J25">
        <v>4</v>
      </c>
      <c r="L25" s="6">
        <v>56</v>
      </c>
      <c r="M25" s="5">
        <v>38</v>
      </c>
      <c r="N25" s="6">
        <v>32</v>
      </c>
      <c r="P25" s="5">
        <v>50</v>
      </c>
      <c r="T25" s="7">
        <v>40</v>
      </c>
      <c r="V25" s="8">
        <v>582</v>
      </c>
      <c r="W25" s="7">
        <v>281</v>
      </c>
      <c r="X25" s="8">
        <v>209</v>
      </c>
      <c r="Z25" s="7">
        <v>316</v>
      </c>
      <c r="AD25">
        <f t="shared" si="10"/>
        <v>10</v>
      </c>
      <c r="AF25">
        <f t="shared" si="5"/>
        <v>10.392857142857142</v>
      </c>
      <c r="AG25">
        <f t="shared" si="6"/>
        <v>7.3947368421052628</v>
      </c>
      <c r="AH25">
        <f t="shared" si="7"/>
        <v>6.53125</v>
      </c>
      <c r="AJ25">
        <f t="shared" si="8"/>
        <v>6.32</v>
      </c>
      <c r="AN25">
        <f>AD25/ALL!AC25</f>
        <v>0.71095772217428821</v>
      </c>
      <c r="AP25">
        <f>AF25/ALL!AE25</f>
        <v>1.1595336481700116</v>
      </c>
      <c r="AQ25">
        <f>AG25/ALL!AF25</f>
        <v>0.62041616814475842</v>
      </c>
      <c r="AR25">
        <f>AH25/ALL!AG25</f>
        <v>0.79110915492957745</v>
      </c>
      <c r="AT25">
        <f>AJ25/ALL!AI25</f>
        <v>1.4808368200836819</v>
      </c>
      <c r="AU25">
        <f t="shared" ref="AU25:AU51" si="11">SUM(G25:P25)</f>
        <v>180</v>
      </c>
      <c r="AV25">
        <f t="shared" si="2"/>
        <v>0.95257070270046351</v>
      </c>
      <c r="AW25">
        <f t="shared" ref="AW25:AW51" si="12">SUM(Q25:Z25)</f>
        <v>1428</v>
      </c>
      <c r="AX25">
        <f t="shared" ref="AX25:AX51" si="13">AW25/AU25</f>
        <v>7.9333333333333336</v>
      </c>
    </row>
    <row r="26" spans="1:50" x14ac:dyDescent="0.3">
      <c r="A26" s="2" t="s">
        <v>68</v>
      </c>
      <c r="B26" s="2" t="s">
        <v>69</v>
      </c>
      <c r="C26" s="1" t="s">
        <v>48</v>
      </c>
      <c r="D26" s="1"/>
      <c r="E26" s="1"/>
      <c r="F26" s="30">
        <v>6</v>
      </c>
      <c r="G26" s="5">
        <v>2</v>
      </c>
      <c r="I26" s="6">
        <v>1</v>
      </c>
      <c r="J26" s="5">
        <v>1</v>
      </c>
      <c r="K26" s="6">
        <v>2</v>
      </c>
      <c r="L26" s="5">
        <v>2</v>
      </c>
      <c r="N26" s="9">
        <v>1</v>
      </c>
      <c r="Q26">
        <v>7</v>
      </c>
      <c r="S26" s="8">
        <v>0</v>
      </c>
      <c r="T26" s="7">
        <v>0</v>
      </c>
      <c r="U26" s="8">
        <v>11</v>
      </c>
      <c r="V26" s="7">
        <v>20</v>
      </c>
      <c r="X26" s="9">
        <v>0</v>
      </c>
      <c r="AA26">
        <f>Q26/G26</f>
        <v>3.5</v>
      </c>
      <c r="AC26">
        <f>S26/I26</f>
        <v>0</v>
      </c>
      <c r="AD26">
        <f t="shared" si="10"/>
        <v>0</v>
      </c>
      <c r="AE26">
        <f>U26/K26</f>
        <v>5.5</v>
      </c>
      <c r="AF26">
        <f t="shared" si="5"/>
        <v>10</v>
      </c>
      <c r="AH26">
        <f t="shared" si="7"/>
        <v>0</v>
      </c>
      <c r="AN26">
        <f>AD26/ALL!AC26</f>
        <v>0</v>
      </c>
      <c r="AO26">
        <f>AE26/ALL!AD26</f>
        <v>1.5714285714285714</v>
      </c>
      <c r="AP26">
        <f>AF26/ALL!AE26</f>
        <v>1.6666666666666667</v>
      </c>
      <c r="AR26">
        <f>AH26/ALL!AG26</f>
        <v>0</v>
      </c>
      <c r="AU26">
        <f t="shared" si="11"/>
        <v>9</v>
      </c>
      <c r="AV26">
        <f t="shared" si="2"/>
        <v>0.53968253968253965</v>
      </c>
      <c r="AW26">
        <f t="shared" si="12"/>
        <v>38</v>
      </c>
      <c r="AX26">
        <f t="shared" si="13"/>
        <v>4.2222222222222223</v>
      </c>
    </row>
    <row r="27" spans="1:50" x14ac:dyDescent="0.3">
      <c r="A27" s="2" t="s">
        <v>70</v>
      </c>
      <c r="B27" s="2" t="s">
        <v>71</v>
      </c>
      <c r="C27" s="1" t="s">
        <v>48</v>
      </c>
      <c r="D27" s="1"/>
      <c r="E27" s="1"/>
      <c r="F27" s="30">
        <v>3</v>
      </c>
      <c r="N27">
        <v>18</v>
      </c>
      <c r="O27">
        <v>500</v>
      </c>
      <c r="P27">
        <v>23</v>
      </c>
      <c r="X27">
        <v>15</v>
      </c>
      <c r="Y27">
        <v>18428</v>
      </c>
      <c r="Z27">
        <v>105</v>
      </c>
      <c r="AH27">
        <f t="shared" si="7"/>
        <v>0.83333333333333337</v>
      </c>
      <c r="AI27">
        <f>Y27/O27</f>
        <v>36.856000000000002</v>
      </c>
      <c r="AJ27">
        <f t="shared" si="8"/>
        <v>4.5652173913043477</v>
      </c>
      <c r="AR27">
        <f>AH27/ALL!AG27</f>
        <v>1.3257575757575759</v>
      </c>
      <c r="AS27">
        <f>AI27/ALL!AH27</f>
        <v>1.1661451547377226</v>
      </c>
      <c r="AT27">
        <f>AJ27/ALL!AI27</f>
        <v>0.81671320303151174</v>
      </c>
      <c r="AU27">
        <f t="shared" si="11"/>
        <v>541</v>
      </c>
      <c r="AV27">
        <f t="shared" si="2"/>
        <v>1.10287197784227</v>
      </c>
      <c r="AW27">
        <f t="shared" si="12"/>
        <v>18548</v>
      </c>
      <c r="AX27">
        <f t="shared" si="13"/>
        <v>34.284658040665434</v>
      </c>
    </row>
    <row r="28" spans="1:50" x14ac:dyDescent="0.3">
      <c r="A28" s="2" t="s">
        <v>72</v>
      </c>
      <c r="B28" s="2" t="s">
        <v>73</v>
      </c>
      <c r="C28" s="1" t="s">
        <v>48</v>
      </c>
      <c r="D28" s="1"/>
      <c r="E28" s="1"/>
      <c r="F28" s="30">
        <v>1</v>
      </c>
      <c r="N28">
        <v>23</v>
      </c>
      <c r="X28">
        <v>151</v>
      </c>
      <c r="AH28">
        <f t="shared" si="7"/>
        <v>6.5652173913043477</v>
      </c>
      <c r="AR28">
        <f>AH28/ALL!AG28</f>
        <v>1.6036350677120457</v>
      </c>
      <c r="AU28">
        <f t="shared" si="11"/>
        <v>23</v>
      </c>
      <c r="AV28">
        <f t="shared" si="2"/>
        <v>1.6036350677120457</v>
      </c>
      <c r="AW28">
        <f t="shared" si="12"/>
        <v>151</v>
      </c>
      <c r="AX28">
        <f t="shared" si="13"/>
        <v>6.5652173913043477</v>
      </c>
    </row>
    <row r="29" spans="1:50" x14ac:dyDescent="0.3">
      <c r="A29" s="2" t="s">
        <v>74</v>
      </c>
      <c r="B29" s="2" t="s">
        <v>75</v>
      </c>
      <c r="C29" s="1" t="s">
        <v>48</v>
      </c>
      <c r="D29" s="1"/>
      <c r="E29" s="1"/>
      <c r="F29" s="30">
        <v>4</v>
      </c>
      <c r="G29">
        <v>8</v>
      </c>
      <c r="I29">
        <v>32</v>
      </c>
      <c r="K29">
        <v>155</v>
      </c>
      <c r="O29">
        <v>6</v>
      </c>
      <c r="Q29">
        <v>62</v>
      </c>
      <c r="S29">
        <v>457</v>
      </c>
      <c r="U29">
        <v>11569</v>
      </c>
      <c r="Y29">
        <v>12</v>
      </c>
      <c r="AA29">
        <f>Q29/G29</f>
        <v>7.75</v>
      </c>
      <c r="AC29">
        <f>S29/I29</f>
        <v>14.28125</v>
      </c>
      <c r="AE29">
        <f>U29/K29</f>
        <v>74.638709677419357</v>
      </c>
      <c r="AI29">
        <f>Y29/O29</f>
        <v>2</v>
      </c>
      <c r="AK29">
        <f>AA29/ALL!Z29</f>
        <v>0.53484917733089576</v>
      </c>
      <c r="AM29">
        <f>AC29/ALL!AB29</f>
        <v>1.327905701754386</v>
      </c>
      <c r="AO29">
        <f>AE29/ALL!AD29</f>
        <v>1.2183108186229936</v>
      </c>
      <c r="AS29">
        <f>AI29/ALL!AH29</f>
        <v>0.35135135135135132</v>
      </c>
      <c r="AU29">
        <f t="shared" si="11"/>
        <v>201</v>
      </c>
      <c r="AV29">
        <f t="shared" si="2"/>
        <v>0.85810426226490666</v>
      </c>
      <c r="AW29">
        <f t="shared" si="12"/>
        <v>12100</v>
      </c>
      <c r="AX29">
        <f t="shared" si="13"/>
        <v>60.199004975124382</v>
      </c>
    </row>
    <row r="30" spans="1:50" x14ac:dyDescent="0.3">
      <c r="A30" s="2" t="s">
        <v>76</v>
      </c>
      <c r="B30" s="2" t="s">
        <v>77</v>
      </c>
      <c r="C30" s="1" t="s">
        <v>48</v>
      </c>
      <c r="D30" s="1">
        <v>47</v>
      </c>
      <c r="E30" s="1"/>
      <c r="F30" s="30">
        <v>0</v>
      </c>
      <c r="AM30">
        <f>AC30/ALL!AB30</f>
        <v>0</v>
      </c>
      <c r="AU30">
        <f t="shared" si="11"/>
        <v>0</v>
      </c>
      <c r="AW30">
        <f t="shared" si="12"/>
        <v>0</v>
      </c>
      <c r="AX30" t="e">
        <f t="shared" si="13"/>
        <v>#DIV/0!</v>
      </c>
    </row>
    <row r="31" spans="1:50" x14ac:dyDescent="0.3">
      <c r="A31" s="2" t="s">
        <v>78</v>
      </c>
      <c r="B31" s="2" t="s">
        <v>79</v>
      </c>
      <c r="C31" s="1" t="s">
        <v>80</v>
      </c>
      <c r="D31" s="1"/>
      <c r="E31" s="1"/>
      <c r="F31" s="30">
        <v>2</v>
      </c>
      <c r="G31">
        <v>5</v>
      </c>
      <c r="I31">
        <v>7</v>
      </c>
      <c r="Q31">
        <v>63</v>
      </c>
      <c r="S31">
        <v>51</v>
      </c>
      <c r="AA31">
        <f>Q31/G31</f>
        <v>12.6</v>
      </c>
      <c r="AC31">
        <f>S31/I31</f>
        <v>7.2857142857142856</v>
      </c>
      <c r="AK31">
        <f>AA31/ALL!Z31</f>
        <v>1.1454545454545455</v>
      </c>
      <c r="AM31">
        <f>AC31/ALL!AB31</f>
        <v>1.0017857142857143</v>
      </c>
      <c r="AU31">
        <f t="shared" si="11"/>
        <v>12</v>
      </c>
      <c r="AV31">
        <f t="shared" si="2"/>
        <v>1.0736201298701298</v>
      </c>
      <c r="AW31">
        <f t="shared" si="12"/>
        <v>114</v>
      </c>
      <c r="AX31">
        <f t="shared" si="13"/>
        <v>9.5</v>
      </c>
    </row>
    <row r="32" spans="1:50" x14ac:dyDescent="0.3">
      <c r="A32" s="2" t="s">
        <v>81</v>
      </c>
      <c r="B32" s="2" t="s">
        <v>82</v>
      </c>
      <c r="C32" s="1" t="s">
        <v>80</v>
      </c>
      <c r="D32" s="1"/>
      <c r="E32" s="1"/>
      <c r="F32" s="30">
        <v>5</v>
      </c>
      <c r="J32">
        <v>4</v>
      </c>
      <c r="L32" s="6">
        <v>6</v>
      </c>
      <c r="M32" s="5">
        <v>13</v>
      </c>
      <c r="N32" s="6">
        <v>32</v>
      </c>
      <c r="P32">
        <v>10</v>
      </c>
      <c r="T32">
        <v>24</v>
      </c>
      <c r="V32" s="8">
        <v>31</v>
      </c>
      <c r="W32" s="7">
        <v>98</v>
      </c>
      <c r="X32" s="8">
        <v>136</v>
      </c>
      <c r="Z32">
        <v>8</v>
      </c>
      <c r="AD32">
        <f>T32/J32</f>
        <v>6</v>
      </c>
      <c r="AF32">
        <f>V32/L32</f>
        <v>5.166666666666667</v>
      </c>
      <c r="AG32">
        <f>W32/M32</f>
        <v>7.5384615384615383</v>
      </c>
      <c r="AH32">
        <f>X32/N32</f>
        <v>4.25</v>
      </c>
      <c r="AJ32">
        <f>Z32/P32</f>
        <v>0.8</v>
      </c>
      <c r="AL32">
        <f>AB32/ALL!AA32</f>
        <v>0</v>
      </c>
      <c r="AN32">
        <f>AD32/ALL!AC32</f>
        <v>0.96126255380200853</v>
      </c>
      <c r="AP32">
        <f>AF32/ALL!AE32</f>
        <v>1.0151515151515151</v>
      </c>
      <c r="AQ32">
        <f>AG32/ALL!AF32</f>
        <v>1.5993200169995749</v>
      </c>
      <c r="AR32">
        <f>AH32/ALL!AG32</f>
        <v>1.0998091603053435</v>
      </c>
      <c r="AT32">
        <f>AJ32/ALL!AI32</f>
        <v>0.45420560747663552</v>
      </c>
      <c r="AU32">
        <f t="shared" si="11"/>
        <v>65</v>
      </c>
      <c r="AV32">
        <f t="shared" si="2"/>
        <v>1.0259497707470155</v>
      </c>
      <c r="AW32">
        <f t="shared" si="12"/>
        <v>297</v>
      </c>
      <c r="AX32">
        <f t="shared" si="13"/>
        <v>4.569230769230769</v>
      </c>
    </row>
    <row r="33" spans="1:50" x14ac:dyDescent="0.3">
      <c r="A33" s="2" t="s">
        <v>83</v>
      </c>
      <c r="B33" s="2" t="s">
        <v>84</v>
      </c>
      <c r="C33" s="1" t="s">
        <v>80</v>
      </c>
      <c r="D33" s="1"/>
      <c r="E33" s="1"/>
      <c r="F33" s="30">
        <v>2</v>
      </c>
      <c r="J33">
        <v>47</v>
      </c>
      <c r="L33">
        <v>64</v>
      </c>
      <c r="T33">
        <v>174</v>
      </c>
      <c r="V33">
        <v>208</v>
      </c>
      <c r="AD33">
        <f>T33/J33</f>
        <v>3.7021276595744679</v>
      </c>
      <c r="AF33">
        <f>V33/L33</f>
        <v>3.25</v>
      </c>
      <c r="AK33">
        <f>AA33/ALL!Z33</f>
        <v>0</v>
      </c>
      <c r="AM33">
        <f>AC33/ALL!AB33</f>
        <v>0</v>
      </c>
      <c r="AN33">
        <f>AD33/ALL!AC33</f>
        <v>0.86133316935186321</v>
      </c>
      <c r="AP33">
        <f>AF33/ALL!AE33</f>
        <v>1.2675953079178885</v>
      </c>
      <c r="AU33">
        <f t="shared" si="11"/>
        <v>111</v>
      </c>
      <c r="AV33">
        <f t="shared" si="2"/>
        <v>1.0644642386348759</v>
      </c>
      <c r="AW33">
        <f t="shared" si="12"/>
        <v>382</v>
      </c>
      <c r="AX33">
        <f t="shared" si="13"/>
        <v>3.4414414414414414</v>
      </c>
    </row>
    <row r="34" spans="1:50" x14ac:dyDescent="0.3">
      <c r="A34" s="2" t="s">
        <v>85</v>
      </c>
      <c r="B34" s="2" t="s">
        <v>86</v>
      </c>
      <c r="C34" s="1" t="s">
        <v>80</v>
      </c>
      <c r="D34" s="1"/>
      <c r="E34" s="1"/>
      <c r="F34" s="30">
        <v>0</v>
      </c>
      <c r="AS34">
        <f>AI34/ALL!AH34</f>
        <v>0</v>
      </c>
      <c r="AU34">
        <f t="shared" si="11"/>
        <v>0</v>
      </c>
      <c r="AW34">
        <f t="shared" si="12"/>
        <v>0</v>
      </c>
      <c r="AX34" t="e">
        <f t="shared" si="13"/>
        <v>#DIV/0!</v>
      </c>
    </row>
    <row r="35" spans="1:50" x14ac:dyDescent="0.3">
      <c r="A35" s="2" t="s">
        <v>87</v>
      </c>
      <c r="B35" s="2" t="s">
        <v>88</v>
      </c>
      <c r="C35" s="1" t="s">
        <v>80</v>
      </c>
      <c r="D35" s="1"/>
      <c r="E35" s="1"/>
      <c r="F35" s="30">
        <v>6</v>
      </c>
      <c r="H35">
        <v>5</v>
      </c>
      <c r="K35" s="6">
        <v>5</v>
      </c>
      <c r="L35" s="5">
        <v>3</v>
      </c>
      <c r="M35" s="6">
        <v>1</v>
      </c>
      <c r="O35" s="5">
        <v>4</v>
      </c>
      <c r="P35" s="6">
        <v>2</v>
      </c>
      <c r="R35">
        <v>9</v>
      </c>
      <c r="U35" s="8">
        <v>7</v>
      </c>
      <c r="V35" s="7">
        <v>3</v>
      </c>
      <c r="W35" s="8">
        <v>7</v>
      </c>
      <c r="Y35" s="7">
        <v>5</v>
      </c>
      <c r="Z35" s="8">
        <v>3</v>
      </c>
      <c r="AB35">
        <f>R35/H35</f>
        <v>1.8</v>
      </c>
      <c r="AE35">
        <f>U35/K35</f>
        <v>1.4</v>
      </c>
      <c r="AF35">
        <f>V35/L35</f>
        <v>1</v>
      </c>
      <c r="AG35">
        <f>W35/M35</f>
        <v>7</v>
      </c>
      <c r="AI35">
        <f>Y35/O35</f>
        <v>1.25</v>
      </c>
      <c r="AJ35">
        <f>Z35/P35</f>
        <v>1.5</v>
      </c>
      <c r="AL35">
        <f>AB35/ALL!AA35</f>
        <v>1.1541984732824428</v>
      </c>
      <c r="AO35">
        <f>AE35/ALL!AD35</f>
        <v>0.60502512562814059</v>
      </c>
      <c r="AP35">
        <f>AF35/ALL!AE35</f>
        <v>0.22869955156950675</v>
      </c>
      <c r="AQ35">
        <f>AG35/ALL!AF35</f>
        <v>1.5423728813559323</v>
      </c>
      <c r="AR35">
        <f>AH35/ALL!AG35</f>
        <v>0</v>
      </c>
      <c r="AS35">
        <f>AI35/ALL!AH35</f>
        <v>0.55944055944055948</v>
      </c>
      <c r="AT35">
        <f>AJ35/ALL!AI35</f>
        <v>0.875</v>
      </c>
      <c r="AU35">
        <f t="shared" si="11"/>
        <v>20</v>
      </c>
      <c r="AV35">
        <f t="shared" si="2"/>
        <v>0.82745609854609692</v>
      </c>
      <c r="AW35">
        <f t="shared" si="12"/>
        <v>34</v>
      </c>
      <c r="AX35">
        <f t="shared" si="13"/>
        <v>1.7</v>
      </c>
    </row>
    <row r="36" spans="1:50" x14ac:dyDescent="0.3">
      <c r="A36" s="2" t="s">
        <v>89</v>
      </c>
      <c r="B36" s="2" t="s">
        <v>90</v>
      </c>
      <c r="C36" s="1" t="s">
        <v>80</v>
      </c>
      <c r="D36" s="1"/>
      <c r="E36" s="1"/>
      <c r="F36" s="30">
        <v>3</v>
      </c>
      <c r="I36">
        <v>8</v>
      </c>
      <c r="J36">
        <v>13</v>
      </c>
      <c r="L36">
        <v>5</v>
      </c>
      <c r="S36">
        <v>13</v>
      </c>
      <c r="T36">
        <v>30</v>
      </c>
      <c r="V36">
        <v>17</v>
      </c>
      <c r="AC36">
        <f>S36/I36</f>
        <v>1.625</v>
      </c>
      <c r="AD36">
        <f>T36/J36</f>
        <v>2.3076923076923075</v>
      </c>
      <c r="AF36">
        <f>V36/L36</f>
        <v>3.4</v>
      </c>
      <c r="AM36">
        <f>AC36/ALL!AB36</f>
        <v>0.65429042904290424</v>
      </c>
      <c r="AN36">
        <f>AD36/ALL!AC36</f>
        <v>0.67257871662016733</v>
      </c>
      <c r="AP36">
        <f>AF36/ALL!AE36</f>
        <v>1.0766666666666667</v>
      </c>
      <c r="AU36">
        <f t="shared" si="11"/>
        <v>26</v>
      </c>
      <c r="AV36">
        <f t="shared" si="2"/>
        <v>0.80117860410991282</v>
      </c>
      <c r="AW36">
        <f t="shared" si="12"/>
        <v>60</v>
      </c>
      <c r="AX36">
        <f t="shared" si="13"/>
        <v>2.3076923076923075</v>
      </c>
    </row>
    <row r="37" spans="1:50" x14ac:dyDescent="0.3">
      <c r="A37" s="2" t="s">
        <v>91</v>
      </c>
      <c r="B37" s="2" t="s">
        <v>92</v>
      </c>
      <c r="C37" s="1" t="s">
        <v>80</v>
      </c>
      <c r="D37" s="1"/>
      <c r="E37" s="1"/>
      <c r="F37" s="30">
        <v>1</v>
      </c>
      <c r="K37">
        <v>1</v>
      </c>
      <c r="U37">
        <v>8</v>
      </c>
      <c r="AE37">
        <f>U37/K37</f>
        <v>8</v>
      </c>
      <c r="AO37">
        <f>AE37/ALL!AD37</f>
        <v>1.1286307053941909</v>
      </c>
      <c r="AQ37">
        <f>AG37/ALL!AF37</f>
        <v>0</v>
      </c>
      <c r="AR37">
        <f>AH37/ALL!AG37</f>
        <v>0</v>
      </c>
      <c r="AT37">
        <f>AJ37/ALL!AI37</f>
        <v>0</v>
      </c>
      <c r="AU37">
        <f t="shared" si="11"/>
        <v>1</v>
      </c>
      <c r="AV37">
        <f t="shared" si="2"/>
        <v>1.1286307053941909</v>
      </c>
      <c r="AW37">
        <f t="shared" si="12"/>
        <v>8</v>
      </c>
      <c r="AX37">
        <f t="shared" si="13"/>
        <v>8</v>
      </c>
    </row>
    <row r="38" spans="1:50" x14ac:dyDescent="0.3">
      <c r="A38" s="2" t="s">
        <v>93</v>
      </c>
      <c r="B38" s="2" t="s">
        <v>94</v>
      </c>
      <c r="C38" s="1" t="s">
        <v>80</v>
      </c>
      <c r="D38" s="1"/>
      <c r="E38" s="1"/>
      <c r="F38" s="30">
        <v>2</v>
      </c>
      <c r="O38" s="5">
        <v>3</v>
      </c>
      <c r="P38" s="6">
        <v>2</v>
      </c>
      <c r="Y38" s="7">
        <v>9</v>
      </c>
      <c r="Z38" s="8">
        <v>6</v>
      </c>
      <c r="AI38">
        <f>Y38/O38</f>
        <v>3</v>
      </c>
      <c r="AJ38">
        <f>Z38/P38</f>
        <v>3</v>
      </c>
      <c r="AS38">
        <f>AI38/ALL!AH38</f>
        <v>1.1538461538461537</v>
      </c>
      <c r="AT38">
        <f>AJ38/ALL!AI38</f>
        <v>0.8423645320197044</v>
      </c>
      <c r="AU38">
        <f t="shared" si="11"/>
        <v>5</v>
      </c>
      <c r="AV38">
        <f t="shared" si="2"/>
        <v>0.99810534293292907</v>
      </c>
      <c r="AW38">
        <f t="shared" si="12"/>
        <v>15</v>
      </c>
      <c r="AX38">
        <f t="shared" si="13"/>
        <v>3</v>
      </c>
    </row>
    <row r="39" spans="1:50" x14ac:dyDescent="0.3">
      <c r="A39" s="2" t="s">
        <v>95</v>
      </c>
      <c r="B39" s="2" t="s">
        <v>96</v>
      </c>
      <c r="C39" s="1" t="s">
        <v>80</v>
      </c>
      <c r="D39" s="1"/>
      <c r="E39" s="1"/>
      <c r="F39" s="30">
        <v>1</v>
      </c>
      <c r="G39">
        <v>3</v>
      </c>
      <c r="Q39">
        <v>0</v>
      </c>
      <c r="AA39">
        <f>Q39/G39</f>
        <v>0</v>
      </c>
      <c r="AK39">
        <f>AA39/ALL!Z39</f>
        <v>0</v>
      </c>
      <c r="AU39">
        <f t="shared" si="11"/>
        <v>3</v>
      </c>
      <c r="AV39">
        <f t="shared" si="2"/>
        <v>0</v>
      </c>
      <c r="AW39">
        <f t="shared" si="12"/>
        <v>0</v>
      </c>
      <c r="AX39">
        <f t="shared" si="13"/>
        <v>0</v>
      </c>
    </row>
    <row r="40" spans="1:50" x14ac:dyDescent="0.3">
      <c r="A40" s="2" t="s">
        <v>97</v>
      </c>
      <c r="B40" s="2" t="s">
        <v>98</v>
      </c>
      <c r="C40" s="1" t="s">
        <v>80</v>
      </c>
      <c r="D40" s="1"/>
      <c r="E40" s="1"/>
      <c r="F40" s="30">
        <v>2</v>
      </c>
      <c r="G40">
        <v>25</v>
      </c>
      <c r="L40">
        <v>67</v>
      </c>
      <c r="Q40">
        <v>1004</v>
      </c>
      <c r="V40">
        <v>3516</v>
      </c>
      <c r="AA40">
        <f>Q40/G40</f>
        <v>40.159999999999997</v>
      </c>
      <c r="AF40">
        <f>V40/L40</f>
        <v>52.477611940298509</v>
      </c>
      <c r="AK40">
        <f>AA40/ALL!Z40</f>
        <v>1.4349975186104218</v>
      </c>
      <c r="AP40">
        <f>AF40/ALL!AE40</f>
        <v>1.9072259846143731</v>
      </c>
      <c r="AU40">
        <f t="shared" si="11"/>
        <v>92</v>
      </c>
      <c r="AV40">
        <f t="shared" si="2"/>
        <v>1.6711117516123974</v>
      </c>
      <c r="AW40">
        <f t="shared" si="12"/>
        <v>4520</v>
      </c>
      <c r="AX40">
        <f t="shared" si="13"/>
        <v>49.130434782608695</v>
      </c>
    </row>
    <row r="41" spans="1:50" x14ac:dyDescent="0.3">
      <c r="A41" s="2" t="s">
        <v>99</v>
      </c>
      <c r="B41" s="2" t="s">
        <v>100</v>
      </c>
      <c r="C41" s="1" t="s">
        <v>80</v>
      </c>
      <c r="D41" s="1"/>
      <c r="E41" s="1"/>
      <c r="F41" s="30">
        <v>8</v>
      </c>
      <c r="G41" s="5">
        <v>8</v>
      </c>
      <c r="H41" s="6">
        <v>1</v>
      </c>
      <c r="I41" s="5">
        <v>3</v>
      </c>
      <c r="K41" s="6">
        <v>7</v>
      </c>
      <c r="M41" s="5">
        <v>2</v>
      </c>
      <c r="N41" s="6">
        <v>3</v>
      </c>
      <c r="O41" s="5">
        <v>2</v>
      </c>
      <c r="P41" s="6">
        <v>2</v>
      </c>
      <c r="Q41" s="7">
        <v>95</v>
      </c>
      <c r="R41" s="8">
        <v>11</v>
      </c>
      <c r="S41" s="7">
        <v>32</v>
      </c>
      <c r="U41" s="8">
        <v>56</v>
      </c>
      <c r="W41" s="7">
        <v>2</v>
      </c>
      <c r="X41" s="8">
        <v>3</v>
      </c>
      <c r="Y41" s="7">
        <v>6</v>
      </c>
      <c r="Z41" s="8">
        <v>8</v>
      </c>
      <c r="AA41">
        <f>Q41/G41</f>
        <v>11.875</v>
      </c>
      <c r="AB41">
        <f>R41/H41</f>
        <v>11</v>
      </c>
      <c r="AC41">
        <f>S41/I41</f>
        <v>10.666666666666666</v>
      </c>
      <c r="AE41">
        <f>U41/K41</f>
        <v>8</v>
      </c>
      <c r="AG41">
        <f>W41/M41</f>
        <v>1</v>
      </c>
      <c r="AH41">
        <f>X41/N41</f>
        <v>1</v>
      </c>
      <c r="AI41">
        <f>Y41/O41</f>
        <v>3</v>
      </c>
      <c r="AJ41">
        <f>Z41/P41</f>
        <v>4</v>
      </c>
      <c r="AK41">
        <f>AA41/ALL!Z41</f>
        <v>2.8960035005834306</v>
      </c>
      <c r="AL41">
        <f>AB41/ALL!AA41</f>
        <v>2.8147058823529409</v>
      </c>
      <c r="AM41">
        <f>AC41/ALL!AB41</f>
        <v>1.6247778624016247</v>
      </c>
      <c r="AO41">
        <f>AE41/ALL!AD41</f>
        <v>2.1424272818455368</v>
      </c>
      <c r="AP41">
        <f>AF41/ALL!AE41</f>
        <v>0</v>
      </c>
      <c r="AQ41">
        <f>AG41/ALL!AF41</f>
        <v>0.3041666666666667</v>
      </c>
      <c r="AR41">
        <f>AH41/ALL!AG41</f>
        <v>0.33200398803589232</v>
      </c>
      <c r="AS41">
        <f>AI41/ALL!AH41</f>
        <v>1.1524752475247524</v>
      </c>
      <c r="AT41">
        <f>AJ41/ALL!AI41</f>
        <v>3.4049586776859506</v>
      </c>
      <c r="AU41">
        <f t="shared" si="11"/>
        <v>28</v>
      </c>
      <c r="AV41">
        <f t="shared" si="2"/>
        <v>1.8339398883870992</v>
      </c>
      <c r="AW41">
        <f t="shared" si="12"/>
        <v>213</v>
      </c>
      <c r="AX41">
        <f t="shared" si="13"/>
        <v>7.6071428571428568</v>
      </c>
    </row>
    <row r="42" spans="1:50" x14ac:dyDescent="0.3">
      <c r="A42" s="2" t="s">
        <v>101</v>
      </c>
      <c r="B42" s="2" t="s">
        <v>102</v>
      </c>
      <c r="C42" s="1" t="s">
        <v>80</v>
      </c>
      <c r="D42" s="1">
        <v>74</v>
      </c>
      <c r="E42" s="1"/>
      <c r="F42" s="30">
        <v>1</v>
      </c>
      <c r="K42">
        <v>1</v>
      </c>
      <c r="U42">
        <v>18</v>
      </c>
      <c r="X42">
        <v>18</v>
      </c>
      <c r="AE42">
        <f>U42/K42</f>
        <v>18</v>
      </c>
      <c r="AO42">
        <f>AE42/ALL!AD42</f>
        <v>3.6734693877551017</v>
      </c>
      <c r="AU42">
        <f t="shared" si="11"/>
        <v>1</v>
      </c>
      <c r="AV42">
        <f t="shared" si="2"/>
        <v>3.6734693877551017</v>
      </c>
      <c r="AW42">
        <f t="shared" si="12"/>
        <v>36</v>
      </c>
      <c r="AX42">
        <f t="shared" si="13"/>
        <v>36</v>
      </c>
    </row>
    <row r="43" spans="1:50" x14ac:dyDescent="0.3">
      <c r="A43" s="2" t="s">
        <v>103</v>
      </c>
      <c r="B43" s="2" t="s">
        <v>104</v>
      </c>
      <c r="C43" s="1" t="s">
        <v>80</v>
      </c>
      <c r="D43" s="1"/>
      <c r="E43" s="1"/>
      <c r="F43" s="30">
        <v>2</v>
      </c>
      <c r="N43">
        <v>11</v>
      </c>
      <c r="P43">
        <v>18</v>
      </c>
      <c r="X43">
        <v>397</v>
      </c>
      <c r="Z43">
        <v>173</v>
      </c>
      <c r="AH43">
        <f>X43/N43</f>
        <v>36.090909090909093</v>
      </c>
      <c r="AJ43">
        <f>Z43/P43</f>
        <v>9.6111111111111107</v>
      </c>
      <c r="AP43">
        <f>AF43/ALL!AE43</f>
        <v>0</v>
      </c>
      <c r="AR43">
        <f>AH43/ALL!AG43</f>
        <v>1.1246458923512748</v>
      </c>
      <c r="AT43">
        <f>AJ43/ALL!AI43</f>
        <v>0.90779610194902549</v>
      </c>
      <c r="AU43">
        <f t="shared" si="11"/>
        <v>29</v>
      </c>
      <c r="AV43">
        <f t="shared" si="2"/>
        <v>1.0162209971501501</v>
      </c>
      <c r="AW43">
        <f t="shared" si="12"/>
        <v>570</v>
      </c>
      <c r="AX43">
        <f t="shared" si="13"/>
        <v>19.655172413793103</v>
      </c>
    </row>
    <row r="44" spans="1:50" x14ac:dyDescent="0.3">
      <c r="A44" s="2" t="s">
        <v>105</v>
      </c>
      <c r="B44" s="2" t="s">
        <v>106</v>
      </c>
      <c r="C44" s="1" t="s">
        <v>80</v>
      </c>
      <c r="D44" s="1"/>
      <c r="E44" s="1"/>
      <c r="F44" s="30">
        <v>3</v>
      </c>
      <c r="G44">
        <v>7</v>
      </c>
      <c r="H44">
        <v>9</v>
      </c>
      <c r="J44">
        <v>8</v>
      </c>
      <c r="Q44">
        <v>17</v>
      </c>
      <c r="R44">
        <v>28</v>
      </c>
      <c r="T44">
        <v>84</v>
      </c>
      <c r="AA44">
        <f>Q44/G44</f>
        <v>2.4285714285714284</v>
      </c>
      <c r="AB44">
        <f>R44/H44</f>
        <v>3.1111111111111112</v>
      </c>
      <c r="AD44">
        <f>T44/J44</f>
        <v>10.5</v>
      </c>
      <c r="AK44">
        <f>AA44/ALL!Z44</f>
        <v>0.40944510035419124</v>
      </c>
      <c r="AL44">
        <f>AB44/ALL!AA44</f>
        <v>0.57099294835143888</v>
      </c>
      <c r="AN44">
        <f>AD44/ALL!AC44</f>
        <v>1.4784876140808343</v>
      </c>
      <c r="AU44">
        <f t="shared" si="11"/>
        <v>24</v>
      </c>
      <c r="AV44">
        <f t="shared" si="2"/>
        <v>0.81964188759548817</v>
      </c>
      <c r="AW44">
        <f t="shared" si="12"/>
        <v>129</v>
      </c>
      <c r="AX44">
        <f t="shared" si="13"/>
        <v>5.375</v>
      </c>
    </row>
    <row r="45" spans="1:50" x14ac:dyDescent="0.3">
      <c r="A45" s="2" t="s">
        <v>107</v>
      </c>
      <c r="B45" s="2" t="s">
        <v>108</v>
      </c>
      <c r="C45" s="1" t="s">
        <v>80</v>
      </c>
      <c r="D45" s="1">
        <v>35</v>
      </c>
      <c r="E45" s="1"/>
      <c r="F45" s="30">
        <v>1</v>
      </c>
      <c r="O45">
        <v>15</v>
      </c>
      <c r="Y45">
        <v>94</v>
      </c>
      <c r="AI45">
        <f>Y45/O45</f>
        <v>6.2666666666666666</v>
      </c>
      <c r="AS45">
        <f>AI45/ALL!AH45</f>
        <v>1.1781333333333333</v>
      </c>
      <c r="AU45">
        <f t="shared" si="11"/>
        <v>15</v>
      </c>
      <c r="AV45">
        <f t="shared" si="2"/>
        <v>1.1781333333333333</v>
      </c>
      <c r="AW45">
        <f t="shared" si="12"/>
        <v>94</v>
      </c>
      <c r="AX45">
        <f t="shared" si="13"/>
        <v>6.2666666666666666</v>
      </c>
    </row>
    <row r="46" spans="1:50" x14ac:dyDescent="0.3">
      <c r="A46" s="2" t="s">
        <v>109</v>
      </c>
      <c r="B46" s="2" t="s">
        <v>110</v>
      </c>
      <c r="C46" s="1" t="s">
        <v>80</v>
      </c>
      <c r="D46" s="1"/>
      <c r="E46" s="1"/>
      <c r="F46" s="30">
        <v>4</v>
      </c>
      <c r="M46" s="5">
        <v>9</v>
      </c>
      <c r="N46" s="6">
        <v>26</v>
      </c>
      <c r="O46" s="5">
        <v>14</v>
      </c>
      <c r="P46" s="6">
        <v>10</v>
      </c>
      <c r="W46" s="7">
        <v>20</v>
      </c>
      <c r="X46" s="8">
        <v>122</v>
      </c>
      <c r="Y46" s="7">
        <v>16</v>
      </c>
      <c r="Z46" s="8">
        <v>28</v>
      </c>
      <c r="AG46">
        <f>W46/M46</f>
        <v>2.2222222222222223</v>
      </c>
      <c r="AH46">
        <f>X46/N46</f>
        <v>4.6923076923076925</v>
      </c>
      <c r="AI46">
        <f>Y46/O46</f>
        <v>1.1428571428571428</v>
      </c>
      <c r="AJ46">
        <f>Z46/P46</f>
        <v>2.8</v>
      </c>
      <c r="AK46">
        <f>AA46/ALL!Z46</f>
        <v>0</v>
      </c>
      <c r="AL46">
        <f>AB46/ALL!AA46</f>
        <v>0</v>
      </c>
      <c r="AN46">
        <f>AD46/ALL!AC46</f>
        <v>0</v>
      </c>
      <c r="AQ46">
        <f>AG46/ALL!AF46</f>
        <v>0.70664807066480706</v>
      </c>
      <c r="AR46">
        <f>AH46/ALL!AG46</f>
        <v>1.6662480376766093</v>
      </c>
      <c r="AS46">
        <f>AI46/ALL!AH46</f>
        <v>0.8801313628899835</v>
      </c>
      <c r="AT46">
        <f>AJ46/ALL!AI46</f>
        <v>0.90520547945205465</v>
      </c>
      <c r="AU46">
        <f t="shared" si="11"/>
        <v>59</v>
      </c>
      <c r="AV46">
        <f t="shared" si="2"/>
        <v>1.0395582376708636</v>
      </c>
      <c r="AW46">
        <f t="shared" si="12"/>
        <v>186</v>
      </c>
      <c r="AX46">
        <f t="shared" si="13"/>
        <v>3.152542372881356</v>
      </c>
    </row>
    <row r="47" spans="1:50" x14ac:dyDescent="0.3">
      <c r="A47" s="2" t="s">
        <v>111</v>
      </c>
      <c r="B47" s="2" t="s">
        <v>112</v>
      </c>
      <c r="C47" s="1" t="s">
        <v>80</v>
      </c>
      <c r="D47" s="1"/>
      <c r="E47" s="1"/>
      <c r="F47" s="30">
        <v>2</v>
      </c>
      <c r="G47">
        <v>2</v>
      </c>
      <c r="J47">
        <v>5</v>
      </c>
      <c r="Q47">
        <v>5</v>
      </c>
      <c r="T47">
        <v>26</v>
      </c>
      <c r="AA47">
        <f>Q47/G47</f>
        <v>2.5</v>
      </c>
      <c r="AD47">
        <f>T47/J47</f>
        <v>5.2</v>
      </c>
      <c r="AM47">
        <f>AC47/ALL!AB47</f>
        <v>0</v>
      </c>
      <c r="AN47">
        <f>AD47/ALL!AC47</f>
        <v>1.0214285714285716</v>
      </c>
      <c r="AO47">
        <f>AE47/ALL!AD47</f>
        <v>0</v>
      </c>
      <c r="AU47">
        <f t="shared" si="11"/>
        <v>7</v>
      </c>
      <c r="AV47">
        <f t="shared" si="2"/>
        <v>0.51071428571428579</v>
      </c>
      <c r="AW47">
        <f t="shared" si="12"/>
        <v>31</v>
      </c>
      <c r="AX47">
        <f t="shared" si="13"/>
        <v>4.4285714285714288</v>
      </c>
    </row>
    <row r="48" spans="1:50" x14ac:dyDescent="0.3">
      <c r="A48" s="2" t="s">
        <v>113</v>
      </c>
      <c r="B48" s="2" t="s">
        <v>114</v>
      </c>
      <c r="C48" s="1" t="s">
        <v>80</v>
      </c>
      <c r="D48" s="1"/>
      <c r="E48" s="1"/>
      <c r="F48" s="30">
        <v>2</v>
      </c>
      <c r="L48">
        <v>6</v>
      </c>
      <c r="P48">
        <v>4</v>
      </c>
      <c r="V48">
        <v>31</v>
      </c>
      <c r="Z48">
        <v>14</v>
      </c>
      <c r="AF48">
        <f>V48/L48</f>
        <v>5.166666666666667</v>
      </c>
      <c r="AJ48">
        <f>Z48/P48</f>
        <v>3.5</v>
      </c>
      <c r="AP48">
        <f>AF48/ALL!AE48</f>
        <v>0.92226487523992318</v>
      </c>
      <c r="AS48">
        <f>AI48/ALL!AH48</f>
        <v>0</v>
      </c>
      <c r="AT48">
        <f>AJ48/ALL!AI48</f>
        <v>1.3493975903614457</v>
      </c>
      <c r="AU48">
        <f t="shared" si="11"/>
        <v>10</v>
      </c>
      <c r="AV48">
        <f t="shared" si="2"/>
        <v>1.1358312328006845</v>
      </c>
      <c r="AW48">
        <f t="shared" si="12"/>
        <v>45</v>
      </c>
      <c r="AX48">
        <f t="shared" si="13"/>
        <v>4.5</v>
      </c>
    </row>
    <row r="49" spans="1:50" x14ac:dyDescent="0.3">
      <c r="A49" s="2" t="s">
        <v>115</v>
      </c>
      <c r="B49" s="2" t="s">
        <v>116</v>
      </c>
      <c r="C49" s="1" t="s">
        <v>80</v>
      </c>
      <c r="D49" s="1"/>
      <c r="E49" s="1"/>
      <c r="F49" s="30">
        <v>3</v>
      </c>
      <c r="G49">
        <v>3</v>
      </c>
      <c r="I49">
        <v>3</v>
      </c>
      <c r="K49">
        <v>20</v>
      </c>
      <c r="Q49">
        <v>35</v>
      </c>
      <c r="S49">
        <v>31</v>
      </c>
      <c r="U49">
        <v>124</v>
      </c>
      <c r="AA49">
        <f>Q49/G49</f>
        <v>11.666666666666666</v>
      </c>
      <c r="AC49">
        <f>S49/I49</f>
        <v>10.333333333333334</v>
      </c>
      <c r="AE49">
        <f>U49/K49</f>
        <v>6.2</v>
      </c>
      <c r="AK49">
        <f>AA49/ALL!Z49</f>
        <v>1.0144927536231882</v>
      </c>
      <c r="AM49">
        <f>AC49/ALL!AB49</f>
        <v>0.74698795180722888</v>
      </c>
      <c r="AO49">
        <f>AE49/ALL!AD49</f>
        <v>0.8672967863894141</v>
      </c>
      <c r="AU49">
        <f t="shared" si="11"/>
        <v>26</v>
      </c>
      <c r="AV49">
        <f t="shared" si="2"/>
        <v>0.87625916393994385</v>
      </c>
      <c r="AW49">
        <f t="shared" si="12"/>
        <v>190</v>
      </c>
      <c r="AX49">
        <f t="shared" si="13"/>
        <v>7.3076923076923075</v>
      </c>
    </row>
    <row r="50" spans="1:50" x14ac:dyDescent="0.3">
      <c r="A50" s="2" t="s">
        <v>117</v>
      </c>
      <c r="B50" s="2" t="s">
        <v>118</v>
      </c>
      <c r="C50" s="1" t="s">
        <v>80</v>
      </c>
      <c r="D50" s="1"/>
      <c r="E50" s="1"/>
      <c r="F50" s="30">
        <v>2</v>
      </c>
      <c r="J50">
        <v>2</v>
      </c>
      <c r="M50">
        <v>3</v>
      </c>
      <c r="T50">
        <v>37</v>
      </c>
      <c r="W50">
        <v>33</v>
      </c>
      <c r="AD50">
        <f>T50/J50</f>
        <v>18.5</v>
      </c>
      <c r="AG50">
        <f>W50/M50</f>
        <v>11</v>
      </c>
      <c r="AP50">
        <f>AF50/ALL!AE50</f>
        <v>0</v>
      </c>
      <c r="AQ50">
        <f>AG50/ALL!AF50</f>
        <v>1.7490144546649145</v>
      </c>
      <c r="AS50">
        <f>AI50/ALL!AH50</f>
        <v>0</v>
      </c>
      <c r="AT50">
        <f>AJ50/ALL!AI50</f>
        <v>0</v>
      </c>
      <c r="AU50">
        <f t="shared" si="11"/>
        <v>5</v>
      </c>
      <c r="AV50">
        <f t="shared" si="2"/>
        <v>0.87450722733245723</v>
      </c>
      <c r="AW50">
        <f t="shared" si="12"/>
        <v>70</v>
      </c>
      <c r="AX50">
        <f t="shared" si="13"/>
        <v>14</v>
      </c>
    </row>
    <row r="51" spans="1:50" x14ac:dyDescent="0.3">
      <c r="A51" s="2" t="s">
        <v>119</v>
      </c>
      <c r="B51" s="2" t="s">
        <v>120</v>
      </c>
      <c r="C51" s="1" t="s">
        <v>80</v>
      </c>
      <c r="D51" s="1"/>
      <c r="E51" s="1"/>
      <c r="F51" s="30">
        <v>9</v>
      </c>
      <c r="G51">
        <v>5</v>
      </c>
      <c r="H51">
        <v>1</v>
      </c>
      <c r="J51" s="5">
        <v>3</v>
      </c>
      <c r="K51" s="6">
        <v>2</v>
      </c>
      <c r="L51" s="5">
        <v>2</v>
      </c>
      <c r="M51" s="6">
        <v>1</v>
      </c>
      <c r="N51" s="5">
        <v>5</v>
      </c>
      <c r="O51" s="6">
        <v>2</v>
      </c>
      <c r="P51" s="5">
        <v>1</v>
      </c>
      <c r="Q51" s="7">
        <v>23</v>
      </c>
      <c r="R51" s="8">
        <v>5</v>
      </c>
      <c r="T51" s="7">
        <v>37</v>
      </c>
      <c r="U51" s="8">
        <v>27</v>
      </c>
      <c r="V51" s="7">
        <v>4</v>
      </c>
      <c r="W51" s="8">
        <v>0</v>
      </c>
      <c r="X51" s="7">
        <v>31</v>
      </c>
      <c r="Y51" s="8">
        <v>1</v>
      </c>
      <c r="Z51" s="7">
        <v>7</v>
      </c>
      <c r="AA51">
        <f>Q51/G51</f>
        <v>4.5999999999999996</v>
      </c>
      <c r="AB51">
        <f>R51/H51</f>
        <v>5</v>
      </c>
      <c r="AD51">
        <f>T51/J51</f>
        <v>12.333333333333334</v>
      </c>
      <c r="AE51">
        <f>U51/K51</f>
        <v>13.5</v>
      </c>
      <c r="AF51">
        <f>V51/L51</f>
        <v>2</v>
      </c>
      <c r="AG51">
        <f>W51/M51</f>
        <v>0</v>
      </c>
      <c r="AH51">
        <f t="shared" ref="AH51:AJ52" si="14">X51/N51</f>
        <v>6.2</v>
      </c>
      <c r="AI51">
        <f t="shared" si="14"/>
        <v>0.5</v>
      </c>
      <c r="AJ51">
        <f t="shared" si="14"/>
        <v>7</v>
      </c>
      <c r="AK51">
        <f>AA51/ALL!Z51</f>
        <v>0.45421103581800581</v>
      </c>
      <c r="AL51">
        <f>AB51/ALL!AA51</f>
        <v>0.61594202898550732</v>
      </c>
      <c r="AM51">
        <f>AC51/ALL!AB51</f>
        <v>0</v>
      </c>
      <c r="AN51">
        <f>AD51/ALL!AC51</f>
        <v>1.4865034526051475</v>
      </c>
      <c r="AO51">
        <f>AE51/ALL!AD51</f>
        <v>1.7859922178988328</v>
      </c>
      <c r="AP51">
        <f>AF51/ALL!AE51</f>
        <v>0.24038461538461536</v>
      </c>
      <c r="AQ51">
        <f>AG51/ALL!AF51</f>
        <v>0</v>
      </c>
      <c r="AR51">
        <f>AH51/ALL!AG51</f>
        <v>0.89793103448275857</v>
      </c>
      <c r="AS51">
        <f>AI51/ALL!AH51</f>
        <v>0.10612244897959183</v>
      </c>
      <c r="AT51">
        <f>AJ51/ALL!AI51</f>
        <v>2.0944881889763778</v>
      </c>
      <c r="AU51">
        <f t="shared" si="11"/>
        <v>22</v>
      </c>
      <c r="AV51">
        <f t="shared" si="2"/>
        <v>0.85350833590342634</v>
      </c>
      <c r="AW51">
        <f t="shared" si="12"/>
        <v>135</v>
      </c>
      <c r="AX51">
        <f t="shared" si="13"/>
        <v>6.1363636363636367</v>
      </c>
    </row>
    <row r="52" spans="1:50" x14ac:dyDescent="0.3">
      <c r="A52" s="2" t="s">
        <v>121</v>
      </c>
      <c r="B52" s="2" t="s">
        <v>122</v>
      </c>
      <c r="C52" s="1" t="s">
        <v>80</v>
      </c>
      <c r="D52" s="1"/>
      <c r="E52" s="1"/>
      <c r="F52" s="30">
        <v>8</v>
      </c>
      <c r="G52" s="5">
        <v>21</v>
      </c>
      <c r="I52" s="6">
        <v>39</v>
      </c>
      <c r="J52" s="5">
        <v>17</v>
      </c>
      <c r="L52" s="6">
        <v>36</v>
      </c>
      <c r="M52" s="5">
        <v>10</v>
      </c>
      <c r="N52" s="6">
        <v>28</v>
      </c>
      <c r="O52" s="5">
        <v>41</v>
      </c>
      <c r="P52" s="6">
        <v>55</v>
      </c>
      <c r="Q52" s="7">
        <v>144</v>
      </c>
      <c r="S52" s="8">
        <v>219</v>
      </c>
      <c r="T52" s="7">
        <v>112</v>
      </c>
      <c r="V52" s="8">
        <v>286</v>
      </c>
      <c r="W52" s="7">
        <v>86</v>
      </c>
      <c r="X52" s="8">
        <v>148</v>
      </c>
      <c r="Y52" s="7">
        <v>238</v>
      </c>
      <c r="Z52" s="8">
        <v>124</v>
      </c>
      <c r="AA52">
        <f>Q52/G52</f>
        <v>6.8571428571428568</v>
      </c>
      <c r="AC52">
        <f>S52/I52</f>
        <v>5.615384615384615</v>
      </c>
      <c r="AD52">
        <f>T52/J52</f>
        <v>6.5882352941176467</v>
      </c>
      <c r="AF52">
        <f>V52/L52</f>
        <v>7.9444444444444446</v>
      </c>
      <c r="AG52">
        <f>W52/M52</f>
        <v>8.6</v>
      </c>
      <c r="AH52">
        <f t="shared" si="14"/>
        <v>5.2857142857142856</v>
      </c>
      <c r="AI52">
        <f t="shared" si="14"/>
        <v>5.8048780487804876</v>
      </c>
      <c r="AJ52">
        <f t="shared" si="14"/>
        <v>2.2545454545454544</v>
      </c>
      <c r="AK52">
        <f>AA52/ALL!Z52</f>
        <v>1.5584415584415583</v>
      </c>
      <c r="AM52">
        <f>AC52/ALL!AB52</f>
        <v>1.7229020979020979</v>
      </c>
      <c r="AN52">
        <f>AD52/ALL!AC52</f>
        <v>1.3435223031810912</v>
      </c>
      <c r="AP52">
        <f>AF52/ALL!AE52</f>
        <v>1.2478683719690915</v>
      </c>
      <c r="AQ52">
        <f>AG52/ALL!AF52</f>
        <v>1.3522012578616351</v>
      </c>
      <c r="AR52">
        <f>AH52/ALL!AG52</f>
        <v>0.98009493186342056</v>
      </c>
      <c r="AS52">
        <f>AI52/ALL!AH52</f>
        <v>1.0789960236050959</v>
      </c>
      <c r="AT52">
        <f>AJ52/ALL!AI52</f>
        <v>1.3049839572192514</v>
      </c>
      <c r="AU52">
        <f t="shared" ref="AU52:AU76" si="15">SUM(G52:P52)</f>
        <v>247</v>
      </c>
      <c r="AV52">
        <f t="shared" si="2"/>
        <v>1.3236263127554053</v>
      </c>
      <c r="AW52">
        <f t="shared" ref="AW52:AW76" si="16">SUM(Q52:Z52)</f>
        <v>1357</v>
      </c>
      <c r="AX52">
        <f t="shared" ref="AX52:AX76" si="17">AW52/AU52</f>
        <v>5.4939271255060733</v>
      </c>
    </row>
    <row r="53" spans="1:50" x14ac:dyDescent="0.3">
      <c r="A53" s="2" t="s">
        <v>123</v>
      </c>
      <c r="B53" s="2" t="s">
        <v>124</v>
      </c>
      <c r="C53" s="1" t="s">
        <v>80</v>
      </c>
      <c r="D53" s="1"/>
      <c r="E53" s="1"/>
      <c r="F53" s="30">
        <v>3</v>
      </c>
      <c r="L53">
        <v>1</v>
      </c>
      <c r="M53">
        <v>1</v>
      </c>
      <c r="N53" s="6">
        <v>28</v>
      </c>
      <c r="V53">
        <v>0</v>
      </c>
      <c r="W53">
        <v>0</v>
      </c>
      <c r="AF53">
        <f>V53/L53</f>
        <v>0</v>
      </c>
      <c r="AG53">
        <f>W53/M53</f>
        <v>0</v>
      </c>
      <c r="AQ53">
        <f>AG53/ALL!AF53</f>
        <v>0</v>
      </c>
      <c r="AS53">
        <f>AI53/ALL!AH53</f>
        <v>0</v>
      </c>
      <c r="AU53">
        <f t="shared" si="15"/>
        <v>30</v>
      </c>
      <c r="AV53">
        <f t="shared" si="2"/>
        <v>0</v>
      </c>
      <c r="AW53">
        <f t="shared" si="16"/>
        <v>0</v>
      </c>
      <c r="AX53">
        <f t="shared" si="17"/>
        <v>0</v>
      </c>
    </row>
    <row r="54" spans="1:50" x14ac:dyDescent="0.3">
      <c r="A54" s="2" t="s">
        <v>125</v>
      </c>
      <c r="B54" s="2" t="s">
        <v>126</v>
      </c>
      <c r="C54" s="1" t="s">
        <v>80</v>
      </c>
      <c r="D54" s="1"/>
      <c r="E54" s="1"/>
      <c r="F54" s="30">
        <v>3</v>
      </c>
      <c r="J54">
        <v>1</v>
      </c>
      <c r="L54">
        <v>4</v>
      </c>
      <c r="N54" s="6">
        <v>28</v>
      </c>
      <c r="T54">
        <v>4</v>
      </c>
      <c r="V54">
        <v>16</v>
      </c>
      <c r="AD54">
        <f>T54/J54</f>
        <v>4</v>
      </c>
      <c r="AF54">
        <f>V54/L54</f>
        <v>4</v>
      </c>
      <c r="AM54">
        <f>AC54/ALL!AB54</f>
        <v>0</v>
      </c>
      <c r="AN54">
        <f>AD54/ALL!AC54</f>
        <v>0.76785714285714279</v>
      </c>
      <c r="AO54">
        <f>AE54/ALL!AD54</f>
        <v>0</v>
      </c>
      <c r="AP54">
        <f>AF54/ALL!AE54</f>
        <v>0.60011154489682095</v>
      </c>
      <c r="AQ54">
        <f>AG54/ALL!AF54</f>
        <v>0</v>
      </c>
      <c r="AU54">
        <f t="shared" si="15"/>
        <v>33</v>
      </c>
      <c r="AV54">
        <f t="shared" si="2"/>
        <v>0.45598956258465462</v>
      </c>
      <c r="AW54">
        <f t="shared" si="16"/>
        <v>20</v>
      </c>
      <c r="AX54">
        <f t="shared" si="17"/>
        <v>0.60606060606060608</v>
      </c>
    </row>
    <row r="55" spans="1:50" x14ac:dyDescent="0.3">
      <c r="A55" s="2" t="s">
        <v>127</v>
      </c>
      <c r="B55" s="2" t="s">
        <v>128</v>
      </c>
      <c r="C55" s="1" t="s">
        <v>80</v>
      </c>
      <c r="D55" s="1"/>
      <c r="E55" s="1"/>
      <c r="F55" s="30">
        <v>5</v>
      </c>
      <c r="G55" s="5">
        <v>9</v>
      </c>
      <c r="H55" s="6">
        <v>7</v>
      </c>
      <c r="J55" s="5">
        <v>6</v>
      </c>
      <c r="K55" s="6">
        <v>3</v>
      </c>
      <c r="N55" s="6">
        <v>28</v>
      </c>
      <c r="Q55" s="7">
        <v>22</v>
      </c>
      <c r="R55" s="8">
        <v>10</v>
      </c>
      <c r="T55" s="7">
        <v>10</v>
      </c>
      <c r="U55" s="8">
        <v>31</v>
      </c>
      <c r="AA55">
        <f>Q55/G55</f>
        <v>2.4444444444444446</v>
      </c>
      <c r="AB55">
        <f>R55/H55</f>
        <v>1.4285714285714286</v>
      </c>
      <c r="AD55">
        <f>T55/J55</f>
        <v>1.6666666666666667</v>
      </c>
      <c r="AE55">
        <f>U55/K55</f>
        <v>10.333333333333334</v>
      </c>
      <c r="AK55">
        <f>AA55/ALL!Z55</f>
        <v>0.30756940283602957</v>
      </c>
      <c r="AL55">
        <f>AB55/ALL!AA55</f>
        <v>0.23854703171591218</v>
      </c>
      <c r="AM55">
        <f>AC55/ALL!AB55</f>
        <v>0</v>
      </c>
      <c r="AN55">
        <f>AD55/ALL!AC55</f>
        <v>0.26733500417710943</v>
      </c>
      <c r="AO55">
        <f>AE55/ALL!AD55</f>
        <v>2.6009070294784582</v>
      </c>
      <c r="AP55">
        <f>AF55/ALL!AE55</f>
        <v>0</v>
      </c>
      <c r="AU55">
        <f t="shared" si="15"/>
        <v>53</v>
      </c>
      <c r="AV55">
        <f t="shared" si="2"/>
        <v>0.6828716936415018</v>
      </c>
      <c r="AW55">
        <f t="shared" si="16"/>
        <v>73</v>
      </c>
      <c r="AX55">
        <f t="shared" si="17"/>
        <v>1.3773584905660377</v>
      </c>
    </row>
    <row r="56" spans="1:50" x14ac:dyDescent="0.3">
      <c r="A56" s="2" t="s">
        <v>129</v>
      </c>
      <c r="B56" s="2" t="s">
        <v>130</v>
      </c>
      <c r="C56" s="1" t="s">
        <v>80</v>
      </c>
      <c r="D56" s="1"/>
      <c r="E56" s="1"/>
      <c r="F56" s="30">
        <v>8</v>
      </c>
      <c r="I56" s="5">
        <v>1</v>
      </c>
      <c r="J56" s="6">
        <v>16</v>
      </c>
      <c r="K56" s="5">
        <v>8</v>
      </c>
      <c r="L56" s="6">
        <v>9</v>
      </c>
      <c r="M56" s="5">
        <v>14</v>
      </c>
      <c r="N56" s="6">
        <v>26</v>
      </c>
      <c r="O56" s="5">
        <v>4</v>
      </c>
      <c r="S56" s="7">
        <v>1</v>
      </c>
      <c r="T56" s="8">
        <v>100</v>
      </c>
      <c r="U56" s="7">
        <v>59</v>
      </c>
      <c r="V56" s="8">
        <v>57</v>
      </c>
      <c r="W56" s="7">
        <v>30</v>
      </c>
      <c r="X56" s="8">
        <v>106</v>
      </c>
      <c r="Y56" s="7">
        <v>12</v>
      </c>
      <c r="AC56">
        <f>S56/I56</f>
        <v>1</v>
      </c>
      <c r="AD56">
        <f>T56/J56</f>
        <v>6.25</v>
      </c>
      <c r="AE56">
        <f>U56/K56</f>
        <v>7.375</v>
      </c>
      <c r="AF56">
        <f>V56/L56</f>
        <v>6.333333333333333</v>
      </c>
      <c r="AG56">
        <f>W56/M56</f>
        <v>2.1428571428571428</v>
      </c>
      <c r="AH56">
        <f>X56/N56</f>
        <v>4.0769230769230766</v>
      </c>
      <c r="AI56">
        <f>Y56/O56</f>
        <v>3</v>
      </c>
      <c r="AK56">
        <f>AA56/ALL!Z56</f>
        <v>0</v>
      </c>
      <c r="AL56">
        <f>AB56/ALL!AA56</f>
        <v>0</v>
      </c>
      <c r="AM56">
        <f>AC56/ALL!AB56</f>
        <v>0.23356009070294784</v>
      </c>
      <c r="AN56">
        <f>AD56/ALL!AC56</f>
        <v>1.3706140350877194</v>
      </c>
      <c r="AO56">
        <f>AE56/ALL!AD56</f>
        <v>1.4381249999999999</v>
      </c>
      <c r="AP56">
        <f>AF56/ALL!AE56</f>
        <v>1.1875</v>
      </c>
      <c r="AQ56">
        <f>AG56/ALL!AF56</f>
        <v>0.51843317972350222</v>
      </c>
      <c r="AR56">
        <f>AH56/ALL!AG56</f>
        <v>0.85135746606334839</v>
      </c>
      <c r="AS56">
        <f>AI56/ALL!AH56</f>
        <v>1.081967213114754</v>
      </c>
      <c r="AU56">
        <f t="shared" si="15"/>
        <v>78</v>
      </c>
      <c r="AV56">
        <f t="shared" si="2"/>
        <v>0.83519462308653381</v>
      </c>
      <c r="AW56">
        <f t="shared" si="16"/>
        <v>365</v>
      </c>
      <c r="AX56">
        <f t="shared" si="17"/>
        <v>4.6794871794871797</v>
      </c>
    </row>
    <row r="57" spans="1:50" x14ac:dyDescent="0.3">
      <c r="A57" s="2" t="s">
        <v>131</v>
      </c>
      <c r="B57" s="2" t="s">
        <v>132</v>
      </c>
      <c r="C57" s="1" t="s">
        <v>133</v>
      </c>
      <c r="D57" s="1"/>
      <c r="E57" s="1"/>
      <c r="F57" s="30">
        <v>2</v>
      </c>
      <c r="O57" s="5">
        <v>2</v>
      </c>
      <c r="P57" s="6">
        <v>5</v>
      </c>
      <c r="Y57" s="7">
        <v>0</v>
      </c>
      <c r="Z57" s="8">
        <v>10</v>
      </c>
      <c r="AI57">
        <f>Y57/O57</f>
        <v>0</v>
      </c>
      <c r="AJ57">
        <f>Z57/P57</f>
        <v>2</v>
      </c>
      <c r="AS57">
        <f>AI57/ALL!AH57</f>
        <v>0</v>
      </c>
      <c r="AT57">
        <f>AJ57/ALL!AI57</f>
        <v>0.61428571428571432</v>
      </c>
      <c r="AU57">
        <f t="shared" si="15"/>
        <v>7</v>
      </c>
      <c r="AV57">
        <f t="shared" si="2"/>
        <v>0.30714285714285716</v>
      </c>
      <c r="AW57">
        <f t="shared" si="16"/>
        <v>10</v>
      </c>
      <c r="AX57">
        <f t="shared" si="17"/>
        <v>1.4285714285714286</v>
      </c>
    </row>
    <row r="58" spans="1:50" x14ac:dyDescent="0.3">
      <c r="A58" s="2" t="s">
        <v>135</v>
      </c>
      <c r="B58" s="2" t="s">
        <v>136</v>
      </c>
      <c r="C58" s="1" t="s">
        <v>134</v>
      </c>
      <c r="D58" s="1"/>
      <c r="E58" s="1"/>
      <c r="F58" s="30">
        <v>1</v>
      </c>
      <c r="O58">
        <v>3</v>
      </c>
      <c r="Y58">
        <v>5</v>
      </c>
      <c r="AI58">
        <f>Y58/O58</f>
        <v>1.6666666666666667</v>
      </c>
      <c r="AO58">
        <f>AE58/ALL!AD58</f>
        <v>0</v>
      </c>
      <c r="AP58">
        <f>AF58/ALL!AE58</f>
        <v>0</v>
      </c>
      <c r="AS58">
        <f>AI58/ALL!AH58</f>
        <v>1.9000000000000001</v>
      </c>
      <c r="AU58">
        <f t="shared" si="15"/>
        <v>3</v>
      </c>
      <c r="AV58">
        <f t="shared" si="2"/>
        <v>1.9000000000000001</v>
      </c>
      <c r="AW58">
        <f t="shared" si="16"/>
        <v>5</v>
      </c>
      <c r="AX58">
        <f t="shared" si="17"/>
        <v>1.6666666666666667</v>
      </c>
    </row>
    <row r="59" spans="1:50" x14ac:dyDescent="0.3">
      <c r="A59" s="2" t="s">
        <v>137</v>
      </c>
      <c r="B59" s="2" t="s">
        <v>138</v>
      </c>
      <c r="C59" s="1" t="s">
        <v>139</v>
      </c>
      <c r="D59" s="1"/>
      <c r="E59" s="1"/>
      <c r="F59" s="30">
        <v>4</v>
      </c>
      <c r="I59">
        <v>6</v>
      </c>
      <c r="K59">
        <v>8</v>
      </c>
      <c r="M59">
        <v>25</v>
      </c>
      <c r="O59">
        <v>28</v>
      </c>
      <c r="S59">
        <v>253</v>
      </c>
      <c r="U59">
        <v>61</v>
      </c>
      <c r="W59">
        <v>424</v>
      </c>
      <c r="Y59">
        <v>80</v>
      </c>
      <c r="AC59">
        <f>S59/I59</f>
        <v>42.166666666666664</v>
      </c>
      <c r="AE59">
        <f>U59/K59</f>
        <v>7.625</v>
      </c>
      <c r="AG59">
        <f>W59/M59</f>
        <v>16.96</v>
      </c>
      <c r="AI59">
        <f>Y59/O59</f>
        <v>2.8571428571428572</v>
      </c>
      <c r="AK59">
        <f>AA59/ALL!Z59</f>
        <v>0</v>
      </c>
      <c r="AM59">
        <f>AC59/ALL!AB59</f>
        <v>4.2624617098301307</v>
      </c>
      <c r="AO59">
        <f>AE59/ALL!AD59</f>
        <v>0.96162420382165603</v>
      </c>
      <c r="AQ59">
        <f>AG59/ALL!AF59</f>
        <v>1.661831501831502</v>
      </c>
      <c r="AS59">
        <f>AI59/ALL!AH59</f>
        <v>0.58860960865415213</v>
      </c>
      <c r="AU59">
        <f t="shared" si="15"/>
        <v>67</v>
      </c>
      <c r="AV59">
        <f t="shared" si="2"/>
        <v>1.8686317560343602</v>
      </c>
      <c r="AW59">
        <f t="shared" si="16"/>
        <v>818</v>
      </c>
      <c r="AX59">
        <f t="shared" si="17"/>
        <v>12.208955223880597</v>
      </c>
    </row>
    <row r="60" spans="1:50" x14ac:dyDescent="0.3">
      <c r="A60" s="2" t="s">
        <v>140</v>
      </c>
      <c r="B60" s="2" t="s">
        <v>141</v>
      </c>
      <c r="C60" s="1" t="s">
        <v>142</v>
      </c>
      <c r="D60" s="1"/>
      <c r="E60" s="1"/>
      <c r="F60" s="30">
        <v>1</v>
      </c>
      <c r="J60">
        <v>6</v>
      </c>
      <c r="T60">
        <v>11</v>
      </c>
      <c r="AD60">
        <f>T60/J60</f>
        <v>1.8333333333333333</v>
      </c>
      <c r="AN60">
        <f>AD60/ALL!AC60</f>
        <v>0.66490610328638489</v>
      </c>
      <c r="AU60">
        <f t="shared" si="15"/>
        <v>6</v>
      </c>
      <c r="AV60">
        <f t="shared" si="2"/>
        <v>0.66490610328638489</v>
      </c>
      <c r="AW60">
        <f t="shared" si="16"/>
        <v>11</v>
      </c>
      <c r="AX60">
        <f t="shared" si="17"/>
        <v>1.8333333333333333</v>
      </c>
    </row>
    <row r="61" spans="1:50" x14ac:dyDescent="0.3">
      <c r="A61" s="2" t="s">
        <v>143</v>
      </c>
      <c r="B61" s="2" t="s">
        <v>144</v>
      </c>
      <c r="C61" s="1" t="s">
        <v>142</v>
      </c>
      <c r="D61" s="1"/>
      <c r="E61" s="1"/>
      <c r="F61" s="30">
        <v>2</v>
      </c>
      <c r="H61">
        <v>7</v>
      </c>
      <c r="N61">
        <v>8</v>
      </c>
      <c r="R61">
        <v>16</v>
      </c>
      <c r="X61">
        <v>6</v>
      </c>
      <c r="AB61">
        <f t="shared" ref="AB61:AB72" si="18">R61/H61</f>
        <v>2.2857142857142856</v>
      </c>
      <c r="AH61">
        <f>X61/N61</f>
        <v>0.75</v>
      </c>
      <c r="AL61">
        <f>AB61/ALL!AA61</f>
        <v>0.42385828051357055</v>
      </c>
      <c r="AR61">
        <f>AH61/ALL!AG61</f>
        <v>0.45315487571701724</v>
      </c>
      <c r="AU61">
        <f t="shared" si="15"/>
        <v>15</v>
      </c>
      <c r="AV61">
        <f t="shared" si="2"/>
        <v>0.43850657811529392</v>
      </c>
      <c r="AW61">
        <f t="shared" si="16"/>
        <v>22</v>
      </c>
      <c r="AX61">
        <f t="shared" si="17"/>
        <v>1.4666666666666666</v>
      </c>
    </row>
    <row r="62" spans="1:50" x14ac:dyDescent="0.3">
      <c r="A62" s="2" t="s">
        <v>145</v>
      </c>
      <c r="B62" s="2" t="s">
        <v>146</v>
      </c>
      <c r="C62" s="1" t="s">
        <v>142</v>
      </c>
      <c r="D62" s="1"/>
      <c r="E62" s="1"/>
      <c r="F62" s="30">
        <v>2</v>
      </c>
      <c r="M62">
        <v>3</v>
      </c>
      <c r="O62">
        <v>4</v>
      </c>
      <c r="W62">
        <v>7</v>
      </c>
      <c r="Y62">
        <v>3</v>
      </c>
      <c r="AG62">
        <f>W62/M62</f>
        <v>2.3333333333333335</v>
      </c>
      <c r="AI62">
        <f>Y62/O62</f>
        <v>0.75</v>
      </c>
      <c r="AP62">
        <f>AF62/ALL!AE62</f>
        <v>0</v>
      </c>
      <c r="AQ62">
        <f>AG62/ALL!AF62</f>
        <v>0.42092803030303033</v>
      </c>
      <c r="AR62">
        <f>AH62/ALL!AG62</f>
        <v>0</v>
      </c>
      <c r="AS62">
        <f>AI62/ALL!AH62</f>
        <v>0.73060344827586199</v>
      </c>
      <c r="AU62">
        <f t="shared" si="15"/>
        <v>7</v>
      </c>
      <c r="AV62">
        <f t="shared" si="2"/>
        <v>0.57576573928944619</v>
      </c>
      <c r="AW62">
        <f t="shared" si="16"/>
        <v>10</v>
      </c>
      <c r="AX62">
        <f t="shared" si="17"/>
        <v>1.4285714285714286</v>
      </c>
    </row>
    <row r="63" spans="1:50" x14ac:dyDescent="0.3">
      <c r="A63" s="2" t="s">
        <v>147</v>
      </c>
      <c r="B63" s="2" t="s">
        <v>148</v>
      </c>
      <c r="C63" s="1" t="s">
        <v>149</v>
      </c>
      <c r="D63" s="1"/>
      <c r="E63" s="1"/>
      <c r="F63" s="30">
        <v>5</v>
      </c>
      <c r="G63" s="5">
        <v>3</v>
      </c>
      <c r="H63" s="6">
        <v>2</v>
      </c>
      <c r="K63" s="5">
        <v>1</v>
      </c>
      <c r="L63" s="6">
        <v>3</v>
      </c>
      <c r="M63" s="5">
        <v>2</v>
      </c>
      <c r="Q63" s="7">
        <v>10</v>
      </c>
      <c r="R63" s="8">
        <v>2</v>
      </c>
      <c r="U63" s="7">
        <v>2</v>
      </c>
      <c r="V63" s="8">
        <v>21</v>
      </c>
      <c r="W63" s="7">
        <v>4</v>
      </c>
      <c r="AA63">
        <f>Q63/G63</f>
        <v>3.3333333333333335</v>
      </c>
      <c r="AB63">
        <f t="shared" si="18"/>
        <v>1</v>
      </c>
      <c r="AE63">
        <f>U63/K63</f>
        <v>2</v>
      </c>
      <c r="AF63">
        <f t="shared" ref="AF63:AF78" si="19">V63/L63</f>
        <v>7</v>
      </c>
      <c r="AG63">
        <f>W63/M63</f>
        <v>2</v>
      </c>
      <c r="AK63">
        <f>AA63/ALL!Z63</f>
        <v>0.85794655414908583</v>
      </c>
      <c r="AL63">
        <f>AB63/ALL!AA63</f>
        <v>0.23412698412698413</v>
      </c>
      <c r="AM63">
        <f>AC63/ALL!AB63</f>
        <v>0</v>
      </c>
      <c r="AN63">
        <f>AD63/ALL!AC63</f>
        <v>0</v>
      </c>
      <c r="AO63">
        <f>AE63/ALL!AD63</f>
        <v>0.31446540880503143</v>
      </c>
      <c r="AP63">
        <f>AF63/ALL!AE63</f>
        <v>1.0558659217877095</v>
      </c>
      <c r="AQ63">
        <f>AG63/ALL!AF63</f>
        <v>0.32613908872901676</v>
      </c>
      <c r="AR63">
        <f>AH63/ALL!AG63</f>
        <v>0</v>
      </c>
      <c r="AS63">
        <f>AI63/ALL!AH63</f>
        <v>0</v>
      </c>
      <c r="AT63">
        <f>AJ63/ALL!AI63</f>
        <v>0</v>
      </c>
      <c r="AU63">
        <f t="shared" si="15"/>
        <v>11</v>
      </c>
      <c r="AV63">
        <f t="shared" si="2"/>
        <v>0.55770879151956554</v>
      </c>
      <c r="AW63">
        <f t="shared" si="16"/>
        <v>39</v>
      </c>
      <c r="AX63">
        <f t="shared" si="17"/>
        <v>3.5454545454545454</v>
      </c>
    </row>
    <row r="64" spans="1:50" x14ac:dyDescent="0.3">
      <c r="A64" s="2" t="s">
        <v>150</v>
      </c>
      <c r="B64" s="2" t="s">
        <v>151</v>
      </c>
      <c r="C64" s="1" t="s">
        <v>149</v>
      </c>
      <c r="D64" s="1"/>
      <c r="E64" s="1"/>
      <c r="F64" s="30">
        <v>2</v>
      </c>
      <c r="H64" s="5">
        <v>1</v>
      </c>
      <c r="I64" s="6">
        <v>2</v>
      </c>
      <c r="R64" s="7">
        <v>3</v>
      </c>
      <c r="S64" s="8">
        <v>5</v>
      </c>
      <c r="AB64">
        <f t="shared" si="18"/>
        <v>3</v>
      </c>
      <c r="AC64">
        <f>S64/I64</f>
        <v>2.5</v>
      </c>
      <c r="AK64">
        <f>AA64/ALL!Z64</f>
        <v>0</v>
      </c>
      <c r="AL64">
        <f>AB64/ALL!AA64</f>
        <v>0.68263473053892221</v>
      </c>
      <c r="AM64">
        <f>AC64/ALL!AB64</f>
        <v>0.55063291139240511</v>
      </c>
      <c r="AN64">
        <f>AD64/ALL!AC64</f>
        <v>0</v>
      </c>
      <c r="AO64">
        <f>AE64/ALL!AD64</f>
        <v>0</v>
      </c>
      <c r="AP64">
        <f>AF64/ALL!AE64</f>
        <v>0</v>
      </c>
      <c r="AR64">
        <f>AH64/ALL!AG64</f>
        <v>0</v>
      </c>
      <c r="AS64">
        <f>AI64/ALL!AH64</f>
        <v>0</v>
      </c>
      <c r="AT64">
        <f>AJ64/ALL!AI64</f>
        <v>0</v>
      </c>
      <c r="AU64">
        <f t="shared" si="15"/>
        <v>3</v>
      </c>
      <c r="AV64">
        <f t="shared" si="2"/>
        <v>0.61663382096566366</v>
      </c>
      <c r="AW64">
        <f t="shared" si="16"/>
        <v>8</v>
      </c>
      <c r="AX64">
        <f t="shared" si="17"/>
        <v>2.6666666666666665</v>
      </c>
    </row>
    <row r="65" spans="1:50" x14ac:dyDescent="0.3">
      <c r="A65" s="2" t="s">
        <v>152</v>
      </c>
      <c r="B65" s="2" t="s">
        <v>153</v>
      </c>
      <c r="C65" s="1" t="s">
        <v>154</v>
      </c>
      <c r="D65" s="1"/>
      <c r="E65" s="1"/>
      <c r="F65" s="30">
        <v>5</v>
      </c>
      <c r="G65" s="5">
        <v>1</v>
      </c>
      <c r="H65" s="6">
        <v>3</v>
      </c>
      <c r="I65" s="5">
        <v>4</v>
      </c>
      <c r="J65" s="6">
        <v>1</v>
      </c>
      <c r="K65" s="5">
        <v>1</v>
      </c>
      <c r="Q65" s="7">
        <v>1</v>
      </c>
      <c r="R65" s="8">
        <v>3</v>
      </c>
      <c r="S65" s="7">
        <v>12</v>
      </c>
      <c r="T65" s="8">
        <v>36</v>
      </c>
      <c r="U65" s="7">
        <v>1</v>
      </c>
      <c r="AA65">
        <f>Q65/G65</f>
        <v>1</v>
      </c>
      <c r="AB65">
        <f t="shared" si="18"/>
        <v>1</v>
      </c>
      <c r="AC65">
        <f>S65/I65</f>
        <v>3</v>
      </c>
      <c r="AD65">
        <f>T65/J65</f>
        <v>36</v>
      </c>
      <c r="AE65">
        <f>U65/K65</f>
        <v>1</v>
      </c>
      <c r="AK65">
        <f>AA65/ALL!Z65</f>
        <v>0.31730769230769235</v>
      </c>
      <c r="AL65">
        <f>AB65/ALL!AA65</f>
        <v>0.2536945812807882</v>
      </c>
      <c r="AM65">
        <f>AC65/ALL!AB65</f>
        <v>0.72077922077922074</v>
      </c>
      <c r="AN65">
        <f>AD65/ALL!AC65</f>
        <v>10.285714285714286</v>
      </c>
      <c r="AO65">
        <f>AE65/ALL!AD65</f>
        <v>0.37583892617449666</v>
      </c>
      <c r="AP65">
        <f>AF65/ALL!AE65</f>
        <v>0</v>
      </c>
      <c r="AQ65">
        <f>AG65/ALL!AF65</f>
        <v>0</v>
      </c>
      <c r="AR65">
        <f>AH65/ALL!AG65</f>
        <v>0</v>
      </c>
      <c r="AS65">
        <f>AI65/ALL!AH65</f>
        <v>0</v>
      </c>
      <c r="AT65">
        <f>AJ65/ALL!AI65</f>
        <v>0</v>
      </c>
      <c r="AU65">
        <f t="shared" si="15"/>
        <v>10</v>
      </c>
      <c r="AV65">
        <f t="shared" si="2"/>
        <v>2.3906669412512969</v>
      </c>
      <c r="AW65">
        <f t="shared" si="16"/>
        <v>53</v>
      </c>
      <c r="AX65">
        <f t="shared" si="17"/>
        <v>5.3</v>
      </c>
    </row>
    <row r="66" spans="1:50" x14ac:dyDescent="0.3">
      <c r="A66" s="2" t="s">
        <v>155</v>
      </c>
      <c r="B66" s="2" t="s">
        <v>156</v>
      </c>
      <c r="C66" s="1" t="s">
        <v>157</v>
      </c>
      <c r="D66" s="1"/>
      <c r="E66" s="1"/>
      <c r="F66" s="30">
        <v>4</v>
      </c>
      <c r="J66">
        <v>1</v>
      </c>
      <c r="L66" s="6">
        <v>2</v>
      </c>
      <c r="M66" s="5">
        <v>5</v>
      </c>
      <c r="P66">
        <v>2</v>
      </c>
      <c r="T66">
        <v>2</v>
      </c>
      <c r="V66" s="8">
        <v>2</v>
      </c>
      <c r="W66" s="7">
        <v>26</v>
      </c>
      <c r="Z66">
        <v>0</v>
      </c>
      <c r="AD66">
        <f>T66/J66</f>
        <v>2</v>
      </c>
      <c r="AF66">
        <f t="shared" si="19"/>
        <v>1</v>
      </c>
      <c r="AG66">
        <f>W66/M66</f>
        <v>5.2</v>
      </c>
      <c r="AJ66">
        <f t="shared" ref="AJ66:AJ73" si="20">Z66/P66</f>
        <v>0</v>
      </c>
      <c r="AK66">
        <f>AA66/ALL!Z66</f>
        <v>0</v>
      </c>
      <c r="AL66">
        <f>AB66/ALL!AA66</f>
        <v>0</v>
      </c>
      <c r="AM66">
        <f>AC66/ALL!AB66</f>
        <v>0</v>
      </c>
      <c r="AN66">
        <f>AD66/ALL!AC66</f>
        <v>0.34063260340632606</v>
      </c>
      <c r="AP66">
        <f>AF66/ALL!AE66</f>
        <v>0.17222222222222222</v>
      </c>
      <c r="AQ66">
        <f>AG66/ALL!AF66</f>
        <v>0.82599277978339347</v>
      </c>
      <c r="AR66">
        <f>AH66/ALL!AG66</f>
        <v>0</v>
      </c>
      <c r="AS66">
        <f>AI66/ALL!AH66</f>
        <v>0</v>
      </c>
      <c r="AT66">
        <f>AJ66/ALL!AI66</f>
        <v>0</v>
      </c>
      <c r="AU66">
        <f t="shared" si="15"/>
        <v>10</v>
      </c>
      <c r="AV66">
        <f t="shared" si="2"/>
        <v>0.33471190135298545</v>
      </c>
      <c r="AW66">
        <f t="shared" si="16"/>
        <v>30</v>
      </c>
      <c r="AX66">
        <f t="shared" si="17"/>
        <v>3</v>
      </c>
    </row>
    <row r="67" spans="1:50" x14ac:dyDescent="0.3">
      <c r="A67" s="2" t="s">
        <v>158</v>
      </c>
      <c r="B67" s="2" t="s">
        <v>159</v>
      </c>
      <c r="C67" s="1" t="s">
        <v>160</v>
      </c>
      <c r="D67" s="1"/>
      <c r="E67" s="1"/>
      <c r="F67" s="30">
        <v>1</v>
      </c>
      <c r="G67">
        <v>3</v>
      </c>
      <c r="Q67">
        <v>17</v>
      </c>
      <c r="AA67">
        <f>Q67/G67</f>
        <v>5.666666666666667</v>
      </c>
      <c r="AK67">
        <f>AA67/ALL!Z67</f>
        <v>1.8151041666666667</v>
      </c>
      <c r="AL67">
        <f>AB67/ALL!AA67</f>
        <v>0</v>
      </c>
      <c r="AU67">
        <f t="shared" si="15"/>
        <v>3</v>
      </c>
      <c r="AV67">
        <f t="shared" si="2"/>
        <v>1.8151041666666667</v>
      </c>
      <c r="AW67">
        <f t="shared" si="16"/>
        <v>17</v>
      </c>
      <c r="AX67">
        <f t="shared" si="17"/>
        <v>5.666666666666667</v>
      </c>
    </row>
    <row r="68" spans="1:50" x14ac:dyDescent="0.3">
      <c r="A68" s="2" t="s">
        <v>161</v>
      </c>
      <c r="B68" s="2" t="s">
        <v>162</v>
      </c>
      <c r="C68" s="1" t="s">
        <v>163</v>
      </c>
      <c r="D68" s="1">
        <v>58</v>
      </c>
      <c r="E68" s="1"/>
      <c r="F68" s="30">
        <v>9</v>
      </c>
      <c r="G68" s="5">
        <v>48</v>
      </c>
      <c r="H68" s="6">
        <v>67</v>
      </c>
      <c r="I68" s="5">
        <v>68</v>
      </c>
      <c r="K68" s="6">
        <v>55</v>
      </c>
      <c r="L68" s="5">
        <v>63</v>
      </c>
      <c r="M68" s="6">
        <v>84</v>
      </c>
      <c r="N68" s="5">
        <v>63</v>
      </c>
      <c r="O68" s="6">
        <v>57</v>
      </c>
      <c r="P68" s="5">
        <v>96</v>
      </c>
      <c r="Q68" s="7">
        <v>306</v>
      </c>
      <c r="R68" s="8">
        <v>545</v>
      </c>
      <c r="S68" s="7">
        <v>407</v>
      </c>
      <c r="U68" s="8">
        <v>313</v>
      </c>
      <c r="V68" s="7">
        <v>293</v>
      </c>
      <c r="W68" s="8">
        <v>265</v>
      </c>
      <c r="X68" s="7">
        <v>182</v>
      </c>
      <c r="Y68" s="8">
        <v>188</v>
      </c>
      <c r="Z68" s="7">
        <v>174</v>
      </c>
      <c r="AA68">
        <f>Q68/G68</f>
        <v>6.375</v>
      </c>
      <c r="AB68">
        <f t="shared" si="18"/>
        <v>8.1343283582089558</v>
      </c>
      <c r="AC68">
        <f>S68/I68</f>
        <v>5.9852941176470589</v>
      </c>
      <c r="AE68">
        <f>U68/K68</f>
        <v>5.6909090909090905</v>
      </c>
      <c r="AF68">
        <f t="shared" si="19"/>
        <v>4.6507936507936511</v>
      </c>
      <c r="AG68">
        <f t="shared" ref="AG68:AI69" si="21">W68/M68</f>
        <v>3.1547619047619047</v>
      </c>
      <c r="AH68">
        <f t="shared" si="21"/>
        <v>2.8888888888888888</v>
      </c>
      <c r="AI68">
        <f t="shared" si="21"/>
        <v>3.2982456140350878</v>
      </c>
      <c r="AJ68">
        <f t="shared" si="20"/>
        <v>1.8125</v>
      </c>
      <c r="AK68">
        <f>AA68/ALL!Z68</f>
        <v>1.1307010135135134</v>
      </c>
      <c r="AL68">
        <f>AB68/ALL!AA68</f>
        <v>1.1261234151821538</v>
      </c>
      <c r="AM68">
        <f>AC68/ALL!AB68</f>
        <v>1.1022997244131902</v>
      </c>
      <c r="AO68">
        <f>AE68/ALL!AD68</f>
        <v>0.96322813628513115</v>
      </c>
      <c r="AP68">
        <f>AF68/ALL!AE68</f>
        <v>0.96496058740956714</v>
      </c>
      <c r="AQ68">
        <f>AG68/ALL!AF68</f>
        <v>1.0415242652084757</v>
      </c>
      <c r="AR68">
        <f>AH68/ALL!AG68</f>
        <v>0.88</v>
      </c>
      <c r="AS68">
        <f>AI68/ALL!AH68</f>
        <v>1.1770209838321295</v>
      </c>
      <c r="AT68">
        <f>AJ68/ALL!AI68</f>
        <v>1.0199898785425101</v>
      </c>
      <c r="AU68">
        <f t="shared" si="15"/>
        <v>601</v>
      </c>
      <c r="AV68">
        <f t="shared" ref="AV68:AV90" si="22">SUM(AK68:AT68)/F68</f>
        <v>1.04509422270963</v>
      </c>
      <c r="AW68">
        <f t="shared" si="16"/>
        <v>2673</v>
      </c>
      <c r="AX68">
        <f t="shared" si="17"/>
        <v>4.4475873544093174</v>
      </c>
    </row>
    <row r="69" spans="1:50" x14ac:dyDescent="0.3">
      <c r="A69" s="2" t="s">
        <v>164</v>
      </c>
      <c r="B69" s="2" t="s">
        <v>165</v>
      </c>
      <c r="C69" s="1" t="s">
        <v>163</v>
      </c>
      <c r="D69" s="1"/>
      <c r="E69" s="1"/>
      <c r="F69" s="30">
        <v>4</v>
      </c>
      <c r="M69" s="5">
        <v>20</v>
      </c>
      <c r="N69" s="6">
        <v>49</v>
      </c>
      <c r="O69" s="5">
        <v>36</v>
      </c>
      <c r="P69" s="6">
        <v>69</v>
      </c>
      <c r="W69" s="7">
        <v>177</v>
      </c>
      <c r="X69" s="8">
        <v>607</v>
      </c>
      <c r="Y69" s="7">
        <v>225</v>
      </c>
      <c r="Z69" s="8">
        <v>516</v>
      </c>
      <c r="AG69">
        <f t="shared" si="21"/>
        <v>8.85</v>
      </c>
      <c r="AH69">
        <f t="shared" si="21"/>
        <v>12.387755102040817</v>
      </c>
      <c r="AI69">
        <f t="shared" si="21"/>
        <v>6.25</v>
      </c>
      <c r="AJ69">
        <f t="shared" si="20"/>
        <v>7.4782608695652177</v>
      </c>
      <c r="AQ69">
        <f>AG69/ALL!AF69</f>
        <v>1.0263676148796499</v>
      </c>
      <c r="AR69">
        <f>AH69/ALL!AG69</f>
        <v>1.1001812489701763</v>
      </c>
      <c r="AS69">
        <f>AI69/ALL!AH69</f>
        <v>1.1363636363636365</v>
      </c>
      <c r="AT69">
        <f>AJ69/ALL!AI69</f>
        <v>1.2331174838112859</v>
      </c>
      <c r="AU69">
        <f t="shared" si="15"/>
        <v>174</v>
      </c>
      <c r="AV69">
        <f t="shared" si="22"/>
        <v>1.1240074960061872</v>
      </c>
      <c r="AW69">
        <f t="shared" si="16"/>
        <v>1525</v>
      </c>
      <c r="AX69">
        <f t="shared" si="17"/>
        <v>8.7643678160919531</v>
      </c>
    </row>
    <row r="70" spans="1:50" x14ac:dyDescent="0.3">
      <c r="A70" s="2" t="s">
        <v>166</v>
      </c>
      <c r="B70" s="2" t="s">
        <v>167</v>
      </c>
      <c r="C70" s="1" t="s">
        <v>163</v>
      </c>
      <c r="D70" s="1"/>
      <c r="E70" s="1"/>
      <c r="F70" s="30">
        <v>3</v>
      </c>
      <c r="J70">
        <v>11</v>
      </c>
      <c r="L70">
        <v>17</v>
      </c>
      <c r="N70">
        <v>44</v>
      </c>
      <c r="T70">
        <v>20</v>
      </c>
      <c r="V70">
        <v>22</v>
      </c>
      <c r="X70">
        <v>92</v>
      </c>
      <c r="AD70">
        <f>T70/J70</f>
        <v>1.8181818181818181</v>
      </c>
      <c r="AF70">
        <f t="shared" si="19"/>
        <v>1.2941176470588236</v>
      </c>
      <c r="AH70">
        <f>X70/N70</f>
        <v>2.0909090909090908</v>
      </c>
      <c r="AL70">
        <f>AB70/ALL!AA70</f>
        <v>0</v>
      </c>
      <c r="AN70">
        <f>AD70/ALL!AC70</f>
        <v>0.96662830840046032</v>
      </c>
      <c r="AP70">
        <f>AF70/ALL!AE70</f>
        <v>0.85222381635581057</v>
      </c>
      <c r="AR70">
        <f>AH70/ALL!AG70</f>
        <v>1.1490581490581491</v>
      </c>
      <c r="AU70">
        <f t="shared" si="15"/>
        <v>72</v>
      </c>
      <c r="AV70">
        <f t="shared" si="22"/>
        <v>0.98930342460480658</v>
      </c>
      <c r="AW70">
        <f t="shared" si="16"/>
        <v>134</v>
      </c>
      <c r="AX70">
        <f t="shared" si="17"/>
        <v>1.8611111111111112</v>
      </c>
    </row>
    <row r="71" spans="1:50" x14ac:dyDescent="0.3">
      <c r="A71" s="2" t="s">
        <v>168</v>
      </c>
      <c r="B71" s="2" t="s">
        <v>169</v>
      </c>
      <c r="C71" s="1" t="s">
        <v>170</v>
      </c>
      <c r="D71" s="1"/>
      <c r="E71" s="1"/>
      <c r="F71" s="30">
        <v>0</v>
      </c>
      <c r="AS71">
        <f>AI71/ALL!AH71</f>
        <v>0</v>
      </c>
      <c r="AU71">
        <f t="shared" si="15"/>
        <v>0</v>
      </c>
      <c r="AW71">
        <f t="shared" si="16"/>
        <v>0</v>
      </c>
      <c r="AX71" t="e">
        <f t="shared" si="17"/>
        <v>#DIV/0!</v>
      </c>
    </row>
    <row r="72" spans="1:50" x14ac:dyDescent="0.3">
      <c r="A72" s="2" t="s">
        <v>171</v>
      </c>
      <c r="B72" s="2" t="s">
        <v>172</v>
      </c>
      <c r="C72" s="1" t="s">
        <v>173</v>
      </c>
      <c r="D72" s="1"/>
      <c r="E72" s="1"/>
      <c r="F72" s="30">
        <v>9</v>
      </c>
      <c r="G72" s="5">
        <v>1</v>
      </c>
      <c r="H72" s="6">
        <v>1</v>
      </c>
      <c r="I72" s="5">
        <v>2</v>
      </c>
      <c r="J72" s="6">
        <v>3</v>
      </c>
      <c r="K72" s="5">
        <v>1</v>
      </c>
      <c r="L72" s="6">
        <v>5</v>
      </c>
      <c r="M72" s="5">
        <v>3</v>
      </c>
      <c r="N72" s="6">
        <v>1</v>
      </c>
      <c r="O72" s="5">
        <v>2</v>
      </c>
      <c r="Q72" s="7">
        <v>0</v>
      </c>
      <c r="R72" s="8">
        <v>2</v>
      </c>
      <c r="S72" s="7">
        <v>0</v>
      </c>
      <c r="T72" s="8">
        <v>1</v>
      </c>
      <c r="U72" s="7">
        <v>10</v>
      </c>
      <c r="V72" s="8">
        <v>56</v>
      </c>
      <c r="W72" s="7">
        <v>12</v>
      </c>
      <c r="X72" s="8">
        <v>9</v>
      </c>
      <c r="Y72" s="7">
        <v>4</v>
      </c>
      <c r="AA72">
        <f>Q72/G72</f>
        <v>0</v>
      </c>
      <c r="AB72">
        <f t="shared" si="18"/>
        <v>2</v>
      </c>
      <c r="AC72">
        <f>S72/I72</f>
        <v>0</v>
      </c>
      <c r="AD72">
        <f>T72/J72</f>
        <v>0.33333333333333331</v>
      </c>
      <c r="AE72">
        <f>U72/K72</f>
        <v>10</v>
      </c>
      <c r="AF72">
        <f t="shared" si="19"/>
        <v>11.2</v>
      </c>
      <c r="AG72">
        <f>W72/M72</f>
        <v>4</v>
      </c>
      <c r="AH72">
        <f>X72/N72</f>
        <v>9</v>
      </c>
      <c r="AI72">
        <f>Y72/O72</f>
        <v>2</v>
      </c>
      <c r="AK72">
        <f>AA72/ALL!Z72</f>
        <v>0</v>
      </c>
      <c r="AL72">
        <f>AB72/ALL!AA72</f>
        <v>0.4041095890410959</v>
      </c>
      <c r="AM72">
        <f>AC72/ALL!AB72</f>
        <v>0</v>
      </c>
      <c r="AN72">
        <f>AD72/ALL!AC72</f>
        <v>5.5387713997985893E-2</v>
      </c>
      <c r="AO72">
        <f>AE72/ALL!AD72</f>
        <v>2.1663244353182751</v>
      </c>
      <c r="AP72">
        <f>AF72/ALL!AE72</f>
        <v>2.2500448430493272</v>
      </c>
      <c r="AQ72">
        <f>AG72/ALL!AF72</f>
        <v>1.0276243093922652</v>
      </c>
      <c r="AR72">
        <f>AH72/ALL!AG72</f>
        <v>3.5034965034965033</v>
      </c>
      <c r="AS72">
        <f>AI72/ALL!AH72</f>
        <v>0.78857142857142848</v>
      </c>
      <c r="AU72">
        <f t="shared" si="15"/>
        <v>19</v>
      </c>
      <c r="AV72">
        <f t="shared" si="22"/>
        <v>1.1328398692074311</v>
      </c>
      <c r="AW72">
        <f t="shared" si="16"/>
        <v>94</v>
      </c>
      <c r="AX72">
        <f t="shared" si="17"/>
        <v>4.9473684210526319</v>
      </c>
    </row>
    <row r="73" spans="1:50" x14ac:dyDescent="0.3">
      <c r="A73" s="2" t="s">
        <v>175</v>
      </c>
      <c r="B73" s="2" t="s">
        <v>176</v>
      </c>
      <c r="C73" s="1" t="s">
        <v>174</v>
      </c>
      <c r="D73" s="1"/>
      <c r="E73" s="1"/>
      <c r="F73" s="30">
        <v>2</v>
      </c>
      <c r="O73" s="5">
        <v>3</v>
      </c>
      <c r="P73" s="6">
        <v>2</v>
      </c>
      <c r="Y73" s="7">
        <v>9</v>
      </c>
      <c r="Z73" s="8">
        <v>6</v>
      </c>
      <c r="AI73">
        <f>Y73/O73</f>
        <v>3</v>
      </c>
      <c r="AJ73">
        <f t="shared" si="20"/>
        <v>3</v>
      </c>
      <c r="AS73">
        <f>AI73/ALL!AH73</f>
        <v>1.1538461538461537</v>
      </c>
      <c r="AT73">
        <f>AJ73/ALL!AI73</f>
        <v>0.8423645320197044</v>
      </c>
      <c r="AU73">
        <f t="shared" si="15"/>
        <v>5</v>
      </c>
      <c r="AV73">
        <f t="shared" si="22"/>
        <v>0.99810534293292907</v>
      </c>
      <c r="AW73">
        <f t="shared" si="16"/>
        <v>15</v>
      </c>
      <c r="AX73">
        <f t="shared" si="17"/>
        <v>3</v>
      </c>
    </row>
    <row r="74" spans="1:50" x14ac:dyDescent="0.3">
      <c r="A74" s="2" t="s">
        <v>177</v>
      </c>
      <c r="B74" s="2" t="s">
        <v>178</v>
      </c>
      <c r="C74" s="1" t="s">
        <v>179</v>
      </c>
      <c r="D74" s="1">
        <v>3</v>
      </c>
      <c r="E74" s="1" t="s">
        <v>180</v>
      </c>
      <c r="F74" s="30">
        <v>2</v>
      </c>
      <c r="J74">
        <v>161</v>
      </c>
      <c r="L74">
        <v>218</v>
      </c>
      <c r="T74">
        <v>7192</v>
      </c>
      <c r="V74">
        <v>8866</v>
      </c>
      <c r="AD74">
        <f>T74/J74</f>
        <v>44.670807453416153</v>
      </c>
      <c r="AF74">
        <f t="shared" si="19"/>
        <v>40.669724770642205</v>
      </c>
      <c r="AN74">
        <f>AD74/ALL!AC74</f>
        <v>0.94324553382049536</v>
      </c>
      <c r="AP74">
        <f>AF74/ALL!AE74</f>
        <v>0.74746742733790761</v>
      </c>
      <c r="AU74">
        <f t="shared" si="15"/>
        <v>379</v>
      </c>
      <c r="AV74">
        <f t="shared" si="22"/>
        <v>0.84535648057920154</v>
      </c>
      <c r="AW74">
        <f t="shared" si="16"/>
        <v>16058</v>
      </c>
      <c r="AX74">
        <f t="shared" si="17"/>
        <v>42.369393139841691</v>
      </c>
    </row>
    <row r="75" spans="1:50" x14ac:dyDescent="0.3">
      <c r="B75" s="2" t="s">
        <v>181</v>
      </c>
      <c r="C75" s="1" t="s">
        <v>179</v>
      </c>
      <c r="D75" s="1">
        <v>15</v>
      </c>
      <c r="E75" s="1"/>
      <c r="F75" s="30">
        <v>0</v>
      </c>
      <c r="AN75">
        <f>AD75/ALL!AC75</f>
        <v>0</v>
      </c>
      <c r="AU75">
        <f t="shared" si="15"/>
        <v>0</v>
      </c>
      <c r="AW75">
        <f t="shared" si="16"/>
        <v>0</v>
      </c>
      <c r="AX75" t="e">
        <f t="shared" si="17"/>
        <v>#DIV/0!</v>
      </c>
    </row>
    <row r="76" spans="1:50" x14ac:dyDescent="0.3">
      <c r="A76" s="2" t="s">
        <v>182</v>
      </c>
      <c r="B76" s="2" t="s">
        <v>183</v>
      </c>
      <c r="C76" s="1" t="s">
        <v>179</v>
      </c>
      <c r="D76" s="1">
        <v>19</v>
      </c>
      <c r="E76" s="1"/>
      <c r="F76" s="30">
        <v>4</v>
      </c>
      <c r="L76" s="5">
        <v>39</v>
      </c>
      <c r="M76" s="6">
        <v>222</v>
      </c>
      <c r="N76" s="5">
        <v>5</v>
      </c>
      <c r="O76" s="6">
        <v>92</v>
      </c>
      <c r="V76" s="7">
        <v>296</v>
      </c>
      <c r="W76" s="8">
        <v>1583</v>
      </c>
      <c r="X76" s="7">
        <v>31</v>
      </c>
      <c r="Y76" s="8">
        <v>361</v>
      </c>
      <c r="AF76">
        <f t="shared" si="19"/>
        <v>7.5897435897435894</v>
      </c>
      <c r="AG76">
        <f>W76/M76</f>
        <v>7.1306306306306304</v>
      </c>
      <c r="AH76">
        <f>X76/N76</f>
        <v>6.2</v>
      </c>
      <c r="AI76">
        <f>Y76/O76</f>
        <v>3.9239130434782608</v>
      </c>
      <c r="AP76">
        <f>AF76/ALL!AE76</f>
        <v>1.0273897290172154</v>
      </c>
      <c r="AQ76">
        <f>AG76/ALL!AF76</f>
        <v>1.0663786480207142</v>
      </c>
      <c r="AR76">
        <f>AH76/ALL!AG76</f>
        <v>0.96386554621848741</v>
      </c>
      <c r="AS76">
        <f>AI76/ALL!AH76</f>
        <v>0.94328550010708923</v>
      </c>
      <c r="AU76">
        <f t="shared" si="15"/>
        <v>358</v>
      </c>
      <c r="AV76">
        <f t="shared" si="22"/>
        <v>1.0002298558408766</v>
      </c>
      <c r="AW76">
        <f t="shared" si="16"/>
        <v>2271</v>
      </c>
      <c r="AX76">
        <f t="shared" si="17"/>
        <v>6.3435754189944138</v>
      </c>
    </row>
    <row r="77" spans="1:50" x14ac:dyDescent="0.3">
      <c r="A77" s="2" t="s">
        <v>184</v>
      </c>
      <c r="B77" s="2" t="s">
        <v>185</v>
      </c>
      <c r="C77" s="1" t="s">
        <v>179</v>
      </c>
      <c r="D77" s="1">
        <v>40</v>
      </c>
      <c r="E77" s="1"/>
      <c r="F77" s="30">
        <v>1</v>
      </c>
      <c r="L77">
        <v>574</v>
      </c>
      <c r="V77">
        <v>5128</v>
      </c>
      <c r="AF77">
        <f t="shared" si="19"/>
        <v>8.9337979094076658</v>
      </c>
      <c r="AP77">
        <f>AF77/ALL!AE77</f>
        <v>1.1429909148941566</v>
      </c>
      <c r="AU77">
        <f t="shared" ref="AU77:AU89" si="23">SUM(G77:P77)</f>
        <v>574</v>
      </c>
      <c r="AV77">
        <f t="shared" si="22"/>
        <v>1.1429909148941566</v>
      </c>
      <c r="AW77">
        <f t="shared" ref="AW77:AW89" si="24">SUM(Q77:Z77)</f>
        <v>5128</v>
      </c>
      <c r="AX77">
        <f t="shared" ref="AX77:AX89" si="25">AW77/AU77</f>
        <v>8.9337979094076658</v>
      </c>
    </row>
    <row r="78" spans="1:50" x14ac:dyDescent="0.3">
      <c r="A78" s="2" t="s">
        <v>186</v>
      </c>
      <c r="B78" s="2" t="s">
        <v>187</v>
      </c>
      <c r="C78" s="1" t="s">
        <v>179</v>
      </c>
      <c r="D78" s="1">
        <v>43</v>
      </c>
      <c r="E78" s="1"/>
      <c r="F78" s="30">
        <v>1</v>
      </c>
      <c r="L78">
        <v>1</v>
      </c>
      <c r="V78">
        <v>0</v>
      </c>
      <c r="AF78">
        <f t="shared" si="19"/>
        <v>0</v>
      </c>
      <c r="AN78">
        <f>AD78/ALL!AC78</f>
        <v>0</v>
      </c>
      <c r="AP78">
        <f>AF78/ALL!AE78</f>
        <v>0</v>
      </c>
      <c r="AU78">
        <f t="shared" si="23"/>
        <v>1</v>
      </c>
      <c r="AV78">
        <f t="shared" si="22"/>
        <v>0</v>
      </c>
      <c r="AW78">
        <f t="shared" si="24"/>
        <v>0</v>
      </c>
      <c r="AX78">
        <f t="shared" si="25"/>
        <v>0</v>
      </c>
    </row>
    <row r="79" spans="1:50" x14ac:dyDescent="0.3">
      <c r="A79" s="2" t="s">
        <v>188</v>
      </c>
      <c r="B79" s="2" t="s">
        <v>189</v>
      </c>
      <c r="C79" s="1" t="s">
        <v>179</v>
      </c>
      <c r="D79" s="1">
        <v>44</v>
      </c>
      <c r="E79" s="1"/>
      <c r="F79" s="30">
        <v>1</v>
      </c>
      <c r="O79">
        <v>1</v>
      </c>
      <c r="Y79">
        <v>1</v>
      </c>
      <c r="AI79">
        <f>Y79/O79</f>
        <v>1</v>
      </c>
      <c r="AS79">
        <f>AI79/ALL!AH79</f>
        <v>0.23277310924369748</v>
      </c>
      <c r="AU79">
        <f t="shared" si="23"/>
        <v>1</v>
      </c>
      <c r="AV79">
        <f t="shared" si="22"/>
        <v>0.23277310924369748</v>
      </c>
      <c r="AW79">
        <f t="shared" si="24"/>
        <v>1</v>
      </c>
      <c r="AX79">
        <f t="shared" si="25"/>
        <v>1</v>
      </c>
    </row>
    <row r="80" spans="1:50" x14ac:dyDescent="0.3">
      <c r="A80" s="2" t="s">
        <v>190</v>
      </c>
      <c r="B80" s="2" t="s">
        <v>191</v>
      </c>
      <c r="C80" s="1" t="s">
        <v>179</v>
      </c>
      <c r="D80" s="1">
        <v>46</v>
      </c>
      <c r="E80" s="1"/>
      <c r="F80" s="30">
        <v>2</v>
      </c>
      <c r="I80">
        <v>3</v>
      </c>
      <c r="J80">
        <v>6</v>
      </c>
      <c r="S80">
        <v>6</v>
      </c>
      <c r="T80">
        <v>20</v>
      </c>
      <c r="AC80">
        <f>S80/I80</f>
        <v>2</v>
      </c>
      <c r="AD80">
        <f>T80/J80</f>
        <v>3.3333333333333335</v>
      </c>
      <c r="AN80">
        <f>AD80/ALL!AC80</f>
        <v>0.83798882681564246</v>
      </c>
      <c r="AU80">
        <f t="shared" si="23"/>
        <v>9</v>
      </c>
      <c r="AV80">
        <f t="shared" si="22"/>
        <v>0.41899441340782123</v>
      </c>
      <c r="AW80">
        <f t="shared" si="24"/>
        <v>26</v>
      </c>
      <c r="AX80">
        <f t="shared" si="25"/>
        <v>2.8888888888888888</v>
      </c>
    </row>
    <row r="81" spans="1:50" x14ac:dyDescent="0.3">
      <c r="B81" s="2" t="s">
        <v>192</v>
      </c>
      <c r="C81" s="1" t="s">
        <v>179</v>
      </c>
      <c r="D81" s="1">
        <v>66</v>
      </c>
      <c r="E81" s="1"/>
      <c r="F81" s="30">
        <v>0</v>
      </c>
      <c r="AR81">
        <f>AH81/ALL!AG81</f>
        <v>0</v>
      </c>
      <c r="AS81">
        <f>AI81/ALL!AH81</f>
        <v>0</v>
      </c>
      <c r="AT81">
        <f>AJ81/ALL!AI81</f>
        <v>0</v>
      </c>
      <c r="AU81">
        <f t="shared" si="23"/>
        <v>0</v>
      </c>
      <c r="AW81">
        <f t="shared" si="24"/>
        <v>0</v>
      </c>
      <c r="AX81" t="e">
        <f t="shared" si="25"/>
        <v>#DIV/0!</v>
      </c>
    </row>
    <row r="82" spans="1:50" x14ac:dyDescent="0.3">
      <c r="A82" s="2" t="s">
        <v>193</v>
      </c>
      <c r="B82" s="2" t="s">
        <v>194</v>
      </c>
      <c r="C82" s="1" t="s">
        <v>179</v>
      </c>
      <c r="D82" s="1">
        <v>72</v>
      </c>
      <c r="E82" s="1"/>
      <c r="F82" s="30">
        <v>1</v>
      </c>
      <c r="J82">
        <v>6</v>
      </c>
      <c r="T82">
        <v>34</v>
      </c>
      <c r="AD82">
        <f t="shared" ref="AD82:AD89" si="26">T82/J82</f>
        <v>5.666666666666667</v>
      </c>
      <c r="AN82">
        <f>AD82/ALL!AC82</f>
        <v>0.83286821705426362</v>
      </c>
      <c r="AU82">
        <f t="shared" si="23"/>
        <v>6</v>
      </c>
      <c r="AV82">
        <f t="shared" si="22"/>
        <v>0.83286821705426362</v>
      </c>
      <c r="AW82">
        <f t="shared" si="24"/>
        <v>34</v>
      </c>
      <c r="AX82">
        <f t="shared" si="25"/>
        <v>5.666666666666667</v>
      </c>
    </row>
    <row r="83" spans="1:50" x14ac:dyDescent="0.3">
      <c r="A83" s="2" t="s">
        <v>195</v>
      </c>
      <c r="B83" s="2" t="s">
        <v>28</v>
      </c>
      <c r="C83" s="1" t="s">
        <v>179</v>
      </c>
      <c r="D83" s="1">
        <v>79</v>
      </c>
      <c r="E83" s="1"/>
      <c r="F83" s="30">
        <v>0</v>
      </c>
      <c r="AT83">
        <f>AJ83/ALL!AI83</f>
        <v>0</v>
      </c>
      <c r="AU83">
        <f t="shared" si="23"/>
        <v>0</v>
      </c>
      <c r="AW83">
        <f t="shared" si="24"/>
        <v>0</v>
      </c>
      <c r="AX83" t="e">
        <f t="shared" si="25"/>
        <v>#DIV/0!</v>
      </c>
    </row>
    <row r="84" spans="1:50" x14ac:dyDescent="0.3">
      <c r="A84" s="2" t="s">
        <v>196</v>
      </c>
      <c r="B84" s="2" t="s">
        <v>197</v>
      </c>
      <c r="C84" s="1" t="s">
        <v>179</v>
      </c>
      <c r="D84" s="1">
        <v>89</v>
      </c>
      <c r="E84" s="1"/>
      <c r="F84" s="30">
        <v>5</v>
      </c>
      <c r="G84" s="5">
        <v>2</v>
      </c>
      <c r="H84" s="6">
        <v>21</v>
      </c>
      <c r="I84" s="5">
        <v>12</v>
      </c>
      <c r="J84" s="6">
        <v>32</v>
      </c>
      <c r="P84">
        <v>28</v>
      </c>
      <c r="Q84" s="7">
        <v>3</v>
      </c>
      <c r="R84" s="8">
        <v>113</v>
      </c>
      <c r="S84" s="7">
        <v>60</v>
      </c>
      <c r="T84" s="8">
        <v>205</v>
      </c>
      <c r="Z84">
        <v>44</v>
      </c>
      <c r="AA84">
        <f>Q84/G84</f>
        <v>1.5</v>
      </c>
      <c r="AB84">
        <f>R84/H84</f>
        <v>5.3809523809523814</v>
      </c>
      <c r="AC84">
        <f>S84/I84</f>
        <v>5</v>
      </c>
      <c r="AD84">
        <f t="shared" si="26"/>
        <v>6.40625</v>
      </c>
      <c r="AJ84">
        <f>Z84/P84</f>
        <v>1.5714285714285714</v>
      </c>
      <c r="AK84">
        <f>AA84/ALL!Z84</f>
        <v>0.28748370273793999</v>
      </c>
      <c r="AL84">
        <f>AB84/ALL!AA84</f>
        <v>0.8470017636684305</v>
      </c>
      <c r="AM84">
        <f>AC84/ALL!AB84</f>
        <v>0.81428571428571428</v>
      </c>
      <c r="AN84">
        <f>AD84/ALL!AC84</f>
        <v>0.92760180995475117</v>
      </c>
      <c r="AT84">
        <f>AJ84/ALL!AI84</f>
        <v>1.1416361416361416</v>
      </c>
      <c r="AU84">
        <f t="shared" si="23"/>
        <v>95</v>
      </c>
      <c r="AV84">
        <f t="shared" si="22"/>
        <v>0.8036018264565955</v>
      </c>
      <c r="AW84">
        <f t="shared" si="24"/>
        <v>425</v>
      </c>
      <c r="AX84">
        <f t="shared" si="25"/>
        <v>4.4736842105263159</v>
      </c>
    </row>
    <row r="85" spans="1:50" x14ac:dyDescent="0.3">
      <c r="A85" s="2" t="s">
        <v>198</v>
      </c>
      <c r="B85" s="2" t="s">
        <v>199</v>
      </c>
      <c r="C85" s="1" t="s">
        <v>179</v>
      </c>
      <c r="D85" s="1" t="s">
        <v>179</v>
      </c>
      <c r="E85" s="1" t="s">
        <v>200</v>
      </c>
      <c r="F85" s="30">
        <v>1</v>
      </c>
      <c r="L85">
        <v>5</v>
      </c>
      <c r="U85">
        <v>40</v>
      </c>
      <c r="AF85">
        <f t="shared" ref="AF85:AF90" si="27">V85/L85</f>
        <v>0</v>
      </c>
      <c r="AO85">
        <f>AE85/ALL!AD85</f>
        <v>0</v>
      </c>
      <c r="AU85">
        <f t="shared" si="23"/>
        <v>5</v>
      </c>
      <c r="AV85">
        <f t="shared" si="22"/>
        <v>0</v>
      </c>
      <c r="AW85">
        <f t="shared" si="24"/>
        <v>40</v>
      </c>
      <c r="AX85">
        <f t="shared" si="25"/>
        <v>8</v>
      </c>
    </row>
    <row r="86" spans="1:50" x14ac:dyDescent="0.3">
      <c r="A86" s="2" t="s">
        <v>201</v>
      </c>
      <c r="B86" s="2" t="s">
        <v>202</v>
      </c>
      <c r="C86" s="1" t="s">
        <v>179</v>
      </c>
      <c r="D86" s="1" t="s">
        <v>179</v>
      </c>
      <c r="E86" s="1" t="s">
        <v>203</v>
      </c>
      <c r="F86" s="30">
        <v>7</v>
      </c>
      <c r="I86" s="5">
        <v>11</v>
      </c>
      <c r="J86" s="6">
        <v>14</v>
      </c>
      <c r="K86" s="5">
        <v>13</v>
      </c>
      <c r="L86" s="6">
        <v>17</v>
      </c>
      <c r="M86" s="5">
        <v>30</v>
      </c>
      <c r="N86" s="6">
        <v>42</v>
      </c>
      <c r="P86">
        <v>6</v>
      </c>
      <c r="S86" s="7">
        <v>1349</v>
      </c>
      <c r="T86" s="8">
        <v>535</v>
      </c>
      <c r="U86" s="7">
        <v>214</v>
      </c>
      <c r="V86" s="8">
        <v>2342</v>
      </c>
      <c r="W86" s="7">
        <v>1464</v>
      </c>
      <c r="X86" s="8">
        <v>916</v>
      </c>
      <c r="Z86">
        <v>112</v>
      </c>
      <c r="AC86">
        <f>S86/I86</f>
        <v>122.63636363636364</v>
      </c>
      <c r="AD86">
        <f t="shared" si="26"/>
        <v>38.214285714285715</v>
      </c>
      <c r="AE86">
        <f>U86/K86</f>
        <v>16.46153846153846</v>
      </c>
      <c r="AF86">
        <f t="shared" si="27"/>
        <v>137.76470588235293</v>
      </c>
      <c r="AG86">
        <f>W86/M86</f>
        <v>48.8</v>
      </c>
      <c r="AH86">
        <f>X86/N86</f>
        <v>21.80952380952381</v>
      </c>
      <c r="AJ86">
        <f>Z86/P86</f>
        <v>18.666666666666668</v>
      </c>
      <c r="AK86">
        <f>AA86/ALL!Z86</f>
        <v>0</v>
      </c>
      <c r="AM86">
        <f>AC86/ALL!AB86</f>
        <v>2.8520084566596196</v>
      </c>
      <c r="AN86">
        <f>AD86/ALL!AC86</f>
        <v>1.0218861918026263</v>
      </c>
      <c r="AO86">
        <f>AE86/ALL!AD86</f>
        <v>0.71736062103034581</v>
      </c>
      <c r="AP86">
        <f>AF86/ALL!AE86</f>
        <v>2.2092373409272934</v>
      </c>
      <c r="AQ86">
        <f>AG86/ALL!AF86</f>
        <v>1.5527272727272727</v>
      </c>
      <c r="AR86">
        <f>AH86/ALL!AG86</f>
        <v>1.1087815461916182</v>
      </c>
      <c r="AT86">
        <f>AJ86/ALL!AI86</f>
        <v>1.9393939393939394</v>
      </c>
      <c r="AU86">
        <f t="shared" si="23"/>
        <v>133</v>
      </c>
      <c r="AV86">
        <f t="shared" si="22"/>
        <v>1.6287707669618166</v>
      </c>
      <c r="AW86">
        <f t="shared" si="24"/>
        <v>6932</v>
      </c>
      <c r="AX86">
        <f t="shared" si="25"/>
        <v>52.120300751879697</v>
      </c>
    </row>
    <row r="87" spans="1:50" x14ac:dyDescent="0.3">
      <c r="A87" s="2" t="s">
        <v>204</v>
      </c>
      <c r="B87" s="2" t="s">
        <v>205</v>
      </c>
      <c r="C87" s="1" t="s">
        <v>179</v>
      </c>
      <c r="D87" s="1" t="s">
        <v>179</v>
      </c>
      <c r="E87" s="1" t="s">
        <v>206</v>
      </c>
      <c r="F87" s="30">
        <v>3</v>
      </c>
      <c r="G87">
        <v>47</v>
      </c>
      <c r="M87">
        <v>62</v>
      </c>
      <c r="P87">
        <v>66</v>
      </c>
      <c r="Q87">
        <v>1348</v>
      </c>
      <c r="W87">
        <v>2591</v>
      </c>
      <c r="Z87">
        <v>307</v>
      </c>
      <c r="AA87">
        <f>Q87/G87</f>
        <v>28.680851063829788</v>
      </c>
      <c r="AG87">
        <f>W87/M87</f>
        <v>41.79032258064516</v>
      </c>
      <c r="AJ87">
        <f>Z87/P87</f>
        <v>4.6515151515151514</v>
      </c>
      <c r="AK87">
        <f>AA87/ALL!Z87</f>
        <v>0.88834494445490497</v>
      </c>
      <c r="AO87">
        <f>AE87/ALL!AD87</f>
        <v>0</v>
      </c>
      <c r="AQ87">
        <f>AG87/ALL!AF87</f>
        <v>1.3444100150547378</v>
      </c>
      <c r="AT87">
        <f>AJ87/ALL!AI87</f>
        <v>0.65136538365533414</v>
      </c>
      <c r="AU87">
        <f t="shared" si="23"/>
        <v>175</v>
      </c>
      <c r="AV87">
        <f t="shared" si="22"/>
        <v>0.96137344772165889</v>
      </c>
      <c r="AW87">
        <f t="shared" si="24"/>
        <v>4246</v>
      </c>
      <c r="AX87">
        <f t="shared" si="25"/>
        <v>24.262857142857143</v>
      </c>
    </row>
    <row r="88" spans="1:50" x14ac:dyDescent="0.3">
      <c r="A88" s="2" t="s">
        <v>207</v>
      </c>
      <c r="B88" s="2" t="s">
        <v>208</v>
      </c>
      <c r="C88" s="1" t="s">
        <v>179</v>
      </c>
      <c r="D88" s="1" t="s">
        <v>179</v>
      </c>
      <c r="E88" s="1" t="s">
        <v>209</v>
      </c>
      <c r="F88" s="30">
        <v>0</v>
      </c>
      <c r="AT88">
        <f>AJ88/ALL!AI88</f>
        <v>0</v>
      </c>
      <c r="AU88">
        <f t="shared" si="23"/>
        <v>0</v>
      </c>
      <c r="AW88">
        <f t="shared" si="24"/>
        <v>0</v>
      </c>
      <c r="AX88" t="e">
        <f t="shared" si="25"/>
        <v>#DIV/0!</v>
      </c>
    </row>
    <row r="89" spans="1:50" x14ac:dyDescent="0.3">
      <c r="A89" s="2" t="s">
        <v>210</v>
      </c>
      <c r="B89" s="2" t="s">
        <v>211</v>
      </c>
      <c r="C89" s="1" t="s">
        <v>179</v>
      </c>
      <c r="D89" s="1" t="s">
        <v>179</v>
      </c>
      <c r="E89" s="1" t="s">
        <v>212</v>
      </c>
      <c r="F89" s="30">
        <v>1</v>
      </c>
      <c r="J89">
        <v>2</v>
      </c>
      <c r="T89">
        <v>35</v>
      </c>
      <c r="AD89">
        <f t="shared" si="26"/>
        <v>17.5</v>
      </c>
      <c r="AN89">
        <f>AD89/ALL!AC89</f>
        <v>2.0263157894736841</v>
      </c>
      <c r="AU89">
        <f t="shared" si="23"/>
        <v>2</v>
      </c>
      <c r="AV89">
        <f t="shared" si="22"/>
        <v>2.0263157894736841</v>
      </c>
      <c r="AW89">
        <f t="shared" si="24"/>
        <v>35</v>
      </c>
      <c r="AX89">
        <f t="shared" si="25"/>
        <v>17.5</v>
      </c>
    </row>
    <row r="90" spans="1:50" x14ac:dyDescent="0.3">
      <c r="A90" s="2" t="s">
        <v>213</v>
      </c>
      <c r="B90" s="2" t="s">
        <v>214</v>
      </c>
      <c r="C90" s="1" t="s">
        <v>179</v>
      </c>
      <c r="D90" s="1" t="s">
        <v>179</v>
      </c>
      <c r="E90" s="1" t="s">
        <v>215</v>
      </c>
      <c r="F90" s="30">
        <v>1</v>
      </c>
      <c r="L90">
        <v>4</v>
      </c>
      <c r="V90">
        <v>61</v>
      </c>
      <c r="AF90">
        <f t="shared" si="27"/>
        <v>15.25</v>
      </c>
      <c r="AP90">
        <f>AF90/ALL!AE90</f>
        <v>0.42675613934894341</v>
      </c>
      <c r="AU90">
        <f>SUM(G90:P90)</f>
        <v>4</v>
      </c>
      <c r="AV90">
        <f t="shared" si="22"/>
        <v>0.42675613934894341</v>
      </c>
      <c r="AW90">
        <f>SUM(Q90:Z90)</f>
        <v>61</v>
      </c>
      <c r="AX90">
        <f>AW90/AU90</f>
        <v>15.25</v>
      </c>
    </row>
  </sheetData>
  <mergeCells count="8">
    <mergeCell ref="AW1:AW2"/>
    <mergeCell ref="AX1:AX2"/>
    <mergeCell ref="G1:P1"/>
    <mergeCell ref="Q1:Z1"/>
    <mergeCell ref="AA1:AJ1"/>
    <mergeCell ref="AK1:AT1"/>
    <mergeCell ref="AU1:AU2"/>
    <mergeCell ref="AV1:AV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29"/>
  <sheetViews>
    <sheetView workbookViewId="0">
      <selection activeCell="H84" sqref="H84"/>
    </sheetView>
  </sheetViews>
  <sheetFormatPr defaultRowHeight="14.4" x14ac:dyDescent="0.3"/>
  <cols>
    <col min="1" max="1" width="10.44140625" customWidth="1"/>
    <col min="2" max="2" width="18.33203125" customWidth="1"/>
    <col min="3" max="3" width="8.6640625" customWidth="1"/>
  </cols>
  <sheetData>
    <row r="1" spans="1:8" x14ac:dyDescent="0.3">
      <c r="A1" s="17" t="s">
        <v>2</v>
      </c>
      <c r="B1" s="17" t="s">
        <v>3</v>
      </c>
      <c r="C1" s="15" t="s">
        <v>4</v>
      </c>
      <c r="D1" s="15" t="s">
        <v>5</v>
      </c>
      <c r="E1" s="15" t="s">
        <v>6</v>
      </c>
      <c r="F1" s="16" t="s">
        <v>219</v>
      </c>
    </row>
    <row r="2" spans="1:8" x14ac:dyDescent="0.3">
      <c r="A2" s="18" t="s">
        <v>14</v>
      </c>
      <c r="B2" s="18" t="s">
        <v>15</v>
      </c>
      <c r="C2" s="19" t="s">
        <v>9</v>
      </c>
      <c r="D2" s="19"/>
      <c r="E2" s="19" t="s">
        <v>16</v>
      </c>
      <c r="F2" s="20">
        <v>58.304395604395602</v>
      </c>
      <c r="H2">
        <f>_xlfn.QUARTILE.INC(F2:F89,1)</f>
        <v>3.3997160216616034</v>
      </c>
    </row>
    <row r="3" spans="1:8" x14ac:dyDescent="0.3">
      <c r="A3" s="18" t="s">
        <v>177</v>
      </c>
      <c r="B3" s="18" t="s">
        <v>178</v>
      </c>
      <c r="C3" s="19" t="s">
        <v>179</v>
      </c>
      <c r="D3" s="19">
        <v>3</v>
      </c>
      <c r="E3" s="19" t="s">
        <v>180</v>
      </c>
      <c r="F3" s="20">
        <v>51.158982511923689</v>
      </c>
      <c r="H3">
        <f>_xlfn.QUARTILE.INC(F2:F89,2)</f>
        <v>4.7249681319133181</v>
      </c>
    </row>
    <row r="4" spans="1:8" x14ac:dyDescent="0.3">
      <c r="A4" s="18" t="s">
        <v>213</v>
      </c>
      <c r="B4" s="18" t="s">
        <v>214</v>
      </c>
      <c r="C4" s="19" t="s">
        <v>179</v>
      </c>
      <c r="D4" s="19" t="s">
        <v>179</v>
      </c>
      <c r="E4" s="19" t="s">
        <v>215</v>
      </c>
      <c r="F4" s="20">
        <v>35.734693877551024</v>
      </c>
      <c r="H4">
        <f>_xlfn.QUARTILE.INC(F2:F89,3)</f>
        <v>8.1609201773835913</v>
      </c>
    </row>
    <row r="5" spans="1:8" x14ac:dyDescent="0.3">
      <c r="A5" s="18" t="s">
        <v>74</v>
      </c>
      <c r="B5" s="18" t="s">
        <v>75</v>
      </c>
      <c r="C5" s="19" t="s">
        <v>48</v>
      </c>
      <c r="D5" s="19"/>
      <c r="E5" s="19"/>
      <c r="F5" s="20">
        <v>34.796143250688708</v>
      </c>
    </row>
    <row r="6" spans="1:8" x14ac:dyDescent="0.3">
      <c r="A6" s="18" t="s">
        <v>201</v>
      </c>
      <c r="B6" s="18" t="s">
        <v>202</v>
      </c>
      <c r="C6" s="19" t="s">
        <v>179</v>
      </c>
      <c r="D6" s="19" t="s">
        <v>179</v>
      </c>
      <c r="E6" s="19" t="s">
        <v>203</v>
      </c>
      <c r="F6" s="20">
        <v>31.653562653562652</v>
      </c>
    </row>
    <row r="7" spans="1:8" x14ac:dyDescent="0.3">
      <c r="A7" s="18" t="s">
        <v>70</v>
      </c>
      <c r="B7" s="18" t="s">
        <v>71</v>
      </c>
      <c r="C7" s="19" t="s">
        <v>48</v>
      </c>
      <c r="D7" s="19" t="s">
        <v>229</v>
      </c>
      <c r="E7" s="19"/>
      <c r="F7" s="20">
        <v>30.103719599427755</v>
      </c>
    </row>
    <row r="8" spans="1:8" x14ac:dyDescent="0.3">
      <c r="A8" s="18" t="s">
        <v>33</v>
      </c>
      <c r="B8" s="18" t="s">
        <v>34</v>
      </c>
      <c r="C8" s="19" t="s">
        <v>25</v>
      </c>
      <c r="D8" s="19"/>
      <c r="E8" s="19"/>
      <c r="F8" s="20">
        <v>29.785714285714285</v>
      </c>
    </row>
    <row r="9" spans="1:8" x14ac:dyDescent="0.3">
      <c r="A9" s="18" t="s">
        <v>97</v>
      </c>
      <c r="B9" s="18" t="s">
        <v>98</v>
      </c>
      <c r="C9" s="19" t="s">
        <v>80</v>
      </c>
      <c r="D9" s="19"/>
      <c r="E9" s="19"/>
      <c r="F9" s="20">
        <v>27.681372549019606</v>
      </c>
    </row>
    <row r="10" spans="1:8" x14ac:dyDescent="0.3">
      <c r="A10" s="18" t="s">
        <v>20</v>
      </c>
      <c r="B10" s="18" t="s">
        <v>21</v>
      </c>
      <c r="C10" s="19" t="s">
        <v>9</v>
      </c>
      <c r="D10" s="19">
        <v>2</v>
      </c>
      <c r="E10" s="19" t="s">
        <v>22</v>
      </c>
      <c r="F10" s="20">
        <v>22.972992056487204</v>
      </c>
    </row>
    <row r="11" spans="1:8" x14ac:dyDescent="0.3">
      <c r="A11" s="18" t="s">
        <v>204</v>
      </c>
      <c r="B11" s="18" t="s">
        <v>205</v>
      </c>
      <c r="C11" s="19" t="s">
        <v>179</v>
      </c>
      <c r="D11" s="19" t="s">
        <v>179</v>
      </c>
      <c r="E11" s="19" t="s">
        <v>206</v>
      </c>
      <c r="F11" s="20">
        <v>22.134396355353076</v>
      </c>
    </row>
    <row r="12" spans="1:8" x14ac:dyDescent="0.3">
      <c r="A12" s="18" t="s">
        <v>40</v>
      </c>
      <c r="B12" s="18" t="s">
        <v>41</v>
      </c>
      <c r="C12" s="19" t="s">
        <v>25</v>
      </c>
      <c r="D12" s="19"/>
      <c r="E12" s="19" t="s">
        <v>42</v>
      </c>
      <c r="F12" s="20">
        <v>20.659498207885303</v>
      </c>
    </row>
    <row r="13" spans="1:8" x14ac:dyDescent="0.3">
      <c r="A13" s="18" t="s">
        <v>35</v>
      </c>
      <c r="B13" s="18" t="s">
        <v>36</v>
      </c>
      <c r="C13" s="19" t="s">
        <v>25</v>
      </c>
      <c r="D13" s="19"/>
      <c r="E13" s="19" t="s">
        <v>37</v>
      </c>
      <c r="F13" s="20">
        <v>18.171301446051167</v>
      </c>
    </row>
    <row r="14" spans="1:8" x14ac:dyDescent="0.3">
      <c r="A14" s="18" t="s">
        <v>103</v>
      </c>
      <c r="B14" s="18" t="s">
        <v>104</v>
      </c>
      <c r="C14" s="19" t="s">
        <v>80</v>
      </c>
      <c r="D14" s="19"/>
      <c r="E14" s="19"/>
      <c r="F14" s="20">
        <v>13.364963503649635</v>
      </c>
    </row>
    <row r="15" spans="1:8" x14ac:dyDescent="0.3">
      <c r="A15" s="18" t="s">
        <v>7</v>
      </c>
      <c r="B15" s="18" t="s">
        <v>8</v>
      </c>
      <c r="C15" s="19" t="s">
        <v>9</v>
      </c>
      <c r="D15" s="19">
        <v>1</v>
      </c>
      <c r="E15" s="19" t="s">
        <v>10</v>
      </c>
      <c r="F15" s="20">
        <v>13.132949456174025</v>
      </c>
    </row>
    <row r="16" spans="1:8" x14ac:dyDescent="0.3">
      <c r="A16" s="18" t="s">
        <v>23</v>
      </c>
      <c r="B16" s="18" t="s">
        <v>24</v>
      </c>
      <c r="C16" s="19" t="s">
        <v>25</v>
      </c>
      <c r="D16" s="19">
        <v>7</v>
      </c>
      <c r="E16" s="19" t="s">
        <v>26</v>
      </c>
      <c r="F16" s="20">
        <v>12.192497532082921</v>
      </c>
    </row>
    <row r="17" spans="1:6" x14ac:dyDescent="0.3">
      <c r="A17" s="18" t="s">
        <v>17</v>
      </c>
      <c r="B17" s="18" t="s">
        <v>18</v>
      </c>
      <c r="C17" s="19" t="s">
        <v>9</v>
      </c>
      <c r="D17" s="19">
        <v>23</v>
      </c>
      <c r="E17" s="19" t="s">
        <v>19</v>
      </c>
      <c r="F17" s="20">
        <v>11.885036496350365</v>
      </c>
    </row>
    <row r="18" spans="1:6" x14ac:dyDescent="0.3">
      <c r="A18" s="18" t="s">
        <v>11</v>
      </c>
      <c r="B18" s="18" t="s">
        <v>12</v>
      </c>
      <c r="C18" s="19" t="s">
        <v>9</v>
      </c>
      <c r="D18" s="19">
        <v>6</v>
      </c>
      <c r="E18" s="19" t="s">
        <v>13</v>
      </c>
      <c r="F18" s="20">
        <v>9.4344262295081975</v>
      </c>
    </row>
    <row r="19" spans="1:6" x14ac:dyDescent="0.3">
      <c r="A19" s="18" t="s">
        <v>66</v>
      </c>
      <c r="B19" s="18" t="s">
        <v>67</v>
      </c>
      <c r="C19" s="19" t="s">
        <v>48</v>
      </c>
      <c r="D19" s="19">
        <v>10</v>
      </c>
      <c r="E19" s="19"/>
      <c r="F19" s="20">
        <v>9.3224381625441701</v>
      </c>
    </row>
    <row r="20" spans="1:6" x14ac:dyDescent="0.3">
      <c r="A20" s="18" t="s">
        <v>198</v>
      </c>
      <c r="B20" s="18" t="s">
        <v>199</v>
      </c>
      <c r="C20" s="19" t="s">
        <v>179</v>
      </c>
      <c r="D20" s="19" t="s">
        <v>179</v>
      </c>
      <c r="E20" s="19" t="s">
        <v>200</v>
      </c>
      <c r="F20" s="20">
        <v>9.3214285714285712</v>
      </c>
    </row>
    <row r="21" spans="1:6" x14ac:dyDescent="0.3">
      <c r="A21" s="18" t="s">
        <v>115</v>
      </c>
      <c r="B21" s="18" t="s">
        <v>116</v>
      </c>
      <c r="C21" s="19" t="s">
        <v>80</v>
      </c>
      <c r="D21" s="19"/>
      <c r="E21" s="19"/>
      <c r="F21" s="20">
        <v>9.25</v>
      </c>
    </row>
    <row r="22" spans="1:6" x14ac:dyDescent="0.3">
      <c r="A22" s="18" t="s">
        <v>60</v>
      </c>
      <c r="B22" s="18" t="s">
        <v>61</v>
      </c>
      <c r="C22" s="19" t="s">
        <v>48</v>
      </c>
      <c r="D22" s="19"/>
      <c r="E22" s="19"/>
      <c r="F22" s="20">
        <v>8.9528301886792452</v>
      </c>
    </row>
    <row r="23" spans="1:6" x14ac:dyDescent="0.3">
      <c r="A23" s="18" t="s">
        <v>210</v>
      </c>
      <c r="B23" s="18" t="s">
        <v>211</v>
      </c>
      <c r="C23" s="19" t="s">
        <v>179</v>
      </c>
      <c r="D23" s="19" t="s">
        <v>179</v>
      </c>
      <c r="E23" s="19" t="s">
        <v>212</v>
      </c>
      <c r="F23" s="20">
        <v>8.6363636363636367</v>
      </c>
    </row>
    <row r="24" spans="1:6" x14ac:dyDescent="0.3">
      <c r="A24" s="21" t="s">
        <v>62</v>
      </c>
      <c r="B24" s="21" t="s">
        <v>63</v>
      </c>
      <c r="C24" s="22" t="s">
        <v>48</v>
      </c>
      <c r="D24" s="22"/>
      <c r="E24" s="22"/>
      <c r="F24" s="23">
        <v>8.0024390243902435</v>
      </c>
    </row>
    <row r="25" spans="1:6" x14ac:dyDescent="0.3">
      <c r="A25" s="21" t="s">
        <v>164</v>
      </c>
      <c r="B25" s="21" t="s">
        <v>165</v>
      </c>
      <c r="C25" s="22" t="s">
        <v>163</v>
      </c>
      <c r="D25" s="22"/>
      <c r="E25" s="22"/>
      <c r="F25" s="23">
        <v>7.870967741935484</v>
      </c>
    </row>
    <row r="26" spans="1:6" x14ac:dyDescent="0.3">
      <c r="A26" s="21" t="s">
        <v>78</v>
      </c>
      <c r="B26" s="21" t="s">
        <v>79</v>
      </c>
      <c r="C26" s="22" t="s">
        <v>80</v>
      </c>
      <c r="D26" s="22"/>
      <c r="E26" s="22"/>
      <c r="F26" s="23">
        <v>7.8461538461538458</v>
      </c>
    </row>
    <row r="27" spans="1:6" x14ac:dyDescent="0.3">
      <c r="A27" s="21" t="s">
        <v>184</v>
      </c>
      <c r="B27" s="21" t="s">
        <v>185</v>
      </c>
      <c r="C27" s="22" t="s">
        <v>179</v>
      </c>
      <c r="D27" s="22">
        <v>40</v>
      </c>
      <c r="E27" s="22"/>
      <c r="F27" s="23">
        <v>7.8161582852431986</v>
      </c>
    </row>
    <row r="28" spans="1:6" x14ac:dyDescent="0.3">
      <c r="A28" s="21" t="s">
        <v>137</v>
      </c>
      <c r="B28" s="21" t="s">
        <v>138</v>
      </c>
      <c r="C28" s="22" t="s">
        <v>139</v>
      </c>
      <c r="D28" s="22"/>
      <c r="E28" s="22"/>
      <c r="F28" s="23">
        <v>7.7225913621262459</v>
      </c>
    </row>
    <row r="29" spans="1:6" x14ac:dyDescent="0.3">
      <c r="A29" s="21" t="s">
        <v>49</v>
      </c>
      <c r="B29" s="21" t="s">
        <v>50</v>
      </c>
      <c r="C29" s="22" t="s">
        <v>48</v>
      </c>
      <c r="D29" s="22">
        <v>85</v>
      </c>
      <c r="E29" s="22"/>
      <c r="F29" s="23">
        <v>7.1630434782608692</v>
      </c>
    </row>
    <row r="30" spans="1:6" x14ac:dyDescent="0.3">
      <c r="A30" s="21" t="s">
        <v>119</v>
      </c>
      <c r="B30" s="21" t="s">
        <v>120</v>
      </c>
      <c r="C30" s="22" t="s">
        <v>80</v>
      </c>
      <c r="D30" s="22"/>
      <c r="E30" s="22"/>
      <c r="F30" s="23">
        <v>7.1558988764044944</v>
      </c>
    </row>
    <row r="31" spans="1:6" x14ac:dyDescent="0.3">
      <c r="A31" s="21" t="s">
        <v>193</v>
      </c>
      <c r="B31" s="21" t="s">
        <v>194</v>
      </c>
      <c r="C31" s="22" t="s">
        <v>179</v>
      </c>
      <c r="D31" s="22">
        <v>72</v>
      </c>
      <c r="E31" s="22"/>
      <c r="F31" s="23">
        <v>6.8037974683544302</v>
      </c>
    </row>
    <row r="32" spans="1:6" x14ac:dyDescent="0.3">
      <c r="A32" s="21" t="s">
        <v>64</v>
      </c>
      <c r="B32" s="21" t="s">
        <v>65</v>
      </c>
      <c r="C32" s="22" t="s">
        <v>48</v>
      </c>
      <c r="D32" s="22"/>
      <c r="E32" s="22"/>
      <c r="F32" s="23">
        <v>6.5432098765432096</v>
      </c>
    </row>
    <row r="33" spans="1:6" x14ac:dyDescent="0.3">
      <c r="A33" s="21" t="s">
        <v>127</v>
      </c>
      <c r="B33" s="21" t="s">
        <v>128</v>
      </c>
      <c r="C33" s="22" t="s">
        <v>80</v>
      </c>
      <c r="D33" s="22"/>
      <c r="E33" s="22"/>
      <c r="F33" s="23">
        <v>6.3587301587301583</v>
      </c>
    </row>
    <row r="34" spans="1:6" x14ac:dyDescent="0.3">
      <c r="A34" s="21" t="s">
        <v>125</v>
      </c>
      <c r="B34" s="21" t="s">
        <v>126</v>
      </c>
      <c r="C34" s="22" t="s">
        <v>80</v>
      </c>
      <c r="D34" s="22"/>
      <c r="E34" s="22"/>
      <c r="F34" s="23">
        <v>6.3185840707964598</v>
      </c>
    </row>
    <row r="35" spans="1:6" x14ac:dyDescent="0.3">
      <c r="A35" s="21" t="s">
        <v>135</v>
      </c>
      <c r="B35" s="21" t="s">
        <v>136</v>
      </c>
      <c r="C35" s="22" t="s">
        <v>134</v>
      </c>
      <c r="D35" s="22"/>
      <c r="E35" s="22"/>
      <c r="F35" s="23">
        <v>6.2649572649572649</v>
      </c>
    </row>
    <row r="36" spans="1:6" x14ac:dyDescent="0.3">
      <c r="A36" s="21" t="s">
        <v>105</v>
      </c>
      <c r="B36" s="21" t="s">
        <v>106</v>
      </c>
      <c r="C36" s="22" t="s">
        <v>80</v>
      </c>
      <c r="D36" s="22"/>
      <c r="E36" s="22"/>
      <c r="F36" s="23">
        <v>6.1671924290220819</v>
      </c>
    </row>
    <row r="37" spans="1:6" x14ac:dyDescent="0.3">
      <c r="A37" s="21" t="s">
        <v>182</v>
      </c>
      <c r="B37" s="21" t="s">
        <v>183</v>
      </c>
      <c r="C37" s="22" t="s">
        <v>179</v>
      </c>
      <c r="D37" s="22">
        <v>19</v>
      </c>
      <c r="E37" s="22"/>
      <c r="F37" s="23">
        <v>6.1484403011832196</v>
      </c>
    </row>
    <row r="38" spans="1:6" x14ac:dyDescent="0.3">
      <c r="A38" s="21" t="s">
        <v>55</v>
      </c>
      <c r="B38" s="21" t="s">
        <v>56</v>
      </c>
      <c r="C38" s="22" t="s">
        <v>48</v>
      </c>
      <c r="D38" s="22">
        <v>88</v>
      </c>
      <c r="E38" s="22" t="s">
        <v>57</v>
      </c>
      <c r="F38" s="23">
        <v>6.1314878892733562</v>
      </c>
    </row>
    <row r="39" spans="1:6" x14ac:dyDescent="0.3">
      <c r="A39" s="21" t="s">
        <v>111</v>
      </c>
      <c r="B39" s="21" t="s">
        <v>112</v>
      </c>
      <c r="C39" s="22" t="s">
        <v>80</v>
      </c>
      <c r="D39" s="22"/>
      <c r="E39" s="22"/>
      <c r="F39" s="23">
        <v>5.3636363636363633</v>
      </c>
    </row>
    <row r="40" spans="1:6" x14ac:dyDescent="0.3">
      <c r="A40" s="21" t="s">
        <v>107</v>
      </c>
      <c r="B40" s="21" t="s">
        <v>108</v>
      </c>
      <c r="C40" s="22" t="s">
        <v>80</v>
      </c>
      <c r="D40" s="22">
        <v>35</v>
      </c>
      <c r="E40" s="22"/>
      <c r="F40" s="23">
        <v>5.3191489361702127</v>
      </c>
    </row>
    <row r="41" spans="1:6" x14ac:dyDescent="0.3">
      <c r="A41" s="21" t="s">
        <v>196</v>
      </c>
      <c r="B41" s="21" t="s">
        <v>197</v>
      </c>
      <c r="C41" s="22" t="s">
        <v>179</v>
      </c>
      <c r="D41" s="22">
        <v>89</v>
      </c>
      <c r="E41" s="22"/>
      <c r="F41" s="23">
        <v>5.0751043115438108</v>
      </c>
    </row>
    <row r="42" spans="1:6" x14ac:dyDescent="0.3">
      <c r="A42" s="21" t="s">
        <v>147</v>
      </c>
      <c r="B42" s="21" t="s">
        <v>148</v>
      </c>
      <c r="C42" s="22" t="s">
        <v>149</v>
      </c>
      <c r="D42" s="22"/>
      <c r="E42" s="22"/>
      <c r="F42" s="23">
        <v>4.975903614457831</v>
      </c>
    </row>
    <row r="43" spans="1:6" x14ac:dyDescent="0.3">
      <c r="A43" s="21" t="s">
        <v>101</v>
      </c>
      <c r="B43" s="21" t="s">
        <v>102</v>
      </c>
      <c r="C43" s="22" t="s">
        <v>80</v>
      </c>
      <c r="D43" s="22">
        <v>74</v>
      </c>
      <c r="E43" s="22"/>
      <c r="F43" s="23">
        <v>4.9000000000000004</v>
      </c>
    </row>
    <row r="44" spans="1:6" x14ac:dyDescent="0.3">
      <c r="A44" s="21" t="s">
        <v>43</v>
      </c>
      <c r="B44" s="21" t="s">
        <v>44</v>
      </c>
      <c r="C44" s="22" t="s">
        <v>45</v>
      </c>
      <c r="D44" s="22"/>
      <c r="E44" s="22"/>
      <c r="F44" s="23">
        <v>4.8907766990291259</v>
      </c>
    </row>
    <row r="45" spans="1:6" x14ac:dyDescent="0.3">
      <c r="A45" s="21" t="s">
        <v>155</v>
      </c>
      <c r="B45" s="21" t="s">
        <v>156</v>
      </c>
      <c r="C45" s="22" t="s">
        <v>157</v>
      </c>
      <c r="D45" s="22"/>
      <c r="E45" s="22"/>
      <c r="F45" s="23">
        <v>4.8174061433447095</v>
      </c>
    </row>
    <row r="46" spans="1:6" x14ac:dyDescent="0.3">
      <c r="A46" s="24" t="s">
        <v>129</v>
      </c>
      <c r="B46" s="24" t="s">
        <v>130</v>
      </c>
      <c r="C46" s="25" t="s">
        <v>80</v>
      </c>
      <c r="D46" s="25"/>
      <c r="E46" s="25"/>
      <c r="F46" s="26">
        <v>4.6325301204819276</v>
      </c>
    </row>
    <row r="47" spans="1:6" x14ac:dyDescent="0.3">
      <c r="A47" s="24" t="s">
        <v>30</v>
      </c>
      <c r="B47" s="24" t="s">
        <v>31</v>
      </c>
      <c r="C47" s="25" t="s">
        <v>25</v>
      </c>
      <c r="D47" s="25">
        <v>13</v>
      </c>
      <c r="E47" s="25" t="s">
        <v>32</v>
      </c>
      <c r="F47" s="26">
        <v>4.5986666666666665</v>
      </c>
    </row>
    <row r="48" spans="1:6" x14ac:dyDescent="0.3">
      <c r="A48" s="24" t="s">
        <v>121</v>
      </c>
      <c r="B48" s="24" t="s">
        <v>122</v>
      </c>
      <c r="C48" s="25" t="s">
        <v>80</v>
      </c>
      <c r="D48" s="25"/>
      <c r="E48" s="25"/>
      <c r="F48" s="26">
        <v>4.4636795655125594</v>
      </c>
    </row>
    <row r="49" spans="1:6" x14ac:dyDescent="0.3">
      <c r="A49" s="24" t="s">
        <v>53</v>
      </c>
      <c r="B49" s="24" t="s">
        <v>54</v>
      </c>
      <c r="C49" s="25" t="s">
        <v>48</v>
      </c>
      <c r="D49" s="25"/>
      <c r="E49" s="25"/>
      <c r="F49" s="26">
        <v>4.3977591036414569</v>
      </c>
    </row>
    <row r="50" spans="1:6" x14ac:dyDescent="0.3">
      <c r="A50" s="24" t="s">
        <v>81</v>
      </c>
      <c r="B50" s="24" t="s">
        <v>82</v>
      </c>
      <c r="C50" s="25" t="s">
        <v>80</v>
      </c>
      <c r="D50" s="25"/>
      <c r="E50" s="25"/>
      <c r="F50" s="26">
        <v>4.3715064758009543</v>
      </c>
    </row>
    <row r="51" spans="1:6" x14ac:dyDescent="0.3">
      <c r="A51" s="24" t="s">
        <v>171</v>
      </c>
      <c r="B51" s="24" t="s">
        <v>172</v>
      </c>
      <c r="C51" s="25" t="s">
        <v>173</v>
      </c>
      <c r="D51" s="25"/>
      <c r="E51" s="25"/>
      <c r="F51" s="26">
        <v>4.3595187544232132</v>
      </c>
    </row>
    <row r="52" spans="1:6" x14ac:dyDescent="0.3">
      <c r="A52" s="24" t="s">
        <v>161</v>
      </c>
      <c r="B52" s="24" t="s">
        <v>162</v>
      </c>
      <c r="C52" s="25" t="s">
        <v>163</v>
      </c>
      <c r="D52" s="25">
        <v>58</v>
      </c>
      <c r="E52" s="25"/>
      <c r="F52" s="26">
        <v>4.32804757185332</v>
      </c>
    </row>
    <row r="53" spans="1:6" x14ac:dyDescent="0.3">
      <c r="A53" s="24" t="s">
        <v>188</v>
      </c>
      <c r="B53" s="24" t="s">
        <v>189</v>
      </c>
      <c r="C53" s="25" t="s">
        <v>179</v>
      </c>
      <c r="D53" s="25">
        <v>44</v>
      </c>
      <c r="E53" s="25"/>
      <c r="F53" s="26">
        <v>4.2960288808664258</v>
      </c>
    </row>
    <row r="54" spans="1:6" x14ac:dyDescent="0.3">
      <c r="A54" s="24" t="s">
        <v>72</v>
      </c>
      <c r="B54" s="24" t="s">
        <v>73</v>
      </c>
      <c r="C54" s="25" t="s">
        <v>48</v>
      </c>
      <c r="D54" s="25"/>
      <c r="E54" s="25"/>
      <c r="F54" s="26">
        <v>4.0939597315436238</v>
      </c>
    </row>
    <row r="55" spans="1:6" x14ac:dyDescent="0.3">
      <c r="A55" s="24" t="s">
        <v>117</v>
      </c>
      <c r="B55" s="24" t="s">
        <v>118</v>
      </c>
      <c r="C55" s="25" t="s">
        <v>80</v>
      </c>
      <c r="D55" s="25"/>
      <c r="E55" s="25"/>
      <c r="F55" s="26">
        <v>4.0769230769230766</v>
      </c>
    </row>
    <row r="56" spans="1:6" x14ac:dyDescent="0.3">
      <c r="A56" s="27" t="s">
        <v>190</v>
      </c>
      <c r="B56" s="27" t="s">
        <v>191</v>
      </c>
      <c r="C56" s="28" t="s">
        <v>179</v>
      </c>
      <c r="D56" s="28">
        <v>46</v>
      </c>
      <c r="E56" s="28"/>
      <c r="F56" s="29">
        <v>3.9777777777777779</v>
      </c>
    </row>
    <row r="57" spans="1:6" x14ac:dyDescent="0.3">
      <c r="A57" s="27" t="s">
        <v>83</v>
      </c>
      <c r="B57" s="27" t="s">
        <v>84</v>
      </c>
      <c r="C57" s="28" t="s">
        <v>80</v>
      </c>
      <c r="D57" s="28"/>
      <c r="E57" s="28"/>
      <c r="F57" s="29">
        <v>3.9190031152647977</v>
      </c>
    </row>
    <row r="58" spans="1:6" x14ac:dyDescent="0.3">
      <c r="A58" s="27" t="s">
        <v>152</v>
      </c>
      <c r="B58" s="27" t="s">
        <v>153</v>
      </c>
      <c r="C58" s="28" t="s">
        <v>154</v>
      </c>
      <c r="D58" s="28"/>
      <c r="E58" s="28"/>
      <c r="F58" s="29">
        <v>3.8564516129032258</v>
      </c>
    </row>
    <row r="59" spans="1:6" x14ac:dyDescent="0.3">
      <c r="A59" s="27" t="s">
        <v>76</v>
      </c>
      <c r="B59" s="27" t="s">
        <v>77</v>
      </c>
      <c r="C59" s="28" t="s">
        <v>48</v>
      </c>
      <c r="D59" s="28">
        <v>47</v>
      </c>
      <c r="E59" s="28"/>
      <c r="F59" s="29">
        <v>3.84</v>
      </c>
    </row>
    <row r="60" spans="1:6" x14ac:dyDescent="0.3">
      <c r="A60" s="27" t="s">
        <v>150</v>
      </c>
      <c r="B60" s="27" t="s">
        <v>151</v>
      </c>
      <c r="C60" s="28" t="s">
        <v>149</v>
      </c>
      <c r="D60" s="28"/>
      <c r="E60" s="28"/>
      <c r="F60" s="29">
        <v>3.7759784075573548</v>
      </c>
    </row>
    <row r="61" spans="1:6" x14ac:dyDescent="0.3">
      <c r="A61" s="27" t="s">
        <v>158</v>
      </c>
      <c r="B61" s="27" t="s">
        <v>159</v>
      </c>
      <c r="C61" s="28" t="s">
        <v>160</v>
      </c>
      <c r="D61" s="28"/>
      <c r="E61" s="28"/>
      <c r="F61" s="29">
        <v>3.72</v>
      </c>
    </row>
    <row r="62" spans="1:6" x14ac:dyDescent="0.3">
      <c r="A62" s="27" t="s">
        <v>99</v>
      </c>
      <c r="B62" s="27" t="s">
        <v>100</v>
      </c>
      <c r="C62" s="28" t="s">
        <v>80</v>
      </c>
      <c r="D62" s="28"/>
      <c r="E62" s="28"/>
      <c r="F62" s="29">
        <v>3.7072205736894164</v>
      </c>
    </row>
    <row r="63" spans="1:6" x14ac:dyDescent="0.3">
      <c r="A63" s="27" t="s">
        <v>131</v>
      </c>
      <c r="B63" s="27" t="s">
        <v>132</v>
      </c>
      <c r="C63" s="28" t="s">
        <v>133</v>
      </c>
      <c r="D63" s="28"/>
      <c r="E63" s="28"/>
      <c r="F63" s="29">
        <v>3.5732758620689653</v>
      </c>
    </row>
    <row r="64" spans="1:6" x14ac:dyDescent="0.3">
      <c r="A64" s="27" t="s">
        <v>58</v>
      </c>
      <c r="B64" s="27" t="s">
        <v>59</v>
      </c>
      <c r="C64" s="28" t="s">
        <v>48</v>
      </c>
      <c r="D64" s="28">
        <v>91</v>
      </c>
      <c r="E64" s="28"/>
      <c r="F64" s="29">
        <v>3.5528554070473874</v>
      </c>
    </row>
    <row r="65" spans="1:6" x14ac:dyDescent="0.3">
      <c r="A65" s="27" t="s">
        <v>113</v>
      </c>
      <c r="B65" s="27" t="s">
        <v>114</v>
      </c>
      <c r="C65" s="28" t="s">
        <v>80</v>
      </c>
      <c r="D65" s="28"/>
      <c r="E65" s="28"/>
      <c r="F65" s="29">
        <v>3.5502645502645502</v>
      </c>
    </row>
    <row r="66" spans="1:6" x14ac:dyDescent="0.3">
      <c r="A66" s="27" t="s">
        <v>93</v>
      </c>
      <c r="B66" s="27" t="s">
        <v>94</v>
      </c>
      <c r="C66" s="28" t="s">
        <v>80</v>
      </c>
      <c r="D66" s="28"/>
      <c r="E66" s="28"/>
      <c r="F66" s="29">
        <v>3.4179104477611939</v>
      </c>
    </row>
    <row r="67" spans="1:6" x14ac:dyDescent="0.3">
      <c r="A67" s="27" t="s">
        <v>175</v>
      </c>
      <c r="B67" s="27" t="s">
        <v>176</v>
      </c>
      <c r="C67" s="28" t="s">
        <v>174</v>
      </c>
      <c r="D67" s="28"/>
      <c r="E67" s="28"/>
      <c r="F67" s="29">
        <v>3.4179104477611939</v>
      </c>
    </row>
    <row r="68" spans="1:6" x14ac:dyDescent="0.3">
      <c r="A68" s="29"/>
      <c r="B68" s="27" t="s">
        <v>192</v>
      </c>
      <c r="C68" s="28" t="s">
        <v>179</v>
      </c>
      <c r="D68" s="28">
        <v>66</v>
      </c>
      <c r="E68" s="28"/>
      <c r="F68" s="29">
        <v>3.3451327433628317</v>
      </c>
    </row>
    <row r="69" spans="1:6" x14ac:dyDescent="0.3">
      <c r="A69" s="27" t="s">
        <v>38</v>
      </c>
      <c r="B69" s="27" t="s">
        <v>39</v>
      </c>
      <c r="C69" s="28" t="s">
        <v>25</v>
      </c>
      <c r="D69" s="28"/>
      <c r="E69" s="28"/>
      <c r="F69" s="29">
        <v>3.1904315196998123</v>
      </c>
    </row>
    <row r="70" spans="1:6" x14ac:dyDescent="0.3">
      <c r="A70" s="27" t="s">
        <v>109</v>
      </c>
      <c r="B70" s="27" t="s">
        <v>110</v>
      </c>
      <c r="C70" s="28" t="s">
        <v>80</v>
      </c>
      <c r="D70" s="28"/>
      <c r="E70" s="28"/>
      <c r="F70" s="29">
        <v>3.1428571428571428</v>
      </c>
    </row>
    <row r="71" spans="1:6" x14ac:dyDescent="0.3">
      <c r="A71" s="27" t="s">
        <v>51</v>
      </c>
      <c r="B71" s="27" t="s">
        <v>52</v>
      </c>
      <c r="C71" s="28" t="s">
        <v>48</v>
      </c>
      <c r="D71" s="28"/>
      <c r="E71" s="28"/>
      <c r="F71" s="29">
        <v>3.1324694024478044</v>
      </c>
    </row>
    <row r="72" spans="1:6" x14ac:dyDescent="0.3">
      <c r="A72" s="27" t="s">
        <v>89</v>
      </c>
      <c r="B72" s="27" t="s">
        <v>90</v>
      </c>
      <c r="C72" s="28" t="s">
        <v>80</v>
      </c>
      <c r="D72" s="28"/>
      <c r="E72" s="28"/>
      <c r="F72" s="29">
        <v>3.1177606177606179</v>
      </c>
    </row>
    <row r="73" spans="1:6" x14ac:dyDescent="0.3">
      <c r="A73" s="27" t="s">
        <v>143</v>
      </c>
      <c r="B73" s="27" t="s">
        <v>144</v>
      </c>
      <c r="C73" s="28" t="s">
        <v>142</v>
      </c>
      <c r="D73" s="28"/>
      <c r="E73" s="28"/>
      <c r="F73" s="29">
        <v>2.9269311064718164</v>
      </c>
    </row>
    <row r="74" spans="1:6" x14ac:dyDescent="0.3">
      <c r="A74" s="27" t="s">
        <v>46</v>
      </c>
      <c r="B74" s="27" t="s">
        <v>47</v>
      </c>
      <c r="C74" s="28" t="s">
        <v>45</v>
      </c>
      <c r="D74" s="28"/>
      <c r="E74" s="28"/>
      <c r="F74" s="29">
        <v>2.8586387434554972</v>
      </c>
    </row>
    <row r="75" spans="1:6" x14ac:dyDescent="0.3">
      <c r="A75" s="27" t="s">
        <v>123</v>
      </c>
      <c r="B75" s="27" t="s">
        <v>124</v>
      </c>
      <c r="C75" s="28" t="s">
        <v>80</v>
      </c>
      <c r="D75" s="28"/>
      <c r="E75" s="28"/>
      <c r="F75" s="29">
        <v>2.7719298245614037</v>
      </c>
    </row>
    <row r="76" spans="1:6" x14ac:dyDescent="0.3">
      <c r="A76" s="27" t="s">
        <v>27</v>
      </c>
      <c r="B76" s="27" t="s">
        <v>28</v>
      </c>
      <c r="C76" s="28" t="s">
        <v>25</v>
      </c>
      <c r="D76" s="28">
        <v>12</v>
      </c>
      <c r="E76" s="28" t="s">
        <v>29</v>
      </c>
      <c r="F76" s="29">
        <v>2.7599225556631173</v>
      </c>
    </row>
    <row r="77" spans="1:6" x14ac:dyDescent="0.3">
      <c r="A77" s="27" t="s">
        <v>140</v>
      </c>
      <c r="B77" s="27" t="s">
        <v>141</v>
      </c>
      <c r="C77" s="28" t="s">
        <v>142</v>
      </c>
      <c r="D77" s="28"/>
      <c r="E77" s="28"/>
      <c r="F77" s="29">
        <v>2.7572815533980584</v>
      </c>
    </row>
    <row r="78" spans="1:6" x14ac:dyDescent="0.3">
      <c r="A78" s="27" t="s">
        <v>145</v>
      </c>
      <c r="B78" s="27" t="s">
        <v>146</v>
      </c>
      <c r="C78" s="28" t="s">
        <v>142</v>
      </c>
      <c r="D78" s="28"/>
      <c r="E78" s="28"/>
      <c r="F78" s="29">
        <v>2.75</v>
      </c>
    </row>
    <row r="79" spans="1:6" x14ac:dyDescent="0.3">
      <c r="A79" s="27" t="s">
        <v>85</v>
      </c>
      <c r="B79" s="27" t="s">
        <v>86</v>
      </c>
      <c r="C79" s="28" t="s">
        <v>80</v>
      </c>
      <c r="D79" s="28"/>
      <c r="E79" s="28"/>
      <c r="F79" s="29">
        <v>2.7250000000000001</v>
      </c>
    </row>
    <row r="80" spans="1:6" x14ac:dyDescent="0.3">
      <c r="A80" s="27" t="s">
        <v>91</v>
      </c>
      <c r="B80" s="27" t="s">
        <v>92</v>
      </c>
      <c r="C80" s="28" t="s">
        <v>80</v>
      </c>
      <c r="D80" s="28"/>
      <c r="E80" s="28"/>
      <c r="F80" s="29">
        <v>2.6057142857142859</v>
      </c>
    </row>
    <row r="81" spans="1:6" x14ac:dyDescent="0.3">
      <c r="A81" s="27" t="s">
        <v>87</v>
      </c>
      <c r="B81" s="27" t="s">
        <v>88</v>
      </c>
      <c r="C81" s="28" t="s">
        <v>80</v>
      </c>
      <c r="D81" s="28"/>
      <c r="E81" s="28"/>
      <c r="F81" s="29">
        <v>2.5701559020044544</v>
      </c>
    </row>
    <row r="82" spans="1:6" x14ac:dyDescent="0.3">
      <c r="A82" s="29"/>
      <c r="B82" s="27" t="s">
        <v>181</v>
      </c>
      <c r="C82" s="28" t="s">
        <v>179</v>
      </c>
      <c r="D82" s="28">
        <v>15</v>
      </c>
      <c r="E82" s="28"/>
      <c r="F82" s="29">
        <v>2.3255813953488373</v>
      </c>
    </row>
    <row r="83" spans="1:6" x14ac:dyDescent="0.3">
      <c r="A83" s="27" t="s">
        <v>68</v>
      </c>
      <c r="B83" s="27" t="s">
        <v>69</v>
      </c>
      <c r="C83" s="28" t="s">
        <v>48</v>
      </c>
      <c r="D83" s="28"/>
      <c r="E83" s="28"/>
      <c r="F83" s="29">
        <v>2.1388888888888888</v>
      </c>
    </row>
    <row r="84" spans="1:6" x14ac:dyDescent="0.3">
      <c r="A84" s="27" t="s">
        <v>168</v>
      </c>
      <c r="B84" s="27" t="s">
        <v>169</v>
      </c>
      <c r="C84" s="28" t="s">
        <v>170</v>
      </c>
      <c r="D84" s="28"/>
      <c r="E84" s="28"/>
      <c r="F84" s="29">
        <v>1.9375</v>
      </c>
    </row>
    <row r="85" spans="1:6" x14ac:dyDescent="0.3">
      <c r="A85" s="27" t="s">
        <v>166</v>
      </c>
      <c r="B85" s="27" t="s">
        <v>167</v>
      </c>
      <c r="C85" s="28" t="s">
        <v>163</v>
      </c>
      <c r="D85" s="28"/>
      <c r="E85" s="28"/>
      <c r="F85" s="29">
        <v>1.8920863309352518</v>
      </c>
    </row>
    <row r="86" spans="1:6" x14ac:dyDescent="0.3">
      <c r="A86" s="27" t="s">
        <v>207</v>
      </c>
      <c r="B86" s="27" t="s">
        <v>208</v>
      </c>
      <c r="C86" s="28" t="s">
        <v>179</v>
      </c>
      <c r="D86" s="28" t="s">
        <v>179</v>
      </c>
      <c r="E86" s="28" t="s">
        <v>209</v>
      </c>
      <c r="F86" s="29">
        <v>1.25</v>
      </c>
    </row>
    <row r="87" spans="1:6" x14ac:dyDescent="0.3">
      <c r="A87" s="27" t="s">
        <v>195</v>
      </c>
      <c r="B87" s="27" t="s">
        <v>28</v>
      </c>
      <c r="C87" s="28" t="s">
        <v>179</v>
      </c>
      <c r="D87" s="28">
        <v>79</v>
      </c>
      <c r="E87" s="28"/>
      <c r="F87" s="29">
        <v>1</v>
      </c>
    </row>
    <row r="88" spans="1:6" x14ac:dyDescent="0.3">
      <c r="A88" s="27" t="s">
        <v>186</v>
      </c>
      <c r="B88" s="27" t="s">
        <v>187</v>
      </c>
      <c r="C88" s="28" t="s">
        <v>179</v>
      </c>
      <c r="D88" s="28">
        <v>43</v>
      </c>
      <c r="E88" s="28"/>
      <c r="F88" s="29">
        <v>0.8</v>
      </c>
    </row>
    <row r="89" spans="1:6" x14ac:dyDescent="0.3">
      <c r="A89" s="27" t="s">
        <v>95</v>
      </c>
      <c r="B89" s="27" t="s">
        <v>96</v>
      </c>
      <c r="C89" s="28" t="s">
        <v>80</v>
      </c>
      <c r="D89" s="28"/>
      <c r="E89" s="28"/>
      <c r="F89" s="29">
        <v>0.36614173228346458</v>
      </c>
    </row>
    <row r="90" spans="1:6" x14ac:dyDescent="0.3">
      <c r="C90" s="15"/>
      <c r="D90" s="15"/>
      <c r="E90" s="15"/>
    </row>
    <row r="91" spans="1:6" x14ac:dyDescent="0.3">
      <c r="C91" s="15"/>
      <c r="D91" s="15"/>
      <c r="E91" s="15"/>
    </row>
    <row r="92" spans="1:6" x14ac:dyDescent="0.3">
      <c r="C92" s="15"/>
      <c r="D92" s="15"/>
      <c r="E92" s="15"/>
    </row>
    <row r="93" spans="1:6" x14ac:dyDescent="0.3">
      <c r="C93" s="15"/>
      <c r="D93" s="15"/>
      <c r="E93" s="15"/>
    </row>
    <row r="94" spans="1:6" x14ac:dyDescent="0.3">
      <c r="C94" s="15"/>
      <c r="D94" s="15"/>
      <c r="E94" s="15"/>
    </row>
    <row r="95" spans="1:6" x14ac:dyDescent="0.3">
      <c r="C95" s="15"/>
      <c r="D95" s="15"/>
      <c r="E95" s="15"/>
    </row>
    <row r="96" spans="1:6" x14ac:dyDescent="0.3">
      <c r="C96" s="15"/>
      <c r="D96" s="15"/>
      <c r="E96" s="15"/>
    </row>
    <row r="97" spans="4:5" x14ac:dyDescent="0.3">
      <c r="D97" s="15"/>
      <c r="E97" s="15"/>
    </row>
    <row r="98" spans="4:5" x14ac:dyDescent="0.3">
      <c r="D98" s="15"/>
      <c r="E98" s="15"/>
    </row>
    <row r="99" spans="4:5" x14ac:dyDescent="0.3">
      <c r="D99" s="15"/>
      <c r="E99" s="15"/>
    </row>
    <row r="100" spans="4:5" x14ac:dyDescent="0.3">
      <c r="D100" s="15"/>
      <c r="E100" s="15"/>
    </row>
    <row r="101" spans="4:5" x14ac:dyDescent="0.3">
      <c r="D101" s="15"/>
      <c r="E101" s="15"/>
    </row>
    <row r="102" spans="4:5" x14ac:dyDescent="0.3">
      <c r="D102" s="15"/>
      <c r="E102" s="15"/>
    </row>
    <row r="103" spans="4:5" x14ac:dyDescent="0.3">
      <c r="D103" s="15"/>
      <c r="E103" s="15"/>
    </row>
    <row r="104" spans="4:5" x14ac:dyDescent="0.3">
      <c r="D104" s="15"/>
      <c r="E104" s="15"/>
    </row>
    <row r="105" spans="4:5" x14ac:dyDescent="0.3">
      <c r="D105" s="15"/>
      <c r="E105" s="15"/>
    </row>
    <row r="106" spans="4:5" x14ac:dyDescent="0.3">
      <c r="D106" s="15"/>
      <c r="E106" s="15"/>
    </row>
    <row r="107" spans="4:5" x14ac:dyDescent="0.3">
      <c r="D107" s="15"/>
      <c r="E107" s="15"/>
    </row>
    <row r="108" spans="4:5" x14ac:dyDescent="0.3">
      <c r="D108" s="15"/>
      <c r="E108" s="15"/>
    </row>
    <row r="109" spans="4:5" x14ac:dyDescent="0.3">
      <c r="D109" s="15"/>
      <c r="E109" s="15"/>
    </row>
    <row r="110" spans="4:5" x14ac:dyDescent="0.3">
      <c r="D110" s="15"/>
      <c r="E110" s="15"/>
    </row>
    <row r="111" spans="4:5" x14ac:dyDescent="0.3">
      <c r="D111" s="15"/>
      <c r="E111" s="15"/>
    </row>
    <row r="112" spans="4:5" x14ac:dyDescent="0.3">
      <c r="D112" s="15"/>
      <c r="E112" s="15"/>
    </row>
    <row r="113" spans="4:5" x14ac:dyDescent="0.3">
      <c r="D113" s="15"/>
      <c r="E113" s="15"/>
    </row>
    <row r="114" spans="4:5" x14ac:dyDescent="0.3">
      <c r="D114" s="15"/>
      <c r="E114" s="15"/>
    </row>
    <row r="115" spans="4:5" x14ac:dyDescent="0.3">
      <c r="D115" s="15"/>
      <c r="E115" s="15"/>
    </row>
    <row r="116" spans="4:5" x14ac:dyDescent="0.3">
      <c r="D116" s="15"/>
      <c r="E116" s="15"/>
    </row>
    <row r="117" spans="4:5" x14ac:dyDescent="0.3">
      <c r="D117" s="15"/>
      <c r="E117" s="15"/>
    </row>
    <row r="118" spans="4:5" x14ac:dyDescent="0.3">
      <c r="D118" s="15"/>
      <c r="E118" s="15"/>
    </row>
    <row r="119" spans="4:5" x14ac:dyDescent="0.3">
      <c r="D119" s="15"/>
      <c r="E119" s="15"/>
    </row>
    <row r="120" spans="4:5" x14ac:dyDescent="0.3">
      <c r="D120" s="15"/>
      <c r="E120" s="15"/>
    </row>
    <row r="121" spans="4:5" x14ac:dyDescent="0.3">
      <c r="D121" s="15"/>
      <c r="E121" s="15"/>
    </row>
    <row r="122" spans="4:5" x14ac:dyDescent="0.3">
      <c r="D122" s="15"/>
      <c r="E122" s="15"/>
    </row>
    <row r="123" spans="4:5" x14ac:dyDescent="0.3">
      <c r="D123" s="15"/>
      <c r="E123" s="15"/>
    </row>
    <row r="124" spans="4:5" x14ac:dyDescent="0.3">
      <c r="D124" s="15"/>
      <c r="E124" s="15"/>
    </row>
    <row r="125" spans="4:5" x14ac:dyDescent="0.3">
      <c r="D125" s="15"/>
      <c r="E125" s="15"/>
    </row>
    <row r="126" spans="4:5" x14ac:dyDescent="0.3">
      <c r="D126" s="15"/>
      <c r="E126" s="15"/>
    </row>
    <row r="127" spans="4:5" x14ac:dyDescent="0.3">
      <c r="D127" s="15"/>
      <c r="E127" s="15"/>
    </row>
    <row r="128" spans="4:5" x14ac:dyDescent="0.3">
      <c r="D128" s="15"/>
      <c r="E128" s="15"/>
    </row>
    <row r="129" spans="4:5" x14ac:dyDescent="0.3">
      <c r="D129" s="15"/>
      <c r="E129" s="15"/>
    </row>
    <row r="130" spans="4:5" x14ac:dyDescent="0.3">
      <c r="D130" s="15"/>
      <c r="E130" s="15"/>
    </row>
    <row r="131" spans="4:5" x14ac:dyDescent="0.3">
      <c r="D131" s="15"/>
      <c r="E131" s="15"/>
    </row>
    <row r="132" spans="4:5" x14ac:dyDescent="0.3">
      <c r="D132" s="15"/>
      <c r="E132" s="15"/>
    </row>
    <row r="133" spans="4:5" x14ac:dyDescent="0.3">
      <c r="D133" s="15"/>
      <c r="E133" s="15"/>
    </row>
    <row r="134" spans="4:5" x14ac:dyDescent="0.3">
      <c r="D134" s="15"/>
      <c r="E134" s="15"/>
    </row>
    <row r="135" spans="4:5" x14ac:dyDescent="0.3">
      <c r="D135" s="15"/>
      <c r="E135" s="15"/>
    </row>
    <row r="136" spans="4:5" x14ac:dyDescent="0.3">
      <c r="D136" s="15"/>
      <c r="E136" s="15"/>
    </row>
    <row r="137" spans="4:5" x14ac:dyDescent="0.3">
      <c r="D137" s="15"/>
      <c r="E137" s="15"/>
    </row>
    <row r="138" spans="4:5" x14ac:dyDescent="0.3">
      <c r="D138" s="15"/>
      <c r="E138" s="15"/>
    </row>
    <row r="139" spans="4:5" x14ac:dyDescent="0.3">
      <c r="D139" s="15"/>
      <c r="E139" s="15"/>
    </row>
    <row r="140" spans="4:5" x14ac:dyDescent="0.3">
      <c r="D140" s="15"/>
      <c r="E140" s="15"/>
    </row>
    <row r="141" spans="4:5" x14ac:dyDescent="0.3">
      <c r="D141" s="15"/>
      <c r="E141" s="15"/>
    </row>
    <row r="142" spans="4:5" x14ac:dyDescent="0.3">
      <c r="D142" s="15"/>
      <c r="E142" s="15"/>
    </row>
    <row r="143" spans="4:5" x14ac:dyDescent="0.3">
      <c r="D143" s="15"/>
      <c r="E143" s="15"/>
    </row>
    <row r="144" spans="4:5" x14ac:dyDescent="0.3">
      <c r="D144" s="15"/>
      <c r="E144" s="15"/>
    </row>
    <row r="145" spans="4:5" x14ac:dyDescent="0.3">
      <c r="D145" s="15"/>
      <c r="E145" s="15"/>
    </row>
    <row r="146" spans="4:5" x14ac:dyDescent="0.3">
      <c r="D146" s="15"/>
      <c r="E146" s="15"/>
    </row>
    <row r="147" spans="4:5" x14ac:dyDescent="0.3">
      <c r="D147" s="15"/>
      <c r="E147" s="15"/>
    </row>
    <row r="148" spans="4:5" x14ac:dyDescent="0.3">
      <c r="D148" s="15"/>
      <c r="E148" s="15"/>
    </row>
    <row r="149" spans="4:5" x14ac:dyDescent="0.3">
      <c r="D149" s="15"/>
      <c r="E149" s="15"/>
    </row>
    <row r="150" spans="4:5" x14ac:dyDescent="0.3">
      <c r="D150" s="15"/>
      <c r="E150" s="15"/>
    </row>
    <row r="151" spans="4:5" x14ac:dyDescent="0.3">
      <c r="D151" s="15"/>
      <c r="E151" s="15"/>
    </row>
    <row r="152" spans="4:5" x14ac:dyDescent="0.3">
      <c r="D152" s="15"/>
      <c r="E152" s="15"/>
    </row>
    <row r="153" spans="4:5" x14ac:dyDescent="0.3">
      <c r="D153" s="15"/>
      <c r="E153" s="15"/>
    </row>
    <row r="154" spans="4:5" x14ac:dyDescent="0.3">
      <c r="D154" s="15"/>
      <c r="E154" s="15"/>
    </row>
    <row r="155" spans="4:5" x14ac:dyDescent="0.3">
      <c r="D155" s="15"/>
      <c r="E155" s="15"/>
    </row>
    <row r="156" spans="4:5" x14ac:dyDescent="0.3">
      <c r="D156" s="15"/>
      <c r="E156" s="15"/>
    </row>
    <row r="157" spans="4:5" x14ac:dyDescent="0.3">
      <c r="D157" s="15"/>
      <c r="E157" s="15"/>
    </row>
    <row r="158" spans="4:5" x14ac:dyDescent="0.3">
      <c r="D158" s="15"/>
      <c r="E158" s="15"/>
    </row>
    <row r="159" spans="4:5" x14ac:dyDescent="0.3">
      <c r="D159" s="15"/>
      <c r="E159" s="15"/>
    </row>
    <row r="160" spans="4:5" x14ac:dyDescent="0.3">
      <c r="D160" s="15"/>
      <c r="E160" s="15"/>
    </row>
    <row r="161" spans="4:5" x14ac:dyDescent="0.3">
      <c r="D161" s="15"/>
      <c r="E161" s="15"/>
    </row>
    <row r="162" spans="4:5" x14ac:dyDescent="0.3">
      <c r="D162" s="15"/>
      <c r="E162" s="15"/>
    </row>
    <row r="163" spans="4:5" x14ac:dyDescent="0.3">
      <c r="D163" s="15"/>
      <c r="E163" s="15"/>
    </row>
    <row r="164" spans="4:5" x14ac:dyDescent="0.3">
      <c r="D164" s="15"/>
      <c r="E164" s="15"/>
    </row>
    <row r="165" spans="4:5" x14ac:dyDescent="0.3">
      <c r="D165" s="15"/>
      <c r="E165" s="15"/>
    </row>
    <row r="166" spans="4:5" x14ac:dyDescent="0.3">
      <c r="D166" s="15"/>
      <c r="E166" s="15"/>
    </row>
    <row r="167" spans="4:5" x14ac:dyDescent="0.3">
      <c r="D167" s="15"/>
      <c r="E167" s="15"/>
    </row>
    <row r="168" spans="4:5" x14ac:dyDescent="0.3">
      <c r="D168" s="15"/>
      <c r="E168" s="15"/>
    </row>
    <row r="169" spans="4:5" x14ac:dyDescent="0.3">
      <c r="D169" s="15"/>
      <c r="E169" s="15"/>
    </row>
    <row r="170" spans="4:5" x14ac:dyDescent="0.3">
      <c r="D170" s="15"/>
      <c r="E170" s="15"/>
    </row>
    <row r="171" spans="4:5" x14ac:dyDescent="0.3">
      <c r="D171" s="15"/>
      <c r="E171" s="15"/>
    </row>
    <row r="172" spans="4:5" x14ac:dyDescent="0.3">
      <c r="D172" s="15"/>
      <c r="E172" s="15"/>
    </row>
    <row r="173" spans="4:5" x14ac:dyDescent="0.3">
      <c r="D173" s="15"/>
      <c r="E173" s="15"/>
    </row>
    <row r="174" spans="4:5" x14ac:dyDescent="0.3">
      <c r="D174" s="15"/>
      <c r="E174" s="15"/>
    </row>
    <row r="175" spans="4:5" x14ac:dyDescent="0.3">
      <c r="D175" s="15"/>
      <c r="E175" s="15"/>
    </row>
    <row r="176" spans="4:5" x14ac:dyDescent="0.3">
      <c r="D176" s="15"/>
      <c r="E176" s="15"/>
    </row>
    <row r="177" spans="4:5" x14ac:dyDescent="0.3">
      <c r="D177" s="15"/>
      <c r="E177" s="15"/>
    </row>
    <row r="178" spans="4:5" x14ac:dyDescent="0.3">
      <c r="D178" s="15"/>
      <c r="E178" s="15"/>
    </row>
    <row r="179" spans="4:5" x14ac:dyDescent="0.3">
      <c r="D179" s="15"/>
      <c r="E179" s="15"/>
    </row>
    <row r="180" spans="4:5" x14ac:dyDescent="0.3">
      <c r="D180" s="15"/>
      <c r="E180" s="15"/>
    </row>
    <row r="181" spans="4:5" x14ac:dyDescent="0.3">
      <c r="D181" s="15"/>
      <c r="E181" s="15"/>
    </row>
    <row r="182" spans="4:5" x14ac:dyDescent="0.3">
      <c r="D182" s="15"/>
      <c r="E182" s="15"/>
    </row>
    <row r="183" spans="4:5" x14ac:dyDescent="0.3">
      <c r="D183" s="15"/>
      <c r="E183" s="15"/>
    </row>
    <row r="184" spans="4:5" x14ac:dyDescent="0.3">
      <c r="D184" s="15"/>
      <c r="E184" s="15"/>
    </row>
    <row r="185" spans="4:5" x14ac:dyDescent="0.3">
      <c r="D185" s="15"/>
      <c r="E185" s="15"/>
    </row>
    <row r="186" spans="4:5" x14ac:dyDescent="0.3">
      <c r="D186" s="15"/>
      <c r="E186" s="15"/>
    </row>
    <row r="187" spans="4:5" x14ac:dyDescent="0.3">
      <c r="D187" s="15"/>
      <c r="E187" s="15"/>
    </row>
    <row r="188" spans="4:5" x14ac:dyDescent="0.3">
      <c r="D188" s="15"/>
      <c r="E188" s="15"/>
    </row>
    <row r="189" spans="4:5" x14ac:dyDescent="0.3">
      <c r="D189" s="15"/>
      <c r="E189" s="15"/>
    </row>
    <row r="190" spans="4:5" x14ac:dyDescent="0.3">
      <c r="D190" s="15"/>
      <c r="E190" s="15"/>
    </row>
    <row r="191" spans="4:5" x14ac:dyDescent="0.3">
      <c r="D191" s="15"/>
      <c r="E191" s="15"/>
    </row>
    <row r="192" spans="4:5" x14ac:dyDescent="0.3">
      <c r="D192" s="15"/>
      <c r="E192" s="15"/>
    </row>
    <row r="193" spans="4:5" x14ac:dyDescent="0.3">
      <c r="D193" s="15"/>
      <c r="E193" s="15"/>
    </row>
    <row r="194" spans="4:5" x14ac:dyDescent="0.3">
      <c r="D194" s="15"/>
      <c r="E194" s="15"/>
    </row>
    <row r="195" spans="4:5" x14ac:dyDescent="0.3">
      <c r="D195" s="15"/>
      <c r="E195" s="15"/>
    </row>
    <row r="196" spans="4:5" x14ac:dyDescent="0.3">
      <c r="D196" s="15"/>
      <c r="E196" s="15"/>
    </row>
    <row r="197" spans="4:5" x14ac:dyDescent="0.3">
      <c r="D197" s="15"/>
      <c r="E197" s="15"/>
    </row>
    <row r="198" spans="4:5" x14ac:dyDescent="0.3">
      <c r="D198" s="15"/>
      <c r="E198" s="15"/>
    </row>
    <row r="199" spans="4:5" x14ac:dyDescent="0.3">
      <c r="D199" s="15"/>
      <c r="E199" s="15"/>
    </row>
    <row r="200" spans="4:5" x14ac:dyDescent="0.3">
      <c r="D200" s="15"/>
      <c r="E200" s="15"/>
    </row>
    <row r="201" spans="4:5" x14ac:dyDescent="0.3">
      <c r="D201" s="15"/>
      <c r="E201" s="15"/>
    </row>
    <row r="202" spans="4:5" x14ac:dyDescent="0.3">
      <c r="D202" s="15"/>
      <c r="E202" s="15"/>
    </row>
    <row r="203" spans="4:5" x14ac:dyDescent="0.3">
      <c r="D203" s="15"/>
      <c r="E203" s="15"/>
    </row>
    <row r="204" spans="4:5" x14ac:dyDescent="0.3">
      <c r="D204" s="15"/>
      <c r="E204" s="15"/>
    </row>
    <row r="205" spans="4:5" x14ac:dyDescent="0.3">
      <c r="D205" s="15"/>
      <c r="E205" s="15"/>
    </row>
    <row r="206" spans="4:5" x14ac:dyDescent="0.3">
      <c r="D206" s="15"/>
      <c r="E206" s="15"/>
    </row>
    <row r="207" spans="4:5" x14ac:dyDescent="0.3">
      <c r="D207" s="15"/>
      <c r="E207" s="15"/>
    </row>
    <row r="208" spans="4:5" x14ac:dyDescent="0.3">
      <c r="D208" s="15"/>
      <c r="E208" s="15"/>
    </row>
    <row r="209" spans="4:5" x14ac:dyDescent="0.3">
      <c r="D209" s="15"/>
      <c r="E209" s="15"/>
    </row>
    <row r="210" spans="4:5" x14ac:dyDescent="0.3">
      <c r="D210" s="15"/>
      <c r="E210" s="15"/>
    </row>
    <row r="211" spans="4:5" x14ac:dyDescent="0.3">
      <c r="D211" s="15"/>
      <c r="E211" s="15"/>
    </row>
    <row r="212" spans="4:5" x14ac:dyDescent="0.3">
      <c r="D212" s="15"/>
      <c r="E212" s="15"/>
    </row>
    <row r="213" spans="4:5" x14ac:dyDescent="0.3">
      <c r="D213" s="15"/>
      <c r="E213" s="15"/>
    </row>
    <row r="214" spans="4:5" x14ac:dyDescent="0.3">
      <c r="D214" s="15"/>
      <c r="E214" s="15"/>
    </row>
    <row r="215" spans="4:5" x14ac:dyDescent="0.3">
      <c r="D215" s="15"/>
      <c r="E215" s="15"/>
    </row>
    <row r="216" spans="4:5" x14ac:dyDescent="0.3">
      <c r="D216" s="15"/>
      <c r="E216" s="15"/>
    </row>
    <row r="217" spans="4:5" x14ac:dyDescent="0.3">
      <c r="D217" s="15"/>
      <c r="E217" s="15"/>
    </row>
    <row r="218" spans="4:5" x14ac:dyDescent="0.3">
      <c r="D218" s="15"/>
      <c r="E218" s="15"/>
    </row>
    <row r="219" spans="4:5" x14ac:dyDescent="0.3">
      <c r="D219" s="15"/>
      <c r="E219" s="15"/>
    </row>
    <row r="220" spans="4:5" x14ac:dyDescent="0.3">
      <c r="D220" s="15"/>
      <c r="E220" s="15"/>
    </row>
    <row r="221" spans="4:5" x14ac:dyDescent="0.3">
      <c r="D221" s="15"/>
      <c r="E221" s="15"/>
    </row>
    <row r="222" spans="4:5" x14ac:dyDescent="0.3">
      <c r="D222" s="15"/>
      <c r="E222" s="15"/>
    </row>
    <row r="223" spans="4:5" x14ac:dyDescent="0.3">
      <c r="D223" s="15"/>
      <c r="E223" s="15"/>
    </row>
    <row r="224" spans="4:5" x14ac:dyDescent="0.3">
      <c r="D224" s="15"/>
      <c r="E224" s="15"/>
    </row>
    <row r="225" spans="4:5" x14ac:dyDescent="0.3">
      <c r="D225" s="15"/>
      <c r="E225" s="15"/>
    </row>
    <row r="226" spans="4:5" x14ac:dyDescent="0.3">
      <c r="D226" s="15"/>
      <c r="E226" s="15"/>
    </row>
    <row r="227" spans="4:5" x14ac:dyDescent="0.3">
      <c r="D227" s="15"/>
      <c r="E227" s="15"/>
    </row>
    <row r="228" spans="4:5" x14ac:dyDescent="0.3">
      <c r="D228" s="15"/>
      <c r="E228" s="15"/>
    </row>
    <row r="229" spans="4:5" x14ac:dyDescent="0.3">
      <c r="D229" s="15"/>
      <c r="E229" s="15"/>
    </row>
    <row r="230" spans="4:5" x14ac:dyDescent="0.3">
      <c r="D230" s="15"/>
      <c r="E230" s="15"/>
    </row>
    <row r="231" spans="4:5" x14ac:dyDescent="0.3">
      <c r="D231" s="15"/>
      <c r="E231" s="15"/>
    </row>
    <row r="232" spans="4:5" x14ac:dyDescent="0.3">
      <c r="D232" s="15"/>
      <c r="E232" s="15"/>
    </row>
    <row r="233" spans="4:5" x14ac:dyDescent="0.3">
      <c r="D233" s="15"/>
      <c r="E233" s="15"/>
    </row>
    <row r="234" spans="4:5" x14ac:dyDescent="0.3">
      <c r="D234" s="15"/>
      <c r="E234" s="15"/>
    </row>
    <row r="235" spans="4:5" x14ac:dyDescent="0.3">
      <c r="D235" s="15"/>
      <c r="E235" s="15"/>
    </row>
    <row r="236" spans="4:5" x14ac:dyDescent="0.3">
      <c r="D236" s="15"/>
      <c r="E236" s="15"/>
    </row>
    <row r="237" spans="4:5" x14ac:dyDescent="0.3">
      <c r="D237" s="15"/>
      <c r="E237" s="15"/>
    </row>
    <row r="238" spans="4:5" x14ac:dyDescent="0.3">
      <c r="D238" s="15"/>
      <c r="E238" s="15"/>
    </row>
    <row r="239" spans="4:5" x14ac:dyDescent="0.3">
      <c r="D239" s="15"/>
      <c r="E239" s="15"/>
    </row>
    <row r="240" spans="4:5" x14ac:dyDescent="0.3">
      <c r="D240" s="15"/>
      <c r="E240" s="15"/>
    </row>
    <row r="241" spans="4:5" x14ac:dyDescent="0.3">
      <c r="D241" s="15"/>
      <c r="E241" s="15"/>
    </row>
    <row r="242" spans="4:5" x14ac:dyDescent="0.3">
      <c r="D242" s="15"/>
      <c r="E242" s="15"/>
    </row>
    <row r="243" spans="4:5" x14ac:dyDescent="0.3">
      <c r="D243" s="15"/>
      <c r="E243" s="15"/>
    </row>
    <row r="244" spans="4:5" x14ac:dyDescent="0.3">
      <c r="D244" s="15"/>
      <c r="E244" s="15"/>
    </row>
    <row r="245" spans="4:5" x14ac:dyDescent="0.3">
      <c r="D245" s="15"/>
      <c r="E245" s="15"/>
    </row>
    <row r="246" spans="4:5" x14ac:dyDescent="0.3">
      <c r="D246" s="15"/>
      <c r="E246" s="15"/>
    </row>
    <row r="247" spans="4:5" x14ac:dyDescent="0.3">
      <c r="D247" s="15"/>
      <c r="E247" s="15"/>
    </row>
    <row r="248" spans="4:5" x14ac:dyDescent="0.3">
      <c r="D248" s="15"/>
      <c r="E248" s="15"/>
    </row>
    <row r="249" spans="4:5" x14ac:dyDescent="0.3">
      <c r="D249" s="15"/>
      <c r="E249" s="15"/>
    </row>
    <row r="250" spans="4:5" x14ac:dyDescent="0.3">
      <c r="D250" s="15"/>
      <c r="E250" s="15"/>
    </row>
    <row r="251" spans="4:5" x14ac:dyDescent="0.3">
      <c r="D251" s="15"/>
      <c r="E251" s="15"/>
    </row>
    <row r="252" spans="4:5" x14ac:dyDescent="0.3">
      <c r="D252" s="15"/>
      <c r="E252" s="15"/>
    </row>
    <row r="253" spans="4:5" x14ac:dyDescent="0.3">
      <c r="D253" s="15"/>
      <c r="E253" s="15"/>
    </row>
    <row r="254" spans="4:5" x14ac:dyDescent="0.3">
      <c r="D254" s="15"/>
      <c r="E254" s="15"/>
    </row>
    <row r="255" spans="4:5" x14ac:dyDescent="0.3">
      <c r="D255" s="15"/>
      <c r="E255" s="15"/>
    </row>
    <row r="256" spans="4:5" x14ac:dyDescent="0.3">
      <c r="D256" s="15"/>
      <c r="E256" s="15"/>
    </row>
    <row r="257" spans="4:5" x14ac:dyDescent="0.3">
      <c r="D257" s="15"/>
      <c r="E257" s="15"/>
    </row>
    <row r="258" spans="4:5" x14ac:dyDescent="0.3">
      <c r="D258" s="15"/>
      <c r="E258" s="15"/>
    </row>
    <row r="259" spans="4:5" x14ac:dyDescent="0.3">
      <c r="D259" s="15"/>
      <c r="E259" s="15"/>
    </row>
    <row r="260" spans="4:5" x14ac:dyDescent="0.3">
      <c r="D260" s="15"/>
      <c r="E260" s="15"/>
    </row>
    <row r="261" spans="4:5" x14ac:dyDescent="0.3">
      <c r="D261" s="15"/>
      <c r="E261" s="15"/>
    </row>
    <row r="262" spans="4:5" x14ac:dyDescent="0.3">
      <c r="D262" s="15"/>
      <c r="E262" s="15"/>
    </row>
    <row r="263" spans="4:5" x14ac:dyDescent="0.3">
      <c r="D263" s="15"/>
      <c r="E263" s="15"/>
    </row>
    <row r="264" spans="4:5" x14ac:dyDescent="0.3">
      <c r="D264" s="15"/>
      <c r="E264" s="15"/>
    </row>
    <row r="265" spans="4:5" x14ac:dyDescent="0.3">
      <c r="D265" s="15"/>
      <c r="E265" s="15"/>
    </row>
    <row r="266" spans="4:5" x14ac:dyDescent="0.3">
      <c r="D266" s="15"/>
      <c r="E266" s="15"/>
    </row>
    <row r="267" spans="4:5" x14ac:dyDescent="0.3">
      <c r="D267" s="15"/>
      <c r="E267" s="15"/>
    </row>
    <row r="268" spans="4:5" x14ac:dyDescent="0.3">
      <c r="D268" s="15"/>
      <c r="E268" s="15"/>
    </row>
    <row r="269" spans="4:5" x14ac:dyDescent="0.3">
      <c r="D269" s="15"/>
      <c r="E269" s="15"/>
    </row>
    <row r="270" spans="4:5" x14ac:dyDescent="0.3">
      <c r="D270" s="15"/>
      <c r="E270" s="15"/>
    </row>
    <row r="271" spans="4:5" x14ac:dyDescent="0.3">
      <c r="D271" s="15"/>
      <c r="E271" s="15"/>
    </row>
    <row r="272" spans="4:5" x14ac:dyDescent="0.3">
      <c r="D272" s="15"/>
      <c r="E272" s="15"/>
    </row>
    <row r="273" spans="4:5" x14ac:dyDescent="0.3">
      <c r="D273" s="15"/>
      <c r="E273" s="15"/>
    </row>
    <row r="274" spans="4:5" x14ac:dyDescent="0.3">
      <c r="D274" s="15"/>
      <c r="E274" s="15"/>
    </row>
    <row r="275" spans="4:5" x14ac:dyDescent="0.3">
      <c r="D275" s="15"/>
      <c r="E275" s="15"/>
    </row>
    <row r="276" spans="4:5" x14ac:dyDescent="0.3">
      <c r="D276" s="15"/>
      <c r="E276" s="15"/>
    </row>
    <row r="277" spans="4:5" x14ac:dyDescent="0.3">
      <c r="D277" s="15"/>
      <c r="E277" s="15"/>
    </row>
    <row r="278" spans="4:5" x14ac:dyDescent="0.3">
      <c r="D278" s="15"/>
      <c r="E278" s="15"/>
    </row>
    <row r="279" spans="4:5" x14ac:dyDescent="0.3">
      <c r="D279" s="15"/>
      <c r="E279" s="15"/>
    </row>
    <row r="280" spans="4:5" x14ac:dyDescent="0.3">
      <c r="D280" s="15"/>
      <c r="E280" s="15"/>
    </row>
    <row r="281" spans="4:5" x14ac:dyDescent="0.3">
      <c r="D281" s="15"/>
      <c r="E281" s="15"/>
    </row>
    <row r="282" spans="4:5" x14ac:dyDescent="0.3">
      <c r="D282" s="15"/>
      <c r="E282" s="15"/>
    </row>
    <row r="283" spans="4:5" x14ac:dyDescent="0.3">
      <c r="D283" s="15"/>
      <c r="E283" s="15"/>
    </row>
    <row r="284" spans="4:5" x14ac:dyDescent="0.3">
      <c r="D284" s="15"/>
      <c r="E284" s="15"/>
    </row>
    <row r="285" spans="4:5" x14ac:dyDescent="0.3">
      <c r="D285" s="15"/>
      <c r="E285" s="15"/>
    </row>
    <row r="286" spans="4:5" x14ac:dyDescent="0.3">
      <c r="D286" s="15"/>
      <c r="E286" s="15"/>
    </row>
    <row r="287" spans="4:5" x14ac:dyDescent="0.3">
      <c r="D287" s="15"/>
      <c r="E287" s="15"/>
    </row>
    <row r="288" spans="4:5" x14ac:dyDescent="0.3">
      <c r="D288" s="15"/>
      <c r="E288" s="15"/>
    </row>
    <row r="289" spans="4:5" x14ac:dyDescent="0.3">
      <c r="D289" s="15"/>
      <c r="E289" s="15"/>
    </row>
    <row r="290" spans="4:5" x14ac:dyDescent="0.3">
      <c r="D290" s="15"/>
      <c r="E290" s="15"/>
    </row>
    <row r="291" spans="4:5" x14ac:dyDescent="0.3">
      <c r="D291" s="15"/>
      <c r="E291" s="15"/>
    </row>
    <row r="292" spans="4:5" x14ac:dyDescent="0.3">
      <c r="D292" s="15"/>
      <c r="E292" s="15"/>
    </row>
    <row r="293" spans="4:5" x14ac:dyDescent="0.3">
      <c r="D293" s="15"/>
      <c r="E293" s="15"/>
    </row>
    <row r="294" spans="4:5" x14ac:dyDescent="0.3">
      <c r="D294" s="15"/>
      <c r="E294" s="15"/>
    </row>
    <row r="295" spans="4:5" x14ac:dyDescent="0.3">
      <c r="D295" s="15"/>
      <c r="E295" s="15"/>
    </row>
    <row r="296" spans="4:5" x14ac:dyDescent="0.3">
      <c r="D296" s="15"/>
      <c r="E296" s="15"/>
    </row>
    <row r="297" spans="4:5" x14ac:dyDescent="0.3">
      <c r="D297" s="15"/>
      <c r="E297" s="15"/>
    </row>
    <row r="298" spans="4:5" x14ac:dyDescent="0.3">
      <c r="D298" s="15"/>
      <c r="E298" s="15"/>
    </row>
    <row r="299" spans="4:5" x14ac:dyDescent="0.3">
      <c r="D299" s="15"/>
      <c r="E299" s="15"/>
    </row>
    <row r="300" spans="4:5" x14ac:dyDescent="0.3">
      <c r="D300" s="15"/>
      <c r="E300" s="15"/>
    </row>
    <row r="301" spans="4:5" x14ac:dyDescent="0.3">
      <c r="D301" s="15"/>
      <c r="E301" s="15"/>
    </row>
    <row r="302" spans="4:5" x14ac:dyDescent="0.3">
      <c r="D302" s="15"/>
      <c r="E302" s="15"/>
    </row>
    <row r="303" spans="4:5" x14ac:dyDescent="0.3">
      <c r="D303" s="15"/>
      <c r="E303" s="15"/>
    </row>
    <row r="304" spans="4:5" x14ac:dyDescent="0.3">
      <c r="D304" s="15"/>
      <c r="E304" s="15"/>
    </row>
    <row r="305" spans="4:5" x14ac:dyDescent="0.3">
      <c r="D305" s="15"/>
      <c r="E305" s="15"/>
    </row>
    <row r="306" spans="4:5" x14ac:dyDescent="0.3">
      <c r="D306" s="15"/>
      <c r="E306" s="15"/>
    </row>
    <row r="307" spans="4:5" x14ac:dyDescent="0.3">
      <c r="D307" s="15"/>
      <c r="E307" s="15"/>
    </row>
    <row r="308" spans="4:5" x14ac:dyDescent="0.3">
      <c r="D308" s="15"/>
      <c r="E308" s="15"/>
    </row>
    <row r="309" spans="4:5" x14ac:dyDescent="0.3">
      <c r="D309" s="15"/>
      <c r="E309" s="15"/>
    </row>
    <row r="310" spans="4:5" x14ac:dyDescent="0.3">
      <c r="D310" s="15"/>
      <c r="E310" s="15"/>
    </row>
    <row r="311" spans="4:5" x14ac:dyDescent="0.3">
      <c r="D311" s="15"/>
      <c r="E311" s="15"/>
    </row>
    <row r="312" spans="4:5" x14ac:dyDescent="0.3">
      <c r="D312" s="15"/>
      <c r="E312" s="15"/>
    </row>
    <row r="313" spans="4:5" x14ac:dyDescent="0.3">
      <c r="D313" s="15"/>
      <c r="E313" s="15"/>
    </row>
    <row r="314" spans="4:5" x14ac:dyDescent="0.3">
      <c r="D314" s="15"/>
      <c r="E314" s="15"/>
    </row>
    <row r="315" spans="4:5" x14ac:dyDescent="0.3">
      <c r="D315" s="15"/>
      <c r="E315" s="15"/>
    </row>
    <row r="316" spans="4:5" x14ac:dyDescent="0.3">
      <c r="D316" s="15"/>
      <c r="E316" s="15"/>
    </row>
    <row r="317" spans="4:5" x14ac:dyDescent="0.3">
      <c r="D317" s="15"/>
      <c r="E317" s="15"/>
    </row>
    <row r="318" spans="4:5" x14ac:dyDescent="0.3">
      <c r="D318" s="15"/>
      <c r="E318" s="15"/>
    </row>
    <row r="319" spans="4:5" x14ac:dyDescent="0.3">
      <c r="D319" s="15"/>
      <c r="E319" s="15"/>
    </row>
    <row r="320" spans="4:5" x14ac:dyDescent="0.3">
      <c r="D320" s="15"/>
      <c r="E320" s="15"/>
    </row>
    <row r="321" spans="4:5" x14ac:dyDescent="0.3">
      <c r="D321" s="15"/>
      <c r="E321" s="15"/>
    </row>
    <row r="322" spans="4:5" x14ac:dyDescent="0.3">
      <c r="D322" s="15"/>
      <c r="E322" s="15"/>
    </row>
    <row r="323" spans="4:5" x14ac:dyDescent="0.3">
      <c r="D323" s="15"/>
      <c r="E323" s="15"/>
    </row>
    <row r="324" spans="4:5" x14ac:dyDescent="0.3">
      <c r="D324" s="15"/>
      <c r="E324" s="15"/>
    </row>
    <row r="325" spans="4:5" x14ac:dyDescent="0.3">
      <c r="D325" s="15"/>
      <c r="E325" s="15"/>
    </row>
    <row r="326" spans="4:5" x14ac:dyDescent="0.3">
      <c r="D326" s="15"/>
      <c r="E326" s="15"/>
    </row>
    <row r="327" spans="4:5" x14ac:dyDescent="0.3">
      <c r="D327" s="15"/>
      <c r="E327" s="15"/>
    </row>
    <row r="328" spans="4:5" x14ac:dyDescent="0.3">
      <c r="D328" s="15"/>
      <c r="E328" s="15"/>
    </row>
    <row r="329" spans="4:5" x14ac:dyDescent="0.3">
      <c r="D329" s="15"/>
      <c r="E329" s="15"/>
    </row>
    <row r="330" spans="4:5" x14ac:dyDescent="0.3">
      <c r="D330" s="15"/>
      <c r="E330" s="15"/>
    </row>
    <row r="331" spans="4:5" x14ac:dyDescent="0.3">
      <c r="D331" s="15"/>
      <c r="E331" s="15"/>
    </row>
    <row r="332" spans="4:5" x14ac:dyDescent="0.3">
      <c r="D332" s="15"/>
      <c r="E332" s="15"/>
    </row>
    <row r="333" spans="4:5" x14ac:dyDescent="0.3">
      <c r="D333" s="15"/>
      <c r="E333" s="15"/>
    </row>
    <row r="334" spans="4:5" x14ac:dyDescent="0.3">
      <c r="D334" s="15"/>
      <c r="E334" s="15"/>
    </row>
    <row r="335" spans="4:5" x14ac:dyDescent="0.3">
      <c r="D335" s="15"/>
      <c r="E335" s="15"/>
    </row>
    <row r="336" spans="4:5" x14ac:dyDescent="0.3">
      <c r="D336" s="15"/>
      <c r="E336" s="15"/>
    </row>
    <row r="337" spans="4:5" x14ac:dyDescent="0.3">
      <c r="D337" s="15"/>
      <c r="E337" s="15"/>
    </row>
    <row r="338" spans="4:5" x14ac:dyDescent="0.3">
      <c r="D338" s="15"/>
      <c r="E338" s="15"/>
    </row>
    <row r="339" spans="4:5" x14ac:dyDescent="0.3">
      <c r="D339" s="15"/>
      <c r="E339" s="15"/>
    </row>
    <row r="340" spans="4:5" x14ac:dyDescent="0.3">
      <c r="D340" s="15"/>
      <c r="E340" s="15"/>
    </row>
    <row r="341" spans="4:5" x14ac:dyDescent="0.3">
      <c r="D341" s="15"/>
      <c r="E341" s="15"/>
    </row>
    <row r="342" spans="4:5" x14ac:dyDescent="0.3">
      <c r="D342" s="15"/>
      <c r="E342" s="15"/>
    </row>
    <row r="343" spans="4:5" x14ac:dyDescent="0.3">
      <c r="D343" s="15"/>
      <c r="E343" s="15"/>
    </row>
    <row r="344" spans="4:5" x14ac:dyDescent="0.3">
      <c r="D344" s="15"/>
      <c r="E344" s="15"/>
    </row>
    <row r="345" spans="4:5" x14ac:dyDescent="0.3">
      <c r="D345" s="15"/>
      <c r="E345" s="15"/>
    </row>
    <row r="346" spans="4:5" x14ac:dyDescent="0.3">
      <c r="D346" s="15"/>
      <c r="E346" s="15"/>
    </row>
    <row r="347" spans="4:5" x14ac:dyDescent="0.3">
      <c r="D347" s="15"/>
      <c r="E347" s="15"/>
    </row>
    <row r="348" spans="4:5" x14ac:dyDescent="0.3">
      <c r="D348" s="15"/>
      <c r="E348" s="15"/>
    </row>
    <row r="349" spans="4:5" x14ac:dyDescent="0.3">
      <c r="D349" s="15"/>
      <c r="E349" s="15"/>
    </row>
    <row r="350" spans="4:5" x14ac:dyDescent="0.3">
      <c r="D350" s="15"/>
      <c r="E350" s="15"/>
    </row>
    <row r="351" spans="4:5" x14ac:dyDescent="0.3">
      <c r="D351" s="15"/>
      <c r="E351" s="15"/>
    </row>
    <row r="352" spans="4:5" x14ac:dyDescent="0.3">
      <c r="D352" s="15"/>
      <c r="E352" s="15"/>
    </row>
    <row r="353" spans="4:5" x14ac:dyDescent="0.3">
      <c r="D353" s="15"/>
      <c r="E353" s="15"/>
    </row>
    <row r="354" spans="4:5" x14ac:dyDescent="0.3">
      <c r="D354" s="15"/>
      <c r="E354" s="15"/>
    </row>
    <row r="355" spans="4:5" x14ac:dyDescent="0.3">
      <c r="D355" s="15"/>
      <c r="E355" s="15"/>
    </row>
    <row r="356" spans="4:5" x14ac:dyDescent="0.3">
      <c r="D356" s="15"/>
      <c r="E356" s="15"/>
    </row>
    <row r="357" spans="4:5" x14ac:dyDescent="0.3">
      <c r="D357" s="15"/>
      <c r="E357" s="15"/>
    </row>
    <row r="358" spans="4:5" x14ac:dyDescent="0.3">
      <c r="D358" s="15"/>
      <c r="E358" s="15"/>
    </row>
    <row r="359" spans="4:5" x14ac:dyDescent="0.3">
      <c r="D359" s="15"/>
      <c r="E359" s="15"/>
    </row>
    <row r="360" spans="4:5" x14ac:dyDescent="0.3">
      <c r="D360" s="15"/>
      <c r="E360" s="15"/>
    </row>
    <row r="361" spans="4:5" x14ac:dyDescent="0.3">
      <c r="D361" s="15"/>
      <c r="E361" s="15"/>
    </row>
    <row r="362" spans="4:5" x14ac:dyDescent="0.3">
      <c r="D362" s="15"/>
      <c r="E362" s="15"/>
    </row>
    <row r="363" spans="4:5" x14ac:dyDescent="0.3">
      <c r="D363" s="15"/>
      <c r="E363" s="15"/>
    </row>
    <row r="364" spans="4:5" x14ac:dyDescent="0.3">
      <c r="D364" s="15"/>
      <c r="E364" s="15"/>
    </row>
    <row r="365" spans="4:5" x14ac:dyDescent="0.3">
      <c r="D365" s="15"/>
      <c r="E365" s="15"/>
    </row>
    <row r="366" spans="4:5" x14ac:dyDescent="0.3">
      <c r="D366" s="15"/>
      <c r="E366" s="15"/>
    </row>
    <row r="367" spans="4:5" x14ac:dyDescent="0.3">
      <c r="D367" s="15"/>
      <c r="E367" s="15"/>
    </row>
    <row r="368" spans="4:5" x14ac:dyDescent="0.3">
      <c r="D368" s="15"/>
      <c r="E368" s="15"/>
    </row>
    <row r="369" spans="4:5" x14ac:dyDescent="0.3">
      <c r="D369" s="15"/>
      <c r="E369" s="15"/>
    </row>
    <row r="370" spans="4:5" x14ac:dyDescent="0.3">
      <c r="D370" s="15"/>
      <c r="E370" s="15"/>
    </row>
    <row r="371" spans="4:5" x14ac:dyDescent="0.3">
      <c r="D371" s="15"/>
      <c r="E371" s="15"/>
    </row>
    <row r="372" spans="4:5" x14ac:dyDescent="0.3">
      <c r="D372" s="15"/>
      <c r="E372" s="15"/>
    </row>
    <row r="373" spans="4:5" x14ac:dyDescent="0.3">
      <c r="D373" s="15"/>
      <c r="E373" s="15"/>
    </row>
    <row r="374" spans="4:5" x14ac:dyDescent="0.3">
      <c r="D374" s="15"/>
      <c r="E374" s="15"/>
    </row>
    <row r="375" spans="4:5" x14ac:dyDescent="0.3">
      <c r="D375" s="15"/>
      <c r="E375" s="15"/>
    </row>
    <row r="376" spans="4:5" x14ac:dyDescent="0.3">
      <c r="D376" s="15"/>
      <c r="E376" s="15"/>
    </row>
    <row r="377" spans="4:5" x14ac:dyDescent="0.3">
      <c r="D377" s="15"/>
      <c r="E377" s="15"/>
    </row>
    <row r="378" spans="4:5" x14ac:dyDescent="0.3">
      <c r="D378" s="15"/>
      <c r="E378" s="15"/>
    </row>
    <row r="379" spans="4:5" x14ac:dyDescent="0.3">
      <c r="D379" s="15"/>
      <c r="E379" s="15"/>
    </row>
    <row r="380" spans="4:5" x14ac:dyDescent="0.3">
      <c r="D380" s="15"/>
      <c r="E380" s="15"/>
    </row>
    <row r="381" spans="4:5" x14ac:dyDescent="0.3">
      <c r="D381" s="15"/>
      <c r="E381" s="15"/>
    </row>
    <row r="382" spans="4:5" x14ac:dyDescent="0.3">
      <c r="D382" s="15"/>
      <c r="E382" s="15"/>
    </row>
    <row r="383" spans="4:5" x14ac:dyDescent="0.3">
      <c r="D383" s="15"/>
      <c r="E383" s="15"/>
    </row>
    <row r="384" spans="4:5" x14ac:dyDescent="0.3">
      <c r="D384" s="15"/>
      <c r="E384" s="15"/>
    </row>
    <row r="385" spans="4:5" x14ac:dyDescent="0.3">
      <c r="D385" s="15"/>
      <c r="E385" s="15"/>
    </row>
    <row r="386" spans="4:5" x14ac:dyDescent="0.3">
      <c r="D386" s="15"/>
      <c r="E386" s="15"/>
    </row>
    <row r="387" spans="4:5" x14ac:dyDescent="0.3">
      <c r="D387" s="15"/>
      <c r="E387" s="15"/>
    </row>
    <row r="388" spans="4:5" x14ac:dyDescent="0.3">
      <c r="D388" s="15"/>
      <c r="E388" s="15"/>
    </row>
    <row r="389" spans="4:5" x14ac:dyDescent="0.3">
      <c r="D389" s="15"/>
      <c r="E389" s="15"/>
    </row>
    <row r="390" spans="4:5" x14ac:dyDescent="0.3">
      <c r="D390" s="15"/>
      <c r="E390" s="15"/>
    </row>
    <row r="391" spans="4:5" x14ac:dyDescent="0.3">
      <c r="D391" s="15"/>
      <c r="E391" s="15"/>
    </row>
    <row r="392" spans="4:5" x14ac:dyDescent="0.3">
      <c r="D392" s="15"/>
      <c r="E392" s="15"/>
    </row>
    <row r="393" spans="4:5" x14ac:dyDescent="0.3">
      <c r="D393" s="15"/>
      <c r="E393" s="15"/>
    </row>
    <row r="394" spans="4:5" x14ac:dyDescent="0.3">
      <c r="D394" s="15"/>
      <c r="E394" s="15"/>
    </row>
    <row r="395" spans="4:5" x14ac:dyDescent="0.3">
      <c r="D395" s="15"/>
      <c r="E395" s="15"/>
    </row>
    <row r="396" spans="4:5" x14ac:dyDescent="0.3">
      <c r="D396" s="15"/>
      <c r="E396" s="15"/>
    </row>
    <row r="397" spans="4:5" x14ac:dyDescent="0.3">
      <c r="D397" s="15"/>
      <c r="E397" s="15"/>
    </row>
    <row r="398" spans="4:5" x14ac:dyDescent="0.3">
      <c r="D398" s="15"/>
      <c r="E398" s="15"/>
    </row>
    <row r="399" spans="4:5" x14ac:dyDescent="0.3">
      <c r="D399" s="15"/>
      <c r="E399" s="15"/>
    </row>
    <row r="400" spans="4:5" x14ac:dyDescent="0.3">
      <c r="D400" s="15"/>
      <c r="E400" s="15"/>
    </row>
    <row r="401" spans="4:5" x14ac:dyDescent="0.3">
      <c r="D401" s="15"/>
      <c r="E401" s="15"/>
    </row>
    <row r="402" spans="4:5" x14ac:dyDescent="0.3">
      <c r="D402" s="15"/>
      <c r="E402" s="15"/>
    </row>
    <row r="403" spans="4:5" x14ac:dyDescent="0.3">
      <c r="D403" s="15"/>
      <c r="E403" s="15"/>
    </row>
    <row r="404" spans="4:5" x14ac:dyDescent="0.3">
      <c r="D404" s="15"/>
      <c r="E404" s="15"/>
    </row>
    <row r="405" spans="4:5" x14ac:dyDescent="0.3">
      <c r="D405" s="15"/>
      <c r="E405" s="15"/>
    </row>
    <row r="406" spans="4:5" x14ac:dyDescent="0.3">
      <c r="D406" s="15"/>
      <c r="E406" s="15"/>
    </row>
    <row r="407" spans="4:5" x14ac:dyDescent="0.3">
      <c r="D407" s="15"/>
      <c r="E407" s="15"/>
    </row>
    <row r="408" spans="4:5" x14ac:dyDescent="0.3">
      <c r="D408" s="15"/>
      <c r="E408" s="15"/>
    </row>
    <row r="409" spans="4:5" x14ac:dyDescent="0.3">
      <c r="D409" s="15"/>
      <c r="E409" s="15"/>
    </row>
    <row r="410" spans="4:5" x14ac:dyDescent="0.3">
      <c r="D410" s="15"/>
      <c r="E410" s="15"/>
    </row>
    <row r="411" spans="4:5" x14ac:dyDescent="0.3">
      <c r="D411" s="15"/>
      <c r="E411" s="15"/>
    </row>
    <row r="412" spans="4:5" x14ac:dyDescent="0.3">
      <c r="D412" s="15"/>
      <c r="E412" s="15"/>
    </row>
    <row r="413" spans="4:5" x14ac:dyDescent="0.3">
      <c r="D413" s="15"/>
      <c r="E413" s="15"/>
    </row>
    <row r="414" spans="4:5" x14ac:dyDescent="0.3">
      <c r="D414" s="15"/>
      <c r="E414" s="15"/>
    </row>
    <row r="415" spans="4:5" x14ac:dyDescent="0.3">
      <c r="D415" s="15"/>
      <c r="E415" s="15"/>
    </row>
    <row r="416" spans="4:5" x14ac:dyDescent="0.3">
      <c r="D416" s="15"/>
      <c r="E416" s="15"/>
    </row>
    <row r="417" spans="4:5" x14ac:dyDescent="0.3">
      <c r="D417" s="15"/>
      <c r="E417" s="15"/>
    </row>
    <row r="418" spans="4:5" x14ac:dyDescent="0.3">
      <c r="D418" s="15"/>
      <c r="E418" s="15"/>
    </row>
    <row r="419" spans="4:5" x14ac:dyDescent="0.3">
      <c r="D419" s="15"/>
      <c r="E419" s="15"/>
    </row>
    <row r="420" spans="4:5" x14ac:dyDescent="0.3">
      <c r="D420" s="15"/>
      <c r="E420" s="15"/>
    </row>
    <row r="421" spans="4:5" x14ac:dyDescent="0.3">
      <c r="D421" s="15"/>
      <c r="E421" s="15"/>
    </row>
    <row r="422" spans="4:5" x14ac:dyDescent="0.3">
      <c r="D422" s="15"/>
      <c r="E422" s="15"/>
    </row>
    <row r="423" spans="4:5" x14ac:dyDescent="0.3">
      <c r="D423" s="15"/>
      <c r="E423" s="15"/>
    </row>
    <row r="424" spans="4:5" x14ac:dyDescent="0.3">
      <c r="D424" s="15"/>
      <c r="E424" s="15"/>
    </row>
    <row r="425" spans="4:5" x14ac:dyDescent="0.3">
      <c r="D425" s="15"/>
      <c r="E425" s="15"/>
    </row>
    <row r="426" spans="4:5" x14ac:dyDescent="0.3">
      <c r="D426" s="15"/>
      <c r="E426" s="15"/>
    </row>
    <row r="427" spans="4:5" x14ac:dyDescent="0.3">
      <c r="D427" s="15"/>
      <c r="E427" s="15"/>
    </row>
    <row r="428" spans="4:5" x14ac:dyDescent="0.3">
      <c r="D428" s="15"/>
      <c r="E428" s="15"/>
    </row>
    <row r="429" spans="4:5" x14ac:dyDescent="0.3">
      <c r="D429" s="15"/>
      <c r="E429" s="15"/>
    </row>
    <row r="430" spans="4:5" x14ac:dyDescent="0.3">
      <c r="D430" s="15"/>
      <c r="E430" s="15"/>
    </row>
    <row r="431" spans="4:5" x14ac:dyDescent="0.3">
      <c r="D431" s="15"/>
      <c r="E431" s="15"/>
    </row>
    <row r="432" spans="4:5" x14ac:dyDescent="0.3">
      <c r="D432" s="15"/>
      <c r="E432" s="15"/>
    </row>
    <row r="433" spans="4:5" x14ac:dyDescent="0.3">
      <c r="D433" s="15"/>
      <c r="E433" s="15"/>
    </row>
    <row r="434" spans="4:5" x14ac:dyDescent="0.3">
      <c r="D434" s="15"/>
      <c r="E434" s="15"/>
    </row>
    <row r="435" spans="4:5" x14ac:dyDescent="0.3">
      <c r="D435" s="15"/>
      <c r="E435" s="15"/>
    </row>
    <row r="436" spans="4:5" x14ac:dyDescent="0.3">
      <c r="D436" s="15"/>
      <c r="E436" s="15"/>
    </row>
    <row r="437" spans="4:5" x14ac:dyDescent="0.3">
      <c r="D437" s="15"/>
      <c r="E437" s="15"/>
    </row>
    <row r="438" spans="4:5" x14ac:dyDescent="0.3">
      <c r="D438" s="15"/>
      <c r="E438" s="15"/>
    </row>
    <row r="439" spans="4:5" x14ac:dyDescent="0.3">
      <c r="D439" s="15"/>
      <c r="E439" s="15"/>
    </row>
    <row r="440" spans="4:5" x14ac:dyDescent="0.3">
      <c r="D440" s="15"/>
      <c r="E440" s="15"/>
    </row>
    <row r="441" spans="4:5" x14ac:dyDescent="0.3">
      <c r="D441" s="15"/>
      <c r="E441" s="15"/>
    </row>
    <row r="442" spans="4:5" x14ac:dyDescent="0.3">
      <c r="D442" s="15"/>
      <c r="E442" s="15"/>
    </row>
    <row r="443" spans="4:5" x14ac:dyDescent="0.3">
      <c r="D443" s="15"/>
      <c r="E443" s="15"/>
    </row>
    <row r="444" spans="4:5" x14ac:dyDescent="0.3">
      <c r="D444" s="15"/>
      <c r="E444" s="15"/>
    </row>
    <row r="445" spans="4:5" x14ac:dyDescent="0.3">
      <c r="D445" s="15"/>
      <c r="E445" s="15"/>
    </row>
    <row r="446" spans="4:5" x14ac:dyDescent="0.3">
      <c r="D446" s="15"/>
      <c r="E446" s="15"/>
    </row>
    <row r="447" spans="4:5" x14ac:dyDescent="0.3">
      <c r="D447" s="15"/>
      <c r="E447" s="15"/>
    </row>
    <row r="448" spans="4:5" x14ac:dyDescent="0.3">
      <c r="D448" s="15"/>
      <c r="E448" s="15"/>
    </row>
    <row r="449" spans="4:5" x14ac:dyDescent="0.3">
      <c r="D449" s="15"/>
      <c r="E449" s="15"/>
    </row>
    <row r="450" spans="4:5" x14ac:dyDescent="0.3">
      <c r="D450" s="15"/>
      <c r="E450" s="15"/>
    </row>
    <row r="451" spans="4:5" x14ac:dyDescent="0.3">
      <c r="D451" s="15"/>
      <c r="E451" s="15"/>
    </row>
    <row r="452" spans="4:5" x14ac:dyDescent="0.3">
      <c r="D452" s="15"/>
      <c r="E452" s="15"/>
    </row>
    <row r="453" spans="4:5" x14ac:dyDescent="0.3">
      <c r="D453" s="15"/>
      <c r="E453" s="15"/>
    </row>
    <row r="454" spans="4:5" x14ac:dyDescent="0.3">
      <c r="D454" s="15"/>
      <c r="E454" s="15"/>
    </row>
    <row r="455" spans="4:5" x14ac:dyDescent="0.3">
      <c r="D455" s="15"/>
      <c r="E455" s="15"/>
    </row>
    <row r="456" spans="4:5" x14ac:dyDescent="0.3">
      <c r="D456" s="15"/>
      <c r="E456" s="15"/>
    </row>
    <row r="457" spans="4:5" x14ac:dyDescent="0.3">
      <c r="D457" s="15"/>
      <c r="E457" s="15"/>
    </row>
    <row r="458" spans="4:5" x14ac:dyDescent="0.3">
      <c r="D458" s="15"/>
      <c r="E458" s="15"/>
    </row>
    <row r="459" spans="4:5" x14ac:dyDescent="0.3">
      <c r="D459" s="15"/>
      <c r="E459" s="15"/>
    </row>
    <row r="460" spans="4:5" x14ac:dyDescent="0.3">
      <c r="D460" s="15"/>
      <c r="E460" s="15"/>
    </row>
    <row r="461" spans="4:5" x14ac:dyDescent="0.3">
      <c r="D461" s="15"/>
      <c r="E461" s="15"/>
    </row>
    <row r="462" spans="4:5" x14ac:dyDescent="0.3">
      <c r="D462" s="15"/>
      <c r="E462" s="15"/>
    </row>
    <row r="463" spans="4:5" x14ac:dyDescent="0.3">
      <c r="D463" s="15"/>
      <c r="E463" s="15"/>
    </row>
    <row r="464" spans="4:5" x14ac:dyDescent="0.3">
      <c r="D464" s="15"/>
      <c r="E464" s="15"/>
    </row>
    <row r="465" spans="4:5" x14ac:dyDescent="0.3">
      <c r="D465" s="15"/>
      <c r="E465" s="15"/>
    </row>
    <row r="466" spans="4:5" x14ac:dyDescent="0.3">
      <c r="D466" s="15"/>
      <c r="E466" s="15"/>
    </row>
    <row r="467" spans="4:5" x14ac:dyDescent="0.3">
      <c r="D467" s="15"/>
      <c r="E467" s="15"/>
    </row>
    <row r="468" spans="4:5" x14ac:dyDescent="0.3">
      <c r="D468" s="15"/>
      <c r="E468" s="15"/>
    </row>
    <row r="469" spans="4:5" x14ac:dyDescent="0.3">
      <c r="D469" s="15"/>
      <c r="E469" s="15"/>
    </row>
    <row r="470" spans="4:5" x14ac:dyDescent="0.3">
      <c r="D470" s="15"/>
      <c r="E470" s="15"/>
    </row>
    <row r="471" spans="4:5" x14ac:dyDescent="0.3">
      <c r="D471" s="15"/>
      <c r="E471" s="15"/>
    </row>
    <row r="472" spans="4:5" x14ac:dyDescent="0.3">
      <c r="D472" s="15"/>
      <c r="E472" s="15"/>
    </row>
    <row r="473" spans="4:5" x14ac:dyDescent="0.3">
      <c r="D473" s="15"/>
      <c r="E473" s="15"/>
    </row>
    <row r="474" spans="4:5" x14ac:dyDescent="0.3">
      <c r="D474" s="15"/>
      <c r="E474" s="15"/>
    </row>
    <row r="475" spans="4:5" x14ac:dyDescent="0.3">
      <c r="D475" s="15"/>
      <c r="E475" s="15"/>
    </row>
    <row r="476" spans="4:5" x14ac:dyDescent="0.3">
      <c r="D476" s="15"/>
      <c r="E476" s="15"/>
    </row>
    <row r="477" spans="4:5" x14ac:dyDescent="0.3">
      <c r="D477" s="15"/>
      <c r="E477" s="15"/>
    </row>
    <row r="478" spans="4:5" x14ac:dyDescent="0.3">
      <c r="D478" s="15"/>
      <c r="E478" s="15"/>
    </row>
    <row r="479" spans="4:5" x14ac:dyDescent="0.3">
      <c r="D479" s="15"/>
      <c r="E479" s="15"/>
    </row>
    <row r="480" spans="4:5" x14ac:dyDescent="0.3">
      <c r="D480" s="15"/>
      <c r="E480" s="15"/>
    </row>
    <row r="481" spans="4:5" x14ac:dyDescent="0.3">
      <c r="D481" s="15"/>
      <c r="E481" s="15"/>
    </row>
    <row r="482" spans="4:5" x14ac:dyDescent="0.3">
      <c r="D482" s="15"/>
      <c r="E482" s="15"/>
    </row>
    <row r="483" spans="4:5" x14ac:dyDescent="0.3">
      <c r="D483" s="15"/>
      <c r="E483" s="15"/>
    </row>
    <row r="484" spans="4:5" x14ac:dyDescent="0.3">
      <c r="D484" s="15"/>
      <c r="E484" s="15"/>
    </row>
    <row r="485" spans="4:5" x14ac:dyDescent="0.3">
      <c r="D485" s="15"/>
      <c r="E485" s="15"/>
    </row>
    <row r="486" spans="4:5" x14ac:dyDescent="0.3">
      <c r="D486" s="15"/>
      <c r="E486" s="15"/>
    </row>
    <row r="487" spans="4:5" x14ac:dyDescent="0.3">
      <c r="D487" s="15"/>
      <c r="E487" s="15"/>
    </row>
    <row r="488" spans="4:5" x14ac:dyDescent="0.3">
      <c r="D488" s="15"/>
      <c r="E488" s="15"/>
    </row>
    <row r="489" spans="4:5" x14ac:dyDescent="0.3">
      <c r="D489" s="15"/>
      <c r="E489" s="15"/>
    </row>
    <row r="490" spans="4:5" x14ac:dyDescent="0.3">
      <c r="D490" s="15"/>
      <c r="E490" s="15"/>
    </row>
    <row r="491" spans="4:5" x14ac:dyDescent="0.3">
      <c r="D491" s="15"/>
      <c r="E491" s="15"/>
    </row>
    <row r="492" spans="4:5" x14ac:dyDescent="0.3">
      <c r="D492" s="15"/>
      <c r="E492" s="15"/>
    </row>
    <row r="493" spans="4:5" x14ac:dyDescent="0.3">
      <c r="D493" s="15"/>
      <c r="E493" s="15"/>
    </row>
    <row r="494" spans="4:5" x14ac:dyDescent="0.3">
      <c r="D494" s="15"/>
      <c r="E494" s="15"/>
    </row>
    <row r="495" spans="4:5" x14ac:dyDescent="0.3">
      <c r="D495" s="15"/>
      <c r="E495" s="15"/>
    </row>
    <row r="496" spans="4:5" x14ac:dyDescent="0.3">
      <c r="D496" s="15"/>
      <c r="E496" s="15"/>
    </row>
    <row r="497" spans="4:5" x14ac:dyDescent="0.3">
      <c r="D497" s="15"/>
      <c r="E497" s="15"/>
    </row>
    <row r="498" spans="4:5" x14ac:dyDescent="0.3">
      <c r="D498" s="15"/>
      <c r="E498" s="15"/>
    </row>
    <row r="499" spans="4:5" x14ac:dyDescent="0.3">
      <c r="D499" s="15"/>
      <c r="E499" s="15"/>
    </row>
    <row r="500" spans="4:5" x14ac:dyDescent="0.3">
      <c r="D500" s="15"/>
      <c r="E500" s="15"/>
    </row>
    <row r="501" spans="4:5" x14ac:dyDescent="0.3">
      <c r="D501" s="15"/>
      <c r="E501" s="15"/>
    </row>
    <row r="502" spans="4:5" x14ac:dyDescent="0.3">
      <c r="D502" s="15"/>
      <c r="E502" s="15"/>
    </row>
    <row r="503" spans="4:5" x14ac:dyDescent="0.3">
      <c r="D503" s="15"/>
      <c r="E503" s="15"/>
    </row>
    <row r="504" spans="4:5" x14ac:dyDescent="0.3">
      <c r="D504" s="15"/>
      <c r="E504" s="15"/>
    </row>
    <row r="505" spans="4:5" x14ac:dyDescent="0.3">
      <c r="D505" s="15"/>
      <c r="E505" s="15"/>
    </row>
    <row r="506" spans="4:5" x14ac:dyDescent="0.3">
      <c r="D506" s="15"/>
      <c r="E506" s="15"/>
    </row>
    <row r="507" spans="4:5" x14ac:dyDescent="0.3">
      <c r="D507" s="15"/>
      <c r="E507" s="15"/>
    </row>
    <row r="508" spans="4:5" x14ac:dyDescent="0.3">
      <c r="D508" s="15"/>
      <c r="E508" s="15"/>
    </row>
    <row r="509" spans="4:5" x14ac:dyDescent="0.3">
      <c r="D509" s="15"/>
      <c r="E509" s="15"/>
    </row>
    <row r="510" spans="4:5" x14ac:dyDescent="0.3">
      <c r="D510" s="15"/>
      <c r="E510" s="15"/>
    </row>
    <row r="511" spans="4:5" x14ac:dyDescent="0.3">
      <c r="D511" s="15"/>
      <c r="E511" s="15"/>
    </row>
    <row r="512" spans="4:5" x14ac:dyDescent="0.3">
      <c r="D512" s="15"/>
      <c r="E512" s="15"/>
    </row>
    <row r="513" spans="4:5" x14ac:dyDescent="0.3">
      <c r="D513" s="15"/>
      <c r="E513" s="15"/>
    </row>
    <row r="514" spans="4:5" x14ac:dyDescent="0.3">
      <c r="D514" s="15"/>
      <c r="E514" s="15"/>
    </row>
    <row r="515" spans="4:5" x14ac:dyDescent="0.3">
      <c r="D515" s="15"/>
      <c r="E515" s="15"/>
    </row>
    <row r="516" spans="4:5" x14ac:dyDescent="0.3">
      <c r="D516" s="15"/>
      <c r="E516" s="15"/>
    </row>
    <row r="517" spans="4:5" x14ac:dyDescent="0.3">
      <c r="D517" s="15"/>
      <c r="E517" s="15"/>
    </row>
    <row r="518" spans="4:5" x14ac:dyDescent="0.3">
      <c r="D518" s="15"/>
      <c r="E518" s="15"/>
    </row>
    <row r="519" spans="4:5" x14ac:dyDescent="0.3">
      <c r="D519" s="15"/>
      <c r="E519" s="15"/>
    </row>
    <row r="520" spans="4:5" x14ac:dyDescent="0.3">
      <c r="D520" s="15"/>
      <c r="E520" s="15"/>
    </row>
    <row r="521" spans="4:5" x14ac:dyDescent="0.3">
      <c r="D521" s="15"/>
      <c r="E521" s="15"/>
    </row>
    <row r="522" spans="4:5" x14ac:dyDescent="0.3">
      <c r="D522" s="15"/>
      <c r="E522" s="15"/>
    </row>
    <row r="523" spans="4:5" x14ac:dyDescent="0.3">
      <c r="D523" s="15"/>
      <c r="E523" s="15"/>
    </row>
    <row r="524" spans="4:5" x14ac:dyDescent="0.3">
      <c r="D524" s="15"/>
      <c r="E524" s="15"/>
    </row>
    <row r="525" spans="4:5" x14ac:dyDescent="0.3">
      <c r="D525" s="15"/>
      <c r="E525" s="15"/>
    </row>
    <row r="526" spans="4:5" x14ac:dyDescent="0.3">
      <c r="D526" s="15"/>
      <c r="E526" s="15"/>
    </row>
    <row r="527" spans="4:5" x14ac:dyDescent="0.3">
      <c r="D527" s="15"/>
      <c r="E527" s="15"/>
    </row>
    <row r="528" spans="4:5" x14ac:dyDescent="0.3">
      <c r="D528" s="15"/>
      <c r="E528" s="15"/>
    </row>
    <row r="529" spans="4:5" x14ac:dyDescent="0.3">
      <c r="D529" s="15"/>
      <c r="E529" s="15"/>
    </row>
    <row r="530" spans="4:5" x14ac:dyDescent="0.3">
      <c r="D530" s="15"/>
      <c r="E530" s="15"/>
    </row>
    <row r="531" spans="4:5" x14ac:dyDescent="0.3">
      <c r="D531" s="15"/>
      <c r="E531" s="15"/>
    </row>
    <row r="532" spans="4:5" x14ac:dyDescent="0.3">
      <c r="D532" s="15"/>
      <c r="E532" s="15"/>
    </row>
    <row r="533" spans="4:5" x14ac:dyDescent="0.3">
      <c r="D533" s="15"/>
      <c r="E533" s="15"/>
    </row>
    <row r="534" spans="4:5" x14ac:dyDescent="0.3">
      <c r="D534" s="15"/>
      <c r="E534" s="15"/>
    </row>
    <row r="535" spans="4:5" x14ac:dyDescent="0.3">
      <c r="D535" s="15"/>
      <c r="E535" s="15"/>
    </row>
    <row r="536" spans="4:5" x14ac:dyDescent="0.3">
      <c r="D536" s="15"/>
      <c r="E536" s="15"/>
    </row>
    <row r="537" spans="4:5" x14ac:dyDescent="0.3">
      <c r="D537" s="15"/>
      <c r="E537" s="15"/>
    </row>
    <row r="538" spans="4:5" x14ac:dyDescent="0.3">
      <c r="D538" s="15"/>
      <c r="E538" s="15"/>
    </row>
    <row r="539" spans="4:5" x14ac:dyDescent="0.3">
      <c r="D539" s="15"/>
      <c r="E539" s="15"/>
    </row>
    <row r="540" spans="4:5" x14ac:dyDescent="0.3">
      <c r="D540" s="15"/>
      <c r="E540" s="15"/>
    </row>
    <row r="541" spans="4:5" x14ac:dyDescent="0.3">
      <c r="D541" s="15"/>
      <c r="E541" s="15"/>
    </row>
    <row r="542" spans="4:5" x14ac:dyDescent="0.3">
      <c r="D542" s="15"/>
      <c r="E542" s="15"/>
    </row>
    <row r="543" spans="4:5" x14ac:dyDescent="0.3">
      <c r="D543" s="15"/>
      <c r="E543" s="15"/>
    </row>
    <row r="544" spans="4:5" x14ac:dyDescent="0.3">
      <c r="D544" s="15"/>
      <c r="E544" s="15"/>
    </row>
    <row r="545" spans="4:5" x14ac:dyDescent="0.3">
      <c r="D545" s="15"/>
      <c r="E545" s="15"/>
    </row>
    <row r="546" spans="4:5" x14ac:dyDescent="0.3">
      <c r="D546" s="15"/>
      <c r="E546" s="15"/>
    </row>
    <row r="547" spans="4:5" x14ac:dyDescent="0.3">
      <c r="D547" s="15"/>
      <c r="E547" s="15"/>
    </row>
    <row r="548" spans="4:5" x14ac:dyDescent="0.3">
      <c r="D548" s="15"/>
      <c r="E548" s="15"/>
    </row>
    <row r="549" spans="4:5" x14ac:dyDescent="0.3">
      <c r="D549" s="15"/>
      <c r="E549" s="15"/>
    </row>
    <row r="550" spans="4:5" x14ac:dyDescent="0.3">
      <c r="D550" s="15"/>
      <c r="E550" s="15"/>
    </row>
    <row r="551" spans="4:5" x14ac:dyDescent="0.3">
      <c r="D551" s="15"/>
      <c r="E551" s="15"/>
    </row>
    <row r="552" spans="4:5" x14ac:dyDescent="0.3">
      <c r="D552" s="15"/>
      <c r="E552" s="15"/>
    </row>
    <row r="553" spans="4:5" x14ac:dyDescent="0.3">
      <c r="D553" s="15"/>
      <c r="E553" s="15"/>
    </row>
    <row r="554" spans="4:5" x14ac:dyDescent="0.3">
      <c r="D554" s="15"/>
      <c r="E554" s="15"/>
    </row>
    <row r="555" spans="4:5" x14ac:dyDescent="0.3">
      <c r="D555" s="15"/>
      <c r="E555" s="15"/>
    </row>
    <row r="556" spans="4:5" x14ac:dyDescent="0.3">
      <c r="D556" s="15"/>
      <c r="E556" s="15"/>
    </row>
    <row r="557" spans="4:5" x14ac:dyDescent="0.3">
      <c r="D557" s="15"/>
      <c r="E557" s="15"/>
    </row>
    <row r="558" spans="4:5" x14ac:dyDescent="0.3">
      <c r="D558" s="15"/>
      <c r="E558" s="15"/>
    </row>
    <row r="559" spans="4:5" x14ac:dyDescent="0.3">
      <c r="D559" s="15"/>
      <c r="E559" s="15"/>
    </row>
    <row r="560" spans="4:5" x14ac:dyDescent="0.3">
      <c r="D560" s="15"/>
      <c r="E560" s="15"/>
    </row>
    <row r="561" spans="4:5" x14ac:dyDescent="0.3">
      <c r="D561" s="15"/>
      <c r="E561" s="15"/>
    </row>
    <row r="562" spans="4:5" x14ac:dyDescent="0.3">
      <c r="D562" s="15"/>
      <c r="E562" s="15"/>
    </row>
    <row r="563" spans="4:5" x14ac:dyDescent="0.3">
      <c r="D563" s="15"/>
      <c r="E563" s="15"/>
    </row>
    <row r="564" spans="4:5" x14ac:dyDescent="0.3">
      <c r="D564" s="15"/>
      <c r="E564" s="15"/>
    </row>
    <row r="565" spans="4:5" x14ac:dyDescent="0.3">
      <c r="D565" s="15"/>
      <c r="E565" s="15"/>
    </row>
    <row r="566" spans="4:5" x14ac:dyDescent="0.3">
      <c r="D566" s="15"/>
      <c r="E566" s="15"/>
    </row>
    <row r="567" spans="4:5" x14ac:dyDescent="0.3">
      <c r="D567" s="15"/>
      <c r="E567" s="15"/>
    </row>
    <row r="568" spans="4:5" x14ac:dyDescent="0.3">
      <c r="D568" s="15"/>
      <c r="E568" s="15"/>
    </row>
    <row r="569" spans="4:5" x14ac:dyDescent="0.3">
      <c r="D569" s="15"/>
      <c r="E569" s="15"/>
    </row>
    <row r="570" spans="4:5" x14ac:dyDescent="0.3">
      <c r="D570" s="15"/>
      <c r="E570" s="15"/>
    </row>
    <row r="571" spans="4:5" x14ac:dyDescent="0.3">
      <c r="D571" s="15"/>
      <c r="E571" s="15"/>
    </row>
    <row r="572" spans="4:5" x14ac:dyDescent="0.3">
      <c r="D572" s="15"/>
      <c r="E572" s="15"/>
    </row>
    <row r="573" spans="4:5" x14ac:dyDescent="0.3">
      <c r="D573" s="15"/>
      <c r="E573" s="15"/>
    </row>
    <row r="574" spans="4:5" x14ac:dyDescent="0.3">
      <c r="D574" s="15"/>
      <c r="E574" s="15"/>
    </row>
    <row r="575" spans="4:5" x14ac:dyDescent="0.3">
      <c r="D575" s="15"/>
      <c r="E575" s="15"/>
    </row>
    <row r="576" spans="4:5" x14ac:dyDescent="0.3">
      <c r="D576" s="15"/>
      <c r="E576" s="15"/>
    </row>
    <row r="577" spans="4:5" x14ac:dyDescent="0.3">
      <c r="D577" s="15"/>
      <c r="E577" s="15"/>
    </row>
    <row r="578" spans="4:5" x14ac:dyDescent="0.3">
      <c r="D578" s="15"/>
      <c r="E578" s="15"/>
    </row>
    <row r="579" spans="4:5" x14ac:dyDescent="0.3">
      <c r="D579" s="15"/>
      <c r="E579" s="15"/>
    </row>
    <row r="580" spans="4:5" x14ac:dyDescent="0.3">
      <c r="D580" s="15"/>
      <c r="E580" s="15"/>
    </row>
    <row r="581" spans="4:5" x14ac:dyDescent="0.3">
      <c r="D581" s="15"/>
      <c r="E581" s="15"/>
    </row>
    <row r="582" spans="4:5" x14ac:dyDescent="0.3">
      <c r="D582" s="15"/>
      <c r="E582" s="15"/>
    </row>
    <row r="583" spans="4:5" x14ac:dyDescent="0.3">
      <c r="D583" s="15"/>
      <c r="E583" s="15"/>
    </row>
    <row r="584" spans="4:5" x14ac:dyDescent="0.3">
      <c r="D584" s="15"/>
      <c r="E584" s="15"/>
    </row>
    <row r="585" spans="4:5" x14ac:dyDescent="0.3">
      <c r="D585" s="15"/>
      <c r="E585" s="15"/>
    </row>
    <row r="586" spans="4:5" x14ac:dyDescent="0.3">
      <c r="D586" s="15"/>
      <c r="E586" s="15"/>
    </row>
    <row r="587" spans="4:5" x14ac:dyDescent="0.3">
      <c r="D587" s="15"/>
      <c r="E587" s="15"/>
    </row>
    <row r="588" spans="4:5" x14ac:dyDescent="0.3">
      <c r="D588" s="15"/>
      <c r="E588" s="15"/>
    </row>
    <row r="589" spans="4:5" x14ac:dyDescent="0.3">
      <c r="D589" s="15"/>
      <c r="E589" s="15"/>
    </row>
    <row r="590" spans="4:5" x14ac:dyDescent="0.3">
      <c r="D590" s="15"/>
      <c r="E590" s="15"/>
    </row>
    <row r="591" spans="4:5" x14ac:dyDescent="0.3">
      <c r="D591" s="15"/>
      <c r="E591" s="15"/>
    </row>
    <row r="592" spans="4:5" x14ac:dyDescent="0.3">
      <c r="D592" s="15"/>
      <c r="E592" s="15"/>
    </row>
    <row r="593" spans="4:5" x14ac:dyDescent="0.3">
      <c r="D593" s="15"/>
      <c r="E593" s="15"/>
    </row>
    <row r="594" spans="4:5" x14ac:dyDescent="0.3">
      <c r="D594" s="15"/>
      <c r="E594" s="15"/>
    </row>
    <row r="595" spans="4:5" x14ac:dyDescent="0.3">
      <c r="D595" s="15"/>
      <c r="E595" s="15"/>
    </row>
    <row r="596" spans="4:5" x14ac:dyDescent="0.3">
      <c r="D596" s="15"/>
      <c r="E596" s="15"/>
    </row>
    <row r="597" spans="4:5" x14ac:dyDescent="0.3">
      <c r="D597" s="15"/>
      <c r="E597" s="15"/>
    </row>
    <row r="598" spans="4:5" x14ac:dyDescent="0.3">
      <c r="D598" s="15"/>
      <c r="E598" s="15"/>
    </row>
    <row r="599" spans="4:5" x14ac:dyDescent="0.3">
      <c r="D599" s="15"/>
      <c r="E599" s="15"/>
    </row>
    <row r="600" spans="4:5" x14ac:dyDescent="0.3">
      <c r="D600" s="15"/>
      <c r="E600" s="15"/>
    </row>
    <row r="601" spans="4:5" x14ac:dyDescent="0.3">
      <c r="D601" s="15"/>
      <c r="E601" s="15"/>
    </row>
    <row r="602" spans="4:5" x14ac:dyDescent="0.3">
      <c r="D602" s="15"/>
      <c r="E602" s="15"/>
    </row>
    <row r="603" spans="4:5" x14ac:dyDescent="0.3">
      <c r="D603" s="15"/>
      <c r="E603" s="15"/>
    </row>
    <row r="604" spans="4:5" x14ac:dyDescent="0.3">
      <c r="D604" s="15"/>
      <c r="E604" s="15"/>
    </row>
    <row r="605" spans="4:5" x14ac:dyDescent="0.3">
      <c r="D605" s="15"/>
      <c r="E605" s="15"/>
    </row>
    <row r="606" spans="4:5" x14ac:dyDescent="0.3">
      <c r="D606" s="15"/>
      <c r="E606" s="15"/>
    </row>
    <row r="607" spans="4:5" x14ac:dyDescent="0.3">
      <c r="D607" s="15"/>
      <c r="E607" s="15"/>
    </row>
    <row r="608" spans="4:5" x14ac:dyDescent="0.3">
      <c r="D608" s="15"/>
      <c r="E608" s="15"/>
    </row>
    <row r="609" spans="4:5" x14ac:dyDescent="0.3">
      <c r="D609" s="15"/>
      <c r="E609" s="15"/>
    </row>
    <row r="610" spans="4:5" x14ac:dyDescent="0.3">
      <c r="D610" s="15"/>
      <c r="E610" s="15"/>
    </row>
    <row r="611" spans="4:5" x14ac:dyDescent="0.3">
      <c r="D611" s="15"/>
      <c r="E611" s="15"/>
    </row>
    <row r="612" spans="4:5" x14ac:dyDescent="0.3">
      <c r="D612" s="15"/>
      <c r="E612" s="15"/>
    </row>
    <row r="613" spans="4:5" x14ac:dyDescent="0.3">
      <c r="D613" s="15"/>
      <c r="E613" s="15"/>
    </row>
    <row r="614" spans="4:5" x14ac:dyDescent="0.3">
      <c r="D614" s="15"/>
      <c r="E614" s="15"/>
    </row>
    <row r="615" spans="4:5" x14ac:dyDescent="0.3">
      <c r="D615" s="15"/>
      <c r="E615" s="15"/>
    </row>
    <row r="616" spans="4:5" x14ac:dyDescent="0.3">
      <c r="D616" s="15"/>
      <c r="E616" s="15"/>
    </row>
    <row r="617" spans="4:5" x14ac:dyDescent="0.3">
      <c r="D617" s="15"/>
      <c r="E617" s="15"/>
    </row>
    <row r="618" spans="4:5" x14ac:dyDescent="0.3">
      <c r="D618" s="15"/>
      <c r="E618" s="15"/>
    </row>
    <row r="619" spans="4:5" x14ac:dyDescent="0.3">
      <c r="D619" s="15"/>
      <c r="E619" s="15"/>
    </row>
    <row r="620" spans="4:5" x14ac:dyDescent="0.3">
      <c r="D620" s="15"/>
      <c r="E620" s="15"/>
    </row>
    <row r="621" spans="4:5" x14ac:dyDescent="0.3">
      <c r="D621" s="15"/>
      <c r="E621" s="15"/>
    </row>
    <row r="622" spans="4:5" x14ac:dyDescent="0.3">
      <c r="D622" s="15"/>
      <c r="E622" s="15"/>
    </row>
    <row r="623" spans="4:5" x14ac:dyDescent="0.3">
      <c r="D623" s="15"/>
      <c r="E623" s="15"/>
    </row>
    <row r="624" spans="4:5" x14ac:dyDescent="0.3">
      <c r="D624" s="15"/>
      <c r="E624" s="15"/>
    </row>
    <row r="625" spans="4:5" x14ac:dyDescent="0.3">
      <c r="D625" s="15"/>
      <c r="E625" s="15"/>
    </row>
    <row r="626" spans="4:5" x14ac:dyDescent="0.3">
      <c r="D626" s="15"/>
      <c r="E626" s="15"/>
    </row>
    <row r="627" spans="4:5" x14ac:dyDescent="0.3">
      <c r="D627" s="15"/>
      <c r="E627" s="15"/>
    </row>
    <row r="628" spans="4:5" x14ac:dyDescent="0.3">
      <c r="D628" s="15"/>
      <c r="E628" s="15"/>
    </row>
    <row r="629" spans="4:5" x14ac:dyDescent="0.3">
      <c r="D629" s="15"/>
      <c r="E629" s="15"/>
    </row>
    <row r="630" spans="4:5" x14ac:dyDescent="0.3">
      <c r="D630" s="15"/>
      <c r="E630" s="15"/>
    </row>
    <row r="631" spans="4:5" x14ac:dyDescent="0.3">
      <c r="D631" s="15"/>
      <c r="E631" s="15"/>
    </row>
    <row r="632" spans="4:5" x14ac:dyDescent="0.3">
      <c r="D632" s="15"/>
      <c r="E632" s="15"/>
    </row>
    <row r="633" spans="4:5" x14ac:dyDescent="0.3">
      <c r="D633" s="15"/>
      <c r="E633" s="15"/>
    </row>
    <row r="634" spans="4:5" x14ac:dyDescent="0.3">
      <c r="D634" s="15"/>
      <c r="E634" s="15"/>
    </row>
    <row r="635" spans="4:5" x14ac:dyDescent="0.3">
      <c r="D635" s="15"/>
      <c r="E635" s="15"/>
    </row>
    <row r="636" spans="4:5" x14ac:dyDescent="0.3">
      <c r="D636" s="15"/>
      <c r="E636" s="15"/>
    </row>
    <row r="637" spans="4:5" x14ac:dyDescent="0.3">
      <c r="D637" s="15"/>
      <c r="E637" s="15"/>
    </row>
    <row r="638" spans="4:5" x14ac:dyDescent="0.3">
      <c r="D638" s="15"/>
      <c r="E638" s="15"/>
    </row>
    <row r="639" spans="4:5" x14ac:dyDescent="0.3">
      <c r="D639" s="15"/>
      <c r="E639" s="15"/>
    </row>
    <row r="640" spans="4:5" x14ac:dyDescent="0.3">
      <c r="D640" s="15"/>
      <c r="E640" s="15"/>
    </row>
    <row r="641" spans="4:5" x14ac:dyDescent="0.3">
      <c r="D641" s="15"/>
      <c r="E641" s="15"/>
    </row>
    <row r="642" spans="4:5" x14ac:dyDescent="0.3">
      <c r="D642" s="15"/>
      <c r="E642" s="15"/>
    </row>
    <row r="643" spans="4:5" x14ac:dyDescent="0.3">
      <c r="D643" s="15"/>
      <c r="E643" s="15"/>
    </row>
    <row r="644" spans="4:5" x14ac:dyDescent="0.3">
      <c r="D644" s="15"/>
      <c r="E644" s="15"/>
    </row>
    <row r="645" spans="4:5" x14ac:dyDescent="0.3">
      <c r="D645" s="15"/>
      <c r="E645" s="15"/>
    </row>
    <row r="646" spans="4:5" x14ac:dyDescent="0.3">
      <c r="D646" s="15"/>
      <c r="E646" s="15"/>
    </row>
    <row r="647" spans="4:5" x14ac:dyDescent="0.3">
      <c r="D647" s="15"/>
      <c r="E647" s="15"/>
    </row>
    <row r="648" spans="4:5" x14ac:dyDescent="0.3">
      <c r="D648" s="15"/>
      <c r="E648" s="15"/>
    </row>
    <row r="649" spans="4:5" x14ac:dyDescent="0.3">
      <c r="D649" s="15"/>
      <c r="E649" s="15"/>
    </row>
    <row r="650" spans="4:5" x14ac:dyDescent="0.3">
      <c r="D650" s="15"/>
      <c r="E650" s="15"/>
    </row>
    <row r="651" spans="4:5" x14ac:dyDescent="0.3">
      <c r="D651" s="15"/>
      <c r="E651" s="15"/>
    </row>
    <row r="652" spans="4:5" x14ac:dyDescent="0.3">
      <c r="D652" s="15"/>
      <c r="E652" s="15"/>
    </row>
    <row r="653" spans="4:5" x14ac:dyDescent="0.3">
      <c r="D653" s="15"/>
      <c r="E653" s="15"/>
    </row>
    <row r="654" spans="4:5" x14ac:dyDescent="0.3">
      <c r="D654" s="15"/>
      <c r="E654" s="15"/>
    </row>
    <row r="655" spans="4:5" x14ac:dyDescent="0.3">
      <c r="D655" s="15"/>
      <c r="E655" s="15"/>
    </row>
    <row r="656" spans="4:5" x14ac:dyDescent="0.3">
      <c r="D656" s="15"/>
      <c r="E656" s="15"/>
    </row>
    <row r="657" spans="4:5" x14ac:dyDescent="0.3">
      <c r="D657" s="15"/>
      <c r="E657" s="15"/>
    </row>
    <row r="658" spans="4:5" x14ac:dyDescent="0.3">
      <c r="D658" s="15"/>
      <c r="E658" s="15"/>
    </row>
    <row r="659" spans="4:5" x14ac:dyDescent="0.3">
      <c r="D659" s="15"/>
      <c r="E659" s="15"/>
    </row>
    <row r="660" spans="4:5" x14ac:dyDescent="0.3">
      <c r="D660" s="15"/>
      <c r="E660" s="15"/>
    </row>
    <row r="661" spans="4:5" x14ac:dyDescent="0.3">
      <c r="D661" s="15"/>
      <c r="E661" s="15"/>
    </row>
    <row r="662" spans="4:5" x14ac:dyDescent="0.3">
      <c r="D662" s="15"/>
      <c r="E662" s="15"/>
    </row>
    <row r="663" spans="4:5" x14ac:dyDescent="0.3">
      <c r="D663" s="15"/>
      <c r="E663" s="15"/>
    </row>
    <row r="664" spans="4:5" x14ac:dyDescent="0.3">
      <c r="D664" s="15"/>
      <c r="E664" s="15"/>
    </row>
    <row r="665" spans="4:5" x14ac:dyDescent="0.3">
      <c r="D665" s="15"/>
      <c r="E665" s="15"/>
    </row>
    <row r="666" spans="4:5" x14ac:dyDescent="0.3">
      <c r="D666" s="15"/>
      <c r="E666" s="15"/>
    </row>
    <row r="667" spans="4:5" x14ac:dyDescent="0.3">
      <c r="D667" s="15"/>
      <c r="E667" s="15"/>
    </row>
    <row r="668" spans="4:5" x14ac:dyDescent="0.3">
      <c r="D668" s="15"/>
      <c r="E668" s="15"/>
    </row>
    <row r="669" spans="4:5" x14ac:dyDescent="0.3">
      <c r="D669" s="15"/>
      <c r="E669" s="15"/>
    </row>
    <row r="670" spans="4:5" x14ac:dyDescent="0.3">
      <c r="D670" s="15"/>
      <c r="E670" s="15"/>
    </row>
    <row r="671" spans="4:5" x14ac:dyDescent="0.3">
      <c r="D671" s="15"/>
      <c r="E671" s="15"/>
    </row>
    <row r="672" spans="4:5" x14ac:dyDescent="0.3">
      <c r="D672" s="15"/>
      <c r="E672" s="15"/>
    </row>
    <row r="673" spans="4:5" x14ac:dyDescent="0.3">
      <c r="D673" s="15"/>
      <c r="E673" s="15"/>
    </row>
    <row r="674" spans="4:5" x14ac:dyDescent="0.3">
      <c r="D674" s="15"/>
      <c r="E674" s="15"/>
    </row>
    <row r="675" spans="4:5" x14ac:dyDescent="0.3">
      <c r="D675" s="15"/>
      <c r="E675" s="15"/>
    </row>
    <row r="676" spans="4:5" x14ac:dyDescent="0.3">
      <c r="D676" s="15"/>
      <c r="E676" s="15"/>
    </row>
    <row r="677" spans="4:5" x14ac:dyDescent="0.3">
      <c r="D677" s="15"/>
      <c r="E677" s="15"/>
    </row>
    <row r="678" spans="4:5" x14ac:dyDescent="0.3">
      <c r="D678" s="15"/>
      <c r="E678" s="15"/>
    </row>
    <row r="679" spans="4:5" x14ac:dyDescent="0.3">
      <c r="D679" s="15"/>
      <c r="E679" s="15"/>
    </row>
    <row r="680" spans="4:5" x14ac:dyDescent="0.3">
      <c r="D680" s="15"/>
      <c r="E680" s="15"/>
    </row>
    <row r="681" spans="4:5" x14ac:dyDescent="0.3">
      <c r="D681" s="15"/>
      <c r="E681" s="15"/>
    </row>
    <row r="682" spans="4:5" x14ac:dyDescent="0.3">
      <c r="D682" s="15"/>
      <c r="E682" s="15"/>
    </row>
    <row r="683" spans="4:5" x14ac:dyDescent="0.3">
      <c r="D683" s="15"/>
      <c r="E683" s="15"/>
    </row>
    <row r="684" spans="4:5" x14ac:dyDescent="0.3">
      <c r="D684" s="15"/>
      <c r="E684" s="15"/>
    </row>
    <row r="685" spans="4:5" x14ac:dyDescent="0.3">
      <c r="D685" s="15"/>
      <c r="E685" s="15"/>
    </row>
    <row r="686" spans="4:5" x14ac:dyDescent="0.3">
      <c r="D686" s="15"/>
      <c r="E686" s="15"/>
    </row>
    <row r="687" spans="4:5" x14ac:dyDescent="0.3">
      <c r="D687" s="15"/>
      <c r="E687" s="15"/>
    </row>
    <row r="688" spans="4:5" x14ac:dyDescent="0.3">
      <c r="D688" s="15"/>
      <c r="E688" s="15"/>
    </row>
    <row r="689" spans="4:5" x14ac:dyDescent="0.3">
      <c r="D689" s="15"/>
      <c r="E689" s="15"/>
    </row>
    <row r="690" spans="4:5" x14ac:dyDescent="0.3">
      <c r="D690" s="15"/>
      <c r="E690" s="15"/>
    </row>
    <row r="691" spans="4:5" x14ac:dyDescent="0.3">
      <c r="D691" s="15"/>
      <c r="E691" s="15"/>
    </row>
    <row r="692" spans="4:5" x14ac:dyDescent="0.3">
      <c r="D692" s="15"/>
      <c r="E692" s="15"/>
    </row>
    <row r="693" spans="4:5" x14ac:dyDescent="0.3">
      <c r="D693" s="15"/>
      <c r="E693" s="15"/>
    </row>
    <row r="694" spans="4:5" x14ac:dyDescent="0.3">
      <c r="D694" s="15"/>
      <c r="E694" s="15"/>
    </row>
    <row r="695" spans="4:5" x14ac:dyDescent="0.3">
      <c r="D695" s="15"/>
      <c r="E695" s="15"/>
    </row>
    <row r="696" spans="4:5" x14ac:dyDescent="0.3">
      <c r="D696" s="15"/>
      <c r="E696" s="15"/>
    </row>
    <row r="697" spans="4:5" x14ac:dyDescent="0.3">
      <c r="D697" s="15"/>
      <c r="E697" s="15"/>
    </row>
    <row r="698" spans="4:5" x14ac:dyDescent="0.3">
      <c r="D698" s="15"/>
      <c r="E698" s="15"/>
    </row>
    <row r="699" spans="4:5" x14ac:dyDescent="0.3">
      <c r="D699" s="15"/>
      <c r="E699" s="15"/>
    </row>
    <row r="700" spans="4:5" x14ac:dyDescent="0.3">
      <c r="D700" s="15"/>
      <c r="E700" s="15"/>
    </row>
    <row r="701" spans="4:5" x14ac:dyDescent="0.3">
      <c r="D701" s="15"/>
      <c r="E701" s="15"/>
    </row>
    <row r="702" spans="4:5" x14ac:dyDescent="0.3">
      <c r="D702" s="15"/>
      <c r="E702" s="15"/>
    </row>
    <row r="703" spans="4:5" x14ac:dyDescent="0.3">
      <c r="D703" s="15"/>
      <c r="E703" s="15"/>
    </row>
    <row r="704" spans="4:5" x14ac:dyDescent="0.3">
      <c r="D704" s="15"/>
      <c r="E704" s="15"/>
    </row>
    <row r="705" spans="4:5" x14ac:dyDescent="0.3">
      <c r="D705" s="15"/>
      <c r="E705" s="15"/>
    </row>
    <row r="706" spans="4:5" x14ac:dyDescent="0.3">
      <c r="D706" s="15"/>
      <c r="E706" s="15"/>
    </row>
    <row r="707" spans="4:5" x14ac:dyDescent="0.3">
      <c r="D707" s="15"/>
      <c r="E707" s="15"/>
    </row>
    <row r="708" spans="4:5" x14ac:dyDescent="0.3">
      <c r="D708" s="15"/>
      <c r="E708" s="15"/>
    </row>
    <row r="709" spans="4:5" x14ac:dyDescent="0.3">
      <c r="D709" s="15"/>
      <c r="E709" s="15"/>
    </row>
    <row r="710" spans="4:5" x14ac:dyDescent="0.3">
      <c r="D710" s="15"/>
      <c r="E710" s="15"/>
    </row>
    <row r="711" spans="4:5" x14ac:dyDescent="0.3">
      <c r="D711" s="15"/>
      <c r="E711" s="15"/>
    </row>
    <row r="712" spans="4:5" x14ac:dyDescent="0.3">
      <c r="D712" s="15"/>
      <c r="E712" s="15"/>
    </row>
    <row r="713" spans="4:5" x14ac:dyDescent="0.3">
      <c r="D713" s="15"/>
      <c r="E713" s="15"/>
    </row>
    <row r="714" spans="4:5" x14ac:dyDescent="0.3">
      <c r="D714" s="15"/>
      <c r="E714" s="15"/>
    </row>
    <row r="715" spans="4:5" x14ac:dyDescent="0.3">
      <c r="D715" s="15"/>
      <c r="E715" s="15"/>
    </row>
    <row r="716" spans="4:5" x14ac:dyDescent="0.3">
      <c r="D716" s="15"/>
      <c r="E716" s="15"/>
    </row>
    <row r="717" spans="4:5" x14ac:dyDescent="0.3">
      <c r="D717" s="15"/>
      <c r="E717" s="15"/>
    </row>
    <row r="718" spans="4:5" x14ac:dyDescent="0.3">
      <c r="D718" s="15"/>
      <c r="E718" s="15"/>
    </row>
    <row r="719" spans="4:5" x14ac:dyDescent="0.3">
      <c r="D719" s="15"/>
      <c r="E719" s="15"/>
    </row>
    <row r="720" spans="4:5" x14ac:dyDescent="0.3">
      <c r="D720" s="15"/>
      <c r="E720" s="15"/>
    </row>
    <row r="721" spans="4:5" x14ac:dyDescent="0.3">
      <c r="D721" s="15"/>
      <c r="E721" s="15"/>
    </row>
    <row r="722" spans="4:5" x14ac:dyDescent="0.3">
      <c r="D722" s="15"/>
      <c r="E722" s="15"/>
    </row>
    <row r="723" spans="4:5" x14ac:dyDescent="0.3">
      <c r="D723" s="15"/>
      <c r="E723" s="15"/>
    </row>
    <row r="724" spans="4:5" x14ac:dyDescent="0.3">
      <c r="D724" s="15"/>
      <c r="E724" s="15"/>
    </row>
    <row r="725" spans="4:5" x14ac:dyDescent="0.3">
      <c r="D725" s="15"/>
      <c r="E725" s="15"/>
    </row>
    <row r="726" spans="4:5" x14ac:dyDescent="0.3">
      <c r="D726" s="15"/>
      <c r="E726" s="15"/>
    </row>
    <row r="727" spans="4:5" x14ac:dyDescent="0.3">
      <c r="D727" s="15"/>
      <c r="E727" s="15"/>
    </row>
    <row r="728" spans="4:5" x14ac:dyDescent="0.3">
      <c r="D728" s="15"/>
      <c r="E728" s="15"/>
    </row>
    <row r="729" spans="4:5" x14ac:dyDescent="0.3">
      <c r="D729" s="15"/>
      <c r="E729" s="15"/>
    </row>
    <row r="730" spans="4:5" x14ac:dyDescent="0.3">
      <c r="D730" s="15"/>
      <c r="E730" s="15"/>
    </row>
    <row r="731" spans="4:5" x14ac:dyDescent="0.3">
      <c r="D731" s="15"/>
      <c r="E731" s="15"/>
    </row>
    <row r="732" spans="4:5" x14ac:dyDescent="0.3">
      <c r="D732" s="15"/>
      <c r="E732" s="15"/>
    </row>
    <row r="733" spans="4:5" x14ac:dyDescent="0.3">
      <c r="D733" s="15"/>
      <c r="E733" s="15"/>
    </row>
    <row r="734" spans="4:5" x14ac:dyDescent="0.3">
      <c r="D734" s="15"/>
      <c r="E734" s="15"/>
    </row>
    <row r="735" spans="4:5" x14ac:dyDescent="0.3">
      <c r="D735" s="15"/>
      <c r="E735" s="15"/>
    </row>
    <row r="736" spans="4:5" x14ac:dyDescent="0.3">
      <c r="D736" s="15"/>
      <c r="E736" s="15"/>
    </row>
    <row r="737" spans="4:5" x14ac:dyDescent="0.3">
      <c r="D737" s="15"/>
      <c r="E737" s="15"/>
    </row>
    <row r="738" spans="4:5" x14ac:dyDescent="0.3">
      <c r="D738" s="15"/>
      <c r="E738" s="15"/>
    </row>
    <row r="739" spans="4:5" x14ac:dyDescent="0.3">
      <c r="D739" s="15"/>
      <c r="E739" s="15"/>
    </row>
    <row r="740" spans="4:5" x14ac:dyDescent="0.3">
      <c r="D740" s="15"/>
      <c r="E740" s="15"/>
    </row>
    <row r="741" spans="4:5" x14ac:dyDescent="0.3">
      <c r="D741" s="15"/>
      <c r="E741" s="15"/>
    </row>
    <row r="742" spans="4:5" x14ac:dyDescent="0.3">
      <c r="D742" s="15"/>
      <c r="E742" s="15"/>
    </row>
    <row r="743" spans="4:5" x14ac:dyDescent="0.3">
      <c r="D743" s="15"/>
      <c r="E743" s="15"/>
    </row>
    <row r="744" spans="4:5" x14ac:dyDescent="0.3">
      <c r="D744" s="15"/>
      <c r="E744" s="15"/>
    </row>
    <row r="745" spans="4:5" x14ac:dyDescent="0.3">
      <c r="D745" s="15"/>
      <c r="E745" s="15"/>
    </row>
    <row r="746" spans="4:5" x14ac:dyDescent="0.3">
      <c r="D746" s="15"/>
      <c r="E746" s="15"/>
    </row>
    <row r="747" spans="4:5" x14ac:dyDescent="0.3">
      <c r="D747" s="15"/>
      <c r="E747" s="15"/>
    </row>
    <row r="748" spans="4:5" x14ac:dyDescent="0.3">
      <c r="D748" s="15"/>
      <c r="E748" s="15"/>
    </row>
    <row r="749" spans="4:5" x14ac:dyDescent="0.3">
      <c r="D749" s="15"/>
      <c r="E749" s="15"/>
    </row>
    <row r="750" spans="4:5" x14ac:dyDescent="0.3">
      <c r="D750" s="15"/>
      <c r="E750" s="15"/>
    </row>
    <row r="751" spans="4:5" x14ac:dyDescent="0.3">
      <c r="D751" s="15"/>
      <c r="E751" s="15"/>
    </row>
    <row r="752" spans="4:5" x14ac:dyDescent="0.3">
      <c r="D752" s="15"/>
      <c r="E752" s="15"/>
    </row>
    <row r="753" spans="4:5" x14ac:dyDescent="0.3">
      <c r="D753" s="15"/>
      <c r="E753" s="15"/>
    </row>
    <row r="754" spans="4:5" x14ac:dyDescent="0.3">
      <c r="D754" s="15"/>
      <c r="E754" s="15"/>
    </row>
    <row r="755" spans="4:5" x14ac:dyDescent="0.3">
      <c r="D755" s="15"/>
      <c r="E755" s="15"/>
    </row>
    <row r="756" spans="4:5" x14ac:dyDescent="0.3">
      <c r="D756" s="15"/>
      <c r="E756" s="15"/>
    </row>
    <row r="757" spans="4:5" x14ac:dyDescent="0.3">
      <c r="D757" s="15"/>
      <c r="E757" s="15"/>
    </row>
    <row r="758" spans="4:5" x14ac:dyDescent="0.3">
      <c r="D758" s="15"/>
      <c r="E758" s="15"/>
    </row>
    <row r="759" spans="4:5" x14ac:dyDescent="0.3">
      <c r="D759" s="15"/>
      <c r="E759" s="15"/>
    </row>
    <row r="760" spans="4:5" x14ac:dyDescent="0.3">
      <c r="D760" s="15"/>
      <c r="E760" s="15"/>
    </row>
    <row r="761" spans="4:5" x14ac:dyDescent="0.3">
      <c r="D761" s="15"/>
      <c r="E761" s="15"/>
    </row>
    <row r="762" spans="4:5" x14ac:dyDescent="0.3">
      <c r="D762" s="15"/>
      <c r="E762" s="15"/>
    </row>
    <row r="763" spans="4:5" x14ac:dyDescent="0.3">
      <c r="D763" s="15"/>
      <c r="E763" s="15"/>
    </row>
    <row r="764" spans="4:5" x14ac:dyDescent="0.3">
      <c r="D764" s="15"/>
      <c r="E764" s="15"/>
    </row>
    <row r="765" spans="4:5" x14ac:dyDescent="0.3">
      <c r="D765" s="15"/>
      <c r="E765" s="15"/>
    </row>
    <row r="766" spans="4:5" x14ac:dyDescent="0.3">
      <c r="D766" s="15"/>
      <c r="E766" s="15"/>
    </row>
    <row r="767" spans="4:5" x14ac:dyDescent="0.3">
      <c r="D767" s="15"/>
      <c r="E767" s="15"/>
    </row>
    <row r="768" spans="4:5" x14ac:dyDescent="0.3">
      <c r="D768" s="15"/>
      <c r="E768" s="15"/>
    </row>
    <row r="769" spans="4:5" x14ac:dyDescent="0.3">
      <c r="D769" s="15"/>
      <c r="E769" s="15"/>
    </row>
    <row r="770" spans="4:5" x14ac:dyDescent="0.3">
      <c r="D770" s="15"/>
      <c r="E770" s="15"/>
    </row>
    <row r="771" spans="4:5" x14ac:dyDescent="0.3">
      <c r="D771" s="15"/>
      <c r="E771" s="15"/>
    </row>
    <row r="772" spans="4:5" x14ac:dyDescent="0.3">
      <c r="D772" s="15"/>
      <c r="E772" s="15"/>
    </row>
    <row r="773" spans="4:5" x14ac:dyDescent="0.3">
      <c r="D773" s="15"/>
      <c r="E773" s="15"/>
    </row>
    <row r="774" spans="4:5" x14ac:dyDescent="0.3">
      <c r="D774" s="15"/>
      <c r="E774" s="15"/>
    </row>
    <row r="775" spans="4:5" x14ac:dyDescent="0.3">
      <c r="D775" s="15"/>
      <c r="E775" s="15"/>
    </row>
    <row r="776" spans="4:5" x14ac:dyDescent="0.3">
      <c r="D776" s="15"/>
      <c r="E776" s="15"/>
    </row>
    <row r="777" spans="4:5" x14ac:dyDescent="0.3">
      <c r="D777" s="15"/>
      <c r="E777" s="15"/>
    </row>
    <row r="778" spans="4:5" x14ac:dyDescent="0.3">
      <c r="D778" s="15"/>
      <c r="E778" s="15"/>
    </row>
    <row r="779" spans="4:5" x14ac:dyDescent="0.3">
      <c r="D779" s="15"/>
      <c r="E779" s="15"/>
    </row>
    <row r="780" spans="4:5" x14ac:dyDescent="0.3">
      <c r="D780" s="15"/>
      <c r="E780" s="15"/>
    </row>
    <row r="781" spans="4:5" x14ac:dyDescent="0.3">
      <c r="D781" s="15"/>
      <c r="E781" s="15"/>
    </row>
    <row r="782" spans="4:5" x14ac:dyDescent="0.3">
      <c r="D782" s="15"/>
      <c r="E782" s="15"/>
    </row>
    <row r="783" spans="4:5" x14ac:dyDescent="0.3">
      <c r="D783" s="15"/>
      <c r="E783" s="15"/>
    </row>
    <row r="784" spans="4:5" x14ac:dyDescent="0.3">
      <c r="D784" s="15"/>
      <c r="E784" s="15"/>
    </row>
    <row r="785" spans="4:5" x14ac:dyDescent="0.3">
      <c r="D785" s="15"/>
      <c r="E785" s="15"/>
    </row>
    <row r="786" spans="4:5" x14ac:dyDescent="0.3">
      <c r="D786" s="15"/>
      <c r="E786" s="15"/>
    </row>
    <row r="787" spans="4:5" x14ac:dyDescent="0.3">
      <c r="D787" s="15"/>
      <c r="E787" s="15"/>
    </row>
    <row r="788" spans="4:5" x14ac:dyDescent="0.3">
      <c r="D788" s="15"/>
      <c r="E788" s="15"/>
    </row>
    <row r="789" spans="4:5" x14ac:dyDescent="0.3">
      <c r="D789" s="15"/>
      <c r="E789" s="15"/>
    </row>
    <row r="790" spans="4:5" x14ac:dyDescent="0.3">
      <c r="D790" s="15"/>
      <c r="E790" s="15"/>
    </row>
    <row r="791" spans="4:5" x14ac:dyDescent="0.3">
      <c r="D791" s="15"/>
      <c r="E791" s="15"/>
    </row>
    <row r="792" spans="4:5" x14ac:dyDescent="0.3">
      <c r="D792" s="15"/>
      <c r="E792" s="15"/>
    </row>
    <row r="793" spans="4:5" x14ac:dyDescent="0.3">
      <c r="D793" s="15"/>
      <c r="E793" s="15"/>
    </row>
    <row r="794" spans="4:5" x14ac:dyDescent="0.3">
      <c r="D794" s="15"/>
      <c r="E794" s="15"/>
    </row>
    <row r="795" spans="4:5" x14ac:dyDescent="0.3">
      <c r="D795" s="15"/>
      <c r="E795" s="15"/>
    </row>
    <row r="796" spans="4:5" x14ac:dyDescent="0.3">
      <c r="D796" s="15"/>
      <c r="E796" s="15"/>
    </row>
    <row r="797" spans="4:5" x14ac:dyDescent="0.3">
      <c r="D797" s="15"/>
      <c r="E797" s="15"/>
    </row>
    <row r="798" spans="4:5" x14ac:dyDescent="0.3">
      <c r="D798" s="15"/>
      <c r="E798" s="15"/>
    </row>
    <row r="799" spans="4:5" x14ac:dyDescent="0.3">
      <c r="D799" s="15"/>
      <c r="E799" s="15"/>
    </row>
    <row r="800" spans="4:5" x14ac:dyDescent="0.3">
      <c r="D800" s="15"/>
      <c r="E800" s="15"/>
    </row>
    <row r="801" spans="4:5" x14ac:dyDescent="0.3">
      <c r="D801" s="15"/>
      <c r="E801" s="15"/>
    </row>
    <row r="802" spans="4:5" x14ac:dyDescent="0.3">
      <c r="D802" s="15"/>
      <c r="E802" s="15"/>
    </row>
    <row r="803" spans="4:5" x14ac:dyDescent="0.3">
      <c r="D803" s="15"/>
      <c r="E803" s="15"/>
    </row>
    <row r="804" spans="4:5" x14ac:dyDescent="0.3">
      <c r="D804" s="15"/>
      <c r="E804" s="15"/>
    </row>
    <row r="805" spans="4:5" x14ac:dyDescent="0.3">
      <c r="D805" s="15"/>
      <c r="E805" s="15"/>
    </row>
    <row r="806" spans="4:5" x14ac:dyDescent="0.3">
      <c r="D806" s="15"/>
      <c r="E806" s="15"/>
    </row>
    <row r="807" spans="4:5" x14ac:dyDescent="0.3">
      <c r="D807" s="15"/>
      <c r="E807" s="15"/>
    </row>
    <row r="808" spans="4:5" x14ac:dyDescent="0.3">
      <c r="D808" s="15"/>
      <c r="E808" s="15"/>
    </row>
    <row r="809" spans="4:5" x14ac:dyDescent="0.3">
      <c r="D809" s="15"/>
      <c r="E809" s="15"/>
    </row>
    <row r="810" spans="4:5" x14ac:dyDescent="0.3">
      <c r="D810" s="15"/>
      <c r="E810" s="15"/>
    </row>
    <row r="811" spans="4:5" x14ac:dyDescent="0.3">
      <c r="D811" s="15"/>
      <c r="E811" s="15"/>
    </row>
    <row r="812" spans="4:5" x14ac:dyDescent="0.3">
      <c r="D812" s="15"/>
      <c r="E812" s="15"/>
    </row>
    <row r="813" spans="4:5" x14ac:dyDescent="0.3">
      <c r="D813" s="15"/>
      <c r="E813" s="15"/>
    </row>
    <row r="814" spans="4:5" x14ac:dyDescent="0.3">
      <c r="D814" s="15"/>
      <c r="E814" s="15"/>
    </row>
    <row r="815" spans="4:5" x14ac:dyDescent="0.3">
      <c r="D815" s="15"/>
      <c r="E815" s="15"/>
    </row>
    <row r="816" spans="4:5" x14ac:dyDescent="0.3">
      <c r="D816" s="15"/>
      <c r="E816" s="15"/>
    </row>
    <row r="817" spans="4:5" x14ac:dyDescent="0.3">
      <c r="D817" s="15"/>
      <c r="E817" s="15"/>
    </row>
    <row r="818" spans="4:5" x14ac:dyDescent="0.3">
      <c r="D818" s="15"/>
      <c r="E818" s="15"/>
    </row>
    <row r="819" spans="4:5" x14ac:dyDescent="0.3">
      <c r="D819" s="15"/>
      <c r="E819" s="15"/>
    </row>
    <row r="820" spans="4:5" x14ac:dyDescent="0.3">
      <c r="D820" s="15"/>
      <c r="E820" s="15"/>
    </row>
    <row r="821" spans="4:5" x14ac:dyDescent="0.3">
      <c r="D821" s="15"/>
      <c r="E821" s="15"/>
    </row>
    <row r="822" spans="4:5" x14ac:dyDescent="0.3">
      <c r="D822" s="15"/>
      <c r="E822" s="15"/>
    </row>
    <row r="823" spans="4:5" x14ac:dyDescent="0.3">
      <c r="D823" s="15"/>
      <c r="E823" s="15"/>
    </row>
    <row r="824" spans="4:5" x14ac:dyDescent="0.3">
      <c r="D824" s="15"/>
      <c r="E824" s="15"/>
    </row>
    <row r="825" spans="4:5" x14ac:dyDescent="0.3">
      <c r="D825" s="15"/>
      <c r="E825" s="15"/>
    </row>
    <row r="826" spans="4:5" x14ac:dyDescent="0.3">
      <c r="D826" s="15"/>
      <c r="E826" s="15"/>
    </row>
    <row r="827" spans="4:5" x14ac:dyDescent="0.3">
      <c r="D827" s="15"/>
      <c r="E827" s="15"/>
    </row>
    <row r="828" spans="4:5" x14ac:dyDescent="0.3">
      <c r="D828" s="15"/>
      <c r="E828" s="15"/>
    </row>
    <row r="829" spans="4:5" x14ac:dyDescent="0.3">
      <c r="D829" s="15"/>
      <c r="E829" s="15"/>
    </row>
  </sheetData>
  <sortState xmlns:xlrd2="http://schemas.microsoft.com/office/spreadsheetml/2017/richdata2" ref="A2:F89">
    <sortCondition descending="1" ref="F2:F8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5BC1-80E4-4553-A511-D732C9CFCA30}">
  <dimension ref="A1:F89"/>
  <sheetViews>
    <sheetView workbookViewId="0">
      <selection activeCell="F1" sqref="F1:F1048576"/>
    </sheetView>
  </sheetViews>
  <sheetFormatPr defaultRowHeight="14.4" x14ac:dyDescent="0.3"/>
  <cols>
    <col min="2" max="2" width="14.44140625" customWidth="1"/>
    <col min="3" max="5" width="9.6640625" customWidth="1"/>
  </cols>
  <sheetData>
    <row r="1" spans="1:6" x14ac:dyDescent="0.3">
      <c r="A1" s="2" t="s">
        <v>2</v>
      </c>
      <c r="B1" s="2" t="s">
        <v>3</v>
      </c>
      <c r="C1" s="30" t="s">
        <v>4</v>
      </c>
      <c r="D1" s="30" t="s">
        <v>5</v>
      </c>
      <c r="E1" s="30" t="s">
        <v>6</v>
      </c>
      <c r="F1" t="s">
        <v>225</v>
      </c>
    </row>
    <row r="2" spans="1:6" x14ac:dyDescent="0.3">
      <c r="A2" s="2" t="s">
        <v>7</v>
      </c>
      <c r="B2" s="2" t="s">
        <v>8</v>
      </c>
      <c r="C2" s="30" t="s">
        <v>9</v>
      </c>
      <c r="D2" s="30">
        <v>1</v>
      </c>
      <c r="E2" s="30" t="s">
        <v>10</v>
      </c>
      <c r="F2">
        <v>4.6468758464012394</v>
      </c>
    </row>
    <row r="3" spans="1:6" x14ac:dyDescent="0.3">
      <c r="A3" s="2" t="s">
        <v>161</v>
      </c>
      <c r="B3" s="2" t="s">
        <v>162</v>
      </c>
      <c r="C3" s="30" t="s">
        <v>163</v>
      </c>
      <c r="D3" s="30">
        <v>58</v>
      </c>
      <c r="E3" s="30"/>
      <c r="F3">
        <v>3.5148590554862662</v>
      </c>
    </row>
    <row r="4" spans="1:6" x14ac:dyDescent="0.3">
      <c r="A4" s="2" t="s">
        <v>14</v>
      </c>
      <c r="B4" s="2" t="s">
        <v>15</v>
      </c>
      <c r="C4" s="30" t="s">
        <v>9</v>
      </c>
      <c r="D4" s="30"/>
      <c r="E4" s="30" t="s">
        <v>16</v>
      </c>
      <c r="F4">
        <v>3.1309236064216077</v>
      </c>
    </row>
    <row r="5" spans="1:6" x14ac:dyDescent="0.3">
      <c r="A5" s="2" t="s">
        <v>68</v>
      </c>
      <c r="B5" s="2" t="s">
        <v>69</v>
      </c>
      <c r="C5" s="30" t="s">
        <v>48</v>
      </c>
      <c r="D5" s="30"/>
      <c r="E5" s="30"/>
      <c r="F5">
        <v>3</v>
      </c>
    </row>
    <row r="6" spans="1:6" x14ac:dyDescent="0.3">
      <c r="A6" s="2" t="s">
        <v>155</v>
      </c>
      <c r="B6" s="2" t="s">
        <v>156</v>
      </c>
      <c r="C6" s="30" t="s">
        <v>157</v>
      </c>
      <c r="D6" s="30"/>
      <c r="E6" s="30"/>
      <c r="F6">
        <v>2.8087207775151035</v>
      </c>
    </row>
    <row r="7" spans="1:6" x14ac:dyDescent="0.3">
      <c r="A7" s="2" t="s">
        <v>131</v>
      </c>
      <c r="B7" s="2" t="s">
        <v>132</v>
      </c>
      <c r="C7" s="30" t="s">
        <v>133</v>
      </c>
      <c r="D7" s="30"/>
      <c r="E7" s="30"/>
      <c r="F7">
        <v>2.6442542787286065</v>
      </c>
    </row>
    <row r="8" spans="1:6" x14ac:dyDescent="0.3">
      <c r="A8" s="2" t="s">
        <v>70</v>
      </c>
      <c r="B8" s="2" t="s">
        <v>71</v>
      </c>
      <c r="C8" s="30" t="s">
        <v>48</v>
      </c>
      <c r="D8" s="30"/>
      <c r="E8" s="30"/>
      <c r="F8">
        <v>2.4254096351941006</v>
      </c>
    </row>
    <row r="9" spans="1:6" x14ac:dyDescent="0.3">
      <c r="A9" s="2" t="s">
        <v>60</v>
      </c>
      <c r="B9" s="2" t="s">
        <v>61</v>
      </c>
      <c r="C9" s="30" t="s">
        <v>48</v>
      </c>
      <c r="D9" s="30"/>
      <c r="E9" s="30"/>
      <c r="F9">
        <v>1.9998996437352603</v>
      </c>
    </row>
    <row r="10" spans="1:6" x14ac:dyDescent="0.3">
      <c r="A10" s="2" t="s">
        <v>97</v>
      </c>
      <c r="B10" s="2" t="s">
        <v>98</v>
      </c>
      <c r="C10" s="30" t="s">
        <v>80</v>
      </c>
      <c r="D10" s="30"/>
      <c r="E10" s="30"/>
      <c r="F10">
        <v>1.910521896037741</v>
      </c>
    </row>
    <row r="11" spans="1:6" x14ac:dyDescent="0.3">
      <c r="A11" s="2" t="s">
        <v>103</v>
      </c>
      <c r="B11" s="2" t="s">
        <v>104</v>
      </c>
      <c r="C11" s="30" t="s">
        <v>80</v>
      </c>
      <c r="D11" s="30"/>
      <c r="E11" s="30"/>
      <c r="F11">
        <v>1.553914614930495</v>
      </c>
    </row>
    <row r="12" spans="1:6" x14ac:dyDescent="0.3">
      <c r="A12" s="2" t="s">
        <v>115</v>
      </c>
      <c r="B12" s="2" t="s">
        <v>116</v>
      </c>
      <c r="C12" s="30" t="s">
        <v>80</v>
      </c>
      <c r="D12" s="30"/>
      <c r="E12" s="30"/>
      <c r="F12">
        <v>1.509018231536281</v>
      </c>
    </row>
    <row r="13" spans="1:6" x14ac:dyDescent="0.3">
      <c r="A13" s="2" t="s">
        <v>20</v>
      </c>
      <c r="B13" s="2" t="s">
        <v>21</v>
      </c>
      <c r="C13" s="30" t="s">
        <v>9</v>
      </c>
      <c r="D13" s="30">
        <v>2</v>
      </c>
      <c r="E13" s="30" t="s">
        <v>22</v>
      </c>
      <c r="F13">
        <v>1.4652145470359095</v>
      </c>
    </row>
    <row r="14" spans="1:6" x14ac:dyDescent="0.3">
      <c r="A14" s="2" t="s">
        <v>121</v>
      </c>
      <c r="B14" s="2" t="s">
        <v>122</v>
      </c>
      <c r="C14" s="30" t="s">
        <v>80</v>
      </c>
      <c r="D14" s="30"/>
      <c r="E14" s="30"/>
      <c r="F14">
        <v>1.3613829607605206</v>
      </c>
    </row>
    <row r="15" spans="1:6" x14ac:dyDescent="0.3">
      <c r="A15" s="2" t="s">
        <v>101</v>
      </c>
      <c r="B15" s="2" t="s">
        <v>102</v>
      </c>
      <c r="C15" s="30" t="s">
        <v>80</v>
      </c>
      <c r="D15" s="30">
        <v>74</v>
      </c>
      <c r="E15" s="30"/>
      <c r="F15">
        <v>1.3411078717201164</v>
      </c>
    </row>
    <row r="16" spans="1:6" x14ac:dyDescent="0.3">
      <c r="A16" s="2" t="s">
        <v>64</v>
      </c>
      <c r="B16" s="2" t="s">
        <v>65</v>
      </c>
      <c r="C16" s="30" t="s">
        <v>48</v>
      </c>
      <c r="D16" s="30"/>
      <c r="E16" s="30"/>
      <c r="F16">
        <v>1.293598382749326</v>
      </c>
    </row>
    <row r="17" spans="1:6" x14ac:dyDescent="0.3">
      <c r="A17" s="2" t="s">
        <v>210</v>
      </c>
      <c r="B17" s="2" t="s">
        <v>211</v>
      </c>
      <c r="C17" s="30" t="s">
        <v>179</v>
      </c>
      <c r="D17" s="30" t="s">
        <v>179</v>
      </c>
      <c r="E17" s="30" t="s">
        <v>212</v>
      </c>
      <c r="F17">
        <v>1.2736842105263158</v>
      </c>
    </row>
    <row r="18" spans="1:6" x14ac:dyDescent="0.3">
      <c r="A18" s="2" t="s">
        <v>135</v>
      </c>
      <c r="B18" s="2" t="s">
        <v>136</v>
      </c>
      <c r="C18" s="30" t="s">
        <v>134</v>
      </c>
      <c r="D18" s="30"/>
      <c r="E18" s="30"/>
      <c r="F18">
        <v>1.1400000000000001</v>
      </c>
    </row>
    <row r="19" spans="1:6" x14ac:dyDescent="0.3">
      <c r="A19" s="2" t="s">
        <v>164</v>
      </c>
      <c r="B19" s="2" t="s">
        <v>165</v>
      </c>
      <c r="C19" s="30" t="s">
        <v>163</v>
      </c>
      <c r="D19" s="30"/>
      <c r="E19" s="30"/>
      <c r="F19">
        <v>1.0444067413440894</v>
      </c>
    </row>
    <row r="20" spans="1:6" x14ac:dyDescent="0.3">
      <c r="A20" s="2" t="s">
        <v>27</v>
      </c>
      <c r="B20" s="2" t="s">
        <v>28</v>
      </c>
      <c r="C20" s="30" t="s">
        <v>25</v>
      </c>
      <c r="D20" s="30">
        <v>12</v>
      </c>
      <c r="E20" s="30" t="s">
        <v>29</v>
      </c>
      <c r="F20">
        <v>1.0437587101144992</v>
      </c>
    </row>
    <row r="21" spans="1:6" x14ac:dyDescent="0.3">
      <c r="A21" s="2" t="s">
        <v>143</v>
      </c>
      <c r="B21" s="2" t="s">
        <v>144</v>
      </c>
      <c r="C21" s="30" t="s">
        <v>142</v>
      </c>
      <c r="D21" s="30"/>
      <c r="E21" s="30"/>
      <c r="F21">
        <v>1.0273535595654233</v>
      </c>
    </row>
    <row r="22" spans="1:6" x14ac:dyDescent="0.3">
      <c r="A22" s="2" t="s">
        <v>129</v>
      </c>
      <c r="B22" s="2" t="s">
        <v>130</v>
      </c>
      <c r="C22" s="30" t="s">
        <v>80</v>
      </c>
      <c r="D22" s="30"/>
      <c r="E22" s="30"/>
      <c r="F22">
        <v>0.99958414427834996</v>
      </c>
    </row>
    <row r="23" spans="1:6" x14ac:dyDescent="0.3">
      <c r="A23" s="2" t="s">
        <v>35</v>
      </c>
      <c r="B23" s="2" t="s">
        <v>36</v>
      </c>
      <c r="C23" s="30" t="s">
        <v>25</v>
      </c>
      <c r="D23" s="30"/>
      <c r="E23" s="30" t="s">
        <v>37</v>
      </c>
      <c r="F23">
        <v>0.9783187173231731</v>
      </c>
    </row>
    <row r="24" spans="1:6" x14ac:dyDescent="0.3">
      <c r="A24" s="2" t="s">
        <v>140</v>
      </c>
      <c r="B24" s="2" t="s">
        <v>141</v>
      </c>
      <c r="C24" s="30" t="s">
        <v>142</v>
      </c>
      <c r="D24" s="30"/>
      <c r="E24" s="30"/>
      <c r="F24">
        <v>0.97561980067539744</v>
      </c>
    </row>
    <row r="25" spans="1:6" x14ac:dyDescent="0.3">
      <c r="A25" s="2" t="s">
        <v>198</v>
      </c>
      <c r="B25" s="2" t="s">
        <v>199</v>
      </c>
      <c r="C25" s="30" t="s">
        <v>179</v>
      </c>
      <c r="D25" s="30" t="s">
        <v>179</v>
      </c>
      <c r="E25" s="30" t="s">
        <v>200</v>
      </c>
      <c r="F25">
        <v>0.97526994078718232</v>
      </c>
    </row>
    <row r="26" spans="1:6" x14ac:dyDescent="0.3">
      <c r="A26" s="2" t="s">
        <v>62</v>
      </c>
      <c r="B26" s="2" t="s">
        <v>63</v>
      </c>
      <c r="C26" s="30" t="s">
        <v>48</v>
      </c>
      <c r="D26" s="30"/>
      <c r="E26" s="30"/>
      <c r="F26">
        <v>0.9661004869525851</v>
      </c>
    </row>
    <row r="27" spans="1:6" x14ac:dyDescent="0.3">
      <c r="A27" s="2" t="s">
        <v>182</v>
      </c>
      <c r="B27" s="2" t="s">
        <v>183</v>
      </c>
      <c r="C27" s="30" t="s">
        <v>179</v>
      </c>
      <c r="D27" s="30">
        <v>19</v>
      </c>
      <c r="E27" s="30"/>
      <c r="F27">
        <v>0.96561705974875467</v>
      </c>
    </row>
    <row r="28" spans="1:6" x14ac:dyDescent="0.3">
      <c r="A28" s="2" t="s">
        <v>95</v>
      </c>
      <c r="B28" s="2" t="s">
        <v>96</v>
      </c>
      <c r="C28" s="30" t="s">
        <v>80</v>
      </c>
      <c r="D28" s="30"/>
      <c r="E28" s="30"/>
      <c r="F28">
        <v>0.96394686907020877</v>
      </c>
    </row>
    <row r="29" spans="1:6" x14ac:dyDescent="0.3">
      <c r="A29" s="2" t="s">
        <v>66</v>
      </c>
      <c r="B29" s="2" t="s">
        <v>67</v>
      </c>
      <c r="C29" s="30" t="s">
        <v>48</v>
      </c>
      <c r="D29" s="30">
        <v>10</v>
      </c>
      <c r="E29" s="30"/>
      <c r="F29">
        <v>0.96196842170908781</v>
      </c>
    </row>
    <row r="30" spans="1:6" x14ac:dyDescent="0.3">
      <c r="A30" s="2" t="s">
        <v>55</v>
      </c>
      <c r="B30" s="2" t="s">
        <v>56</v>
      </c>
      <c r="C30" s="30" t="s">
        <v>48</v>
      </c>
      <c r="D30" s="30">
        <v>88</v>
      </c>
      <c r="E30" s="30" t="s">
        <v>57</v>
      </c>
      <c r="F30">
        <v>0.96070114188633371</v>
      </c>
    </row>
    <row r="31" spans="1:6" x14ac:dyDescent="0.3">
      <c r="A31" s="2" t="s">
        <v>40</v>
      </c>
      <c r="B31" s="2" t="s">
        <v>41</v>
      </c>
      <c r="C31" s="30" t="s">
        <v>25</v>
      </c>
      <c r="D31" s="30"/>
      <c r="E31" s="30" t="s">
        <v>42</v>
      </c>
      <c r="F31">
        <v>0.95915056872134041</v>
      </c>
    </row>
    <row r="32" spans="1:6" x14ac:dyDescent="0.3">
      <c r="A32" s="2" t="s">
        <v>99</v>
      </c>
      <c r="B32" s="2" t="s">
        <v>100</v>
      </c>
      <c r="C32" s="30" t="s">
        <v>80</v>
      </c>
      <c r="D32" s="30"/>
      <c r="E32" s="30"/>
      <c r="F32">
        <v>0.92778413828872408</v>
      </c>
    </row>
    <row r="33" spans="1:6" x14ac:dyDescent="0.3">
      <c r="A33" s="2" t="s">
        <v>204</v>
      </c>
      <c r="B33" s="2" t="s">
        <v>205</v>
      </c>
      <c r="C33" s="30" t="s">
        <v>179</v>
      </c>
      <c r="D33" s="30" t="s">
        <v>179</v>
      </c>
      <c r="E33" s="30" t="s">
        <v>206</v>
      </c>
      <c r="F33">
        <v>0.92147707480333785</v>
      </c>
    </row>
    <row r="34" spans="1:6" x14ac:dyDescent="0.3">
      <c r="A34" s="2" t="s">
        <v>113</v>
      </c>
      <c r="B34" s="2" t="s">
        <v>114</v>
      </c>
      <c r="C34" s="30" t="s">
        <v>80</v>
      </c>
      <c r="D34" s="30"/>
      <c r="E34" s="30"/>
      <c r="F34">
        <v>0.91113397929530027</v>
      </c>
    </row>
    <row r="35" spans="1:6" x14ac:dyDescent="0.3">
      <c r="A35" s="2" t="s">
        <v>145</v>
      </c>
      <c r="B35" s="2" t="s">
        <v>146</v>
      </c>
      <c r="C35" s="30" t="s">
        <v>142</v>
      </c>
      <c r="D35" s="30"/>
      <c r="E35" s="30"/>
      <c r="F35">
        <v>0.90499110203409971</v>
      </c>
    </row>
    <row r="36" spans="1:6" x14ac:dyDescent="0.3">
      <c r="A36" s="2" t="s">
        <v>11</v>
      </c>
      <c r="B36" s="2" t="s">
        <v>12</v>
      </c>
      <c r="C36" s="30" t="s">
        <v>9</v>
      </c>
      <c r="D36" s="30">
        <v>6</v>
      </c>
      <c r="E36" s="30" t="s">
        <v>13</v>
      </c>
      <c r="F36">
        <v>0.89447562131940506</v>
      </c>
    </row>
    <row r="37" spans="1:6" x14ac:dyDescent="0.3">
      <c r="A37" s="2" t="s">
        <v>51</v>
      </c>
      <c r="B37" s="2" t="s">
        <v>52</v>
      </c>
      <c r="C37" s="30" t="s">
        <v>48</v>
      </c>
      <c r="D37" s="30"/>
      <c r="E37" s="30"/>
      <c r="F37">
        <v>0.88443913924426687</v>
      </c>
    </row>
    <row r="38" spans="1:6" x14ac:dyDescent="0.3">
      <c r="A38" s="2" t="s">
        <v>74</v>
      </c>
      <c r="B38" s="2" t="s">
        <v>75</v>
      </c>
      <c r="C38" s="30" t="s">
        <v>48</v>
      </c>
      <c r="D38" s="30"/>
      <c r="E38" s="30"/>
      <c r="F38">
        <v>0.87905652523086741</v>
      </c>
    </row>
    <row r="39" spans="1:6" x14ac:dyDescent="0.3">
      <c r="A39" s="2" t="s">
        <v>30</v>
      </c>
      <c r="B39" s="2" t="s">
        <v>31</v>
      </c>
      <c r="C39" s="30" t="s">
        <v>25</v>
      </c>
      <c r="D39" s="30">
        <v>13</v>
      </c>
      <c r="E39" s="30" t="s">
        <v>32</v>
      </c>
      <c r="F39">
        <v>0.81625168295675132</v>
      </c>
    </row>
    <row r="40" spans="1:6" x14ac:dyDescent="0.3">
      <c r="A40" s="2" t="s">
        <v>177</v>
      </c>
      <c r="B40" s="2" t="s">
        <v>178</v>
      </c>
      <c r="C40" s="30" t="s">
        <v>179</v>
      </c>
      <c r="D40" s="30">
        <v>3</v>
      </c>
      <c r="E40" s="30" t="s">
        <v>180</v>
      </c>
      <c r="F40">
        <v>0.80953693272383109</v>
      </c>
    </row>
    <row r="41" spans="1:6" x14ac:dyDescent="0.3">
      <c r="A41" s="2" t="s">
        <v>207</v>
      </c>
      <c r="B41" s="2" t="s">
        <v>208</v>
      </c>
      <c r="C41" s="30" t="s">
        <v>179</v>
      </c>
      <c r="D41" s="30" t="s">
        <v>179</v>
      </c>
      <c r="E41" s="30" t="s">
        <v>209</v>
      </c>
      <c r="F41">
        <v>0.8</v>
      </c>
    </row>
    <row r="42" spans="1:6" x14ac:dyDescent="0.3">
      <c r="A42" s="2" t="s">
        <v>109</v>
      </c>
      <c r="B42" s="2" t="s">
        <v>110</v>
      </c>
      <c r="C42" s="30" t="s">
        <v>80</v>
      </c>
      <c r="D42" s="30"/>
      <c r="E42" s="30"/>
      <c r="F42">
        <v>0.79092902268066656</v>
      </c>
    </row>
    <row r="43" spans="1:6" x14ac:dyDescent="0.3">
      <c r="A43" s="2" t="s">
        <v>119</v>
      </c>
      <c r="B43" s="2" t="s">
        <v>120</v>
      </c>
      <c r="C43" s="30" t="s">
        <v>80</v>
      </c>
      <c r="D43" s="30"/>
      <c r="E43" s="30"/>
      <c r="F43">
        <v>0.79054907709597444</v>
      </c>
    </row>
    <row r="44" spans="1:6" x14ac:dyDescent="0.3">
      <c r="A44" s="2" t="s">
        <v>58</v>
      </c>
      <c r="B44" s="2" t="s">
        <v>59</v>
      </c>
      <c r="C44" s="30" t="s">
        <v>48</v>
      </c>
      <c r="D44" s="30">
        <v>91</v>
      </c>
      <c r="E44" s="30"/>
      <c r="F44">
        <v>0.76161366415187481</v>
      </c>
    </row>
    <row r="45" spans="1:6" x14ac:dyDescent="0.3">
      <c r="A45" s="2" t="s">
        <v>196</v>
      </c>
      <c r="B45" s="2" t="s">
        <v>197</v>
      </c>
      <c r="C45" s="30" t="s">
        <v>179</v>
      </c>
      <c r="D45" s="30">
        <v>89</v>
      </c>
      <c r="E45" s="30"/>
      <c r="F45">
        <v>0.75594903381775236</v>
      </c>
    </row>
    <row r="46" spans="1:6" x14ac:dyDescent="0.3">
      <c r="B46" s="2" t="s">
        <v>192</v>
      </c>
      <c r="C46" s="30" t="s">
        <v>179</v>
      </c>
      <c r="D46" s="30">
        <v>66</v>
      </c>
      <c r="E46" s="30"/>
      <c r="F46">
        <v>0.73287067158244767</v>
      </c>
    </row>
    <row r="47" spans="1:6" x14ac:dyDescent="0.3">
      <c r="A47" s="2" t="s">
        <v>127</v>
      </c>
      <c r="B47" s="2" t="s">
        <v>128</v>
      </c>
      <c r="C47" s="30" t="s">
        <v>80</v>
      </c>
      <c r="D47" s="30"/>
      <c r="E47" s="30"/>
      <c r="F47">
        <v>0.72203112018489568</v>
      </c>
    </row>
    <row r="48" spans="1:6" x14ac:dyDescent="0.3">
      <c r="A48" s="2" t="s">
        <v>184</v>
      </c>
      <c r="B48" s="2" t="s">
        <v>185</v>
      </c>
      <c r="C48" s="30" t="s">
        <v>179</v>
      </c>
      <c r="D48" s="30">
        <v>40</v>
      </c>
      <c r="E48" s="30"/>
      <c r="F48">
        <v>0.71280907680021699</v>
      </c>
    </row>
    <row r="49" spans="1:6" x14ac:dyDescent="0.3">
      <c r="A49" s="2" t="s">
        <v>23</v>
      </c>
      <c r="B49" s="2" t="s">
        <v>24</v>
      </c>
      <c r="C49" s="30" t="s">
        <v>25</v>
      </c>
      <c r="D49" s="30">
        <v>7</v>
      </c>
      <c r="E49" s="30" t="s">
        <v>26</v>
      </c>
      <c r="F49">
        <v>0.7053256275641151</v>
      </c>
    </row>
    <row r="50" spans="1:6" x14ac:dyDescent="0.3">
      <c r="A50" s="2" t="s">
        <v>147</v>
      </c>
      <c r="B50" s="2" t="s">
        <v>148</v>
      </c>
      <c r="C50" s="30" t="s">
        <v>149</v>
      </c>
      <c r="D50" s="30"/>
      <c r="E50" s="30"/>
      <c r="F50">
        <v>0.69706822737994456</v>
      </c>
    </row>
    <row r="51" spans="1:6" x14ac:dyDescent="0.3">
      <c r="A51" s="2" t="s">
        <v>213</v>
      </c>
      <c r="B51" s="2" t="s">
        <v>214</v>
      </c>
      <c r="C51" s="30" t="s">
        <v>179</v>
      </c>
      <c r="D51" s="30" t="s">
        <v>179</v>
      </c>
      <c r="E51" s="30" t="s">
        <v>215</v>
      </c>
      <c r="F51">
        <v>0.64896249762040725</v>
      </c>
    </row>
    <row r="52" spans="1:6" x14ac:dyDescent="0.3">
      <c r="A52" s="2" t="s">
        <v>81</v>
      </c>
      <c r="B52" s="2" t="s">
        <v>82</v>
      </c>
      <c r="C52" s="30" t="s">
        <v>80</v>
      </c>
      <c r="D52" s="30"/>
      <c r="E52" s="30"/>
      <c r="F52">
        <v>0.61688910950672404</v>
      </c>
    </row>
    <row r="53" spans="1:6" x14ac:dyDescent="0.3">
      <c r="A53" s="2" t="s">
        <v>105</v>
      </c>
      <c r="B53" s="2" t="s">
        <v>106</v>
      </c>
      <c r="C53" s="30" t="s">
        <v>80</v>
      </c>
      <c r="D53" s="30"/>
      <c r="E53" s="30"/>
      <c r="F53">
        <v>0.61301161843651009</v>
      </c>
    </row>
    <row r="54" spans="1:6" x14ac:dyDescent="0.3">
      <c r="A54" s="2" t="s">
        <v>201</v>
      </c>
      <c r="B54" s="2" t="s">
        <v>202</v>
      </c>
      <c r="C54" s="30" t="s">
        <v>179</v>
      </c>
      <c r="D54" s="30" t="s">
        <v>179</v>
      </c>
      <c r="E54" s="30" t="s">
        <v>203</v>
      </c>
      <c r="F54">
        <v>0.58908724838507487</v>
      </c>
    </row>
    <row r="55" spans="1:6" x14ac:dyDescent="0.3">
      <c r="A55" s="2" t="s">
        <v>17</v>
      </c>
      <c r="B55" s="2" t="s">
        <v>18</v>
      </c>
      <c r="C55" s="30" t="s">
        <v>9</v>
      </c>
      <c r="D55" s="30">
        <v>23</v>
      </c>
      <c r="E55" s="30" t="s">
        <v>19</v>
      </c>
      <c r="F55">
        <v>0.5691414769807539</v>
      </c>
    </row>
    <row r="56" spans="1:6" x14ac:dyDescent="0.3">
      <c r="A56" s="2" t="s">
        <v>89</v>
      </c>
      <c r="B56" s="2" t="s">
        <v>90</v>
      </c>
      <c r="C56" s="30" t="s">
        <v>80</v>
      </c>
      <c r="D56" s="30"/>
      <c r="E56" s="30"/>
      <c r="F56">
        <v>0.56608158348526683</v>
      </c>
    </row>
    <row r="57" spans="1:6" x14ac:dyDescent="0.3">
      <c r="A57" s="2" t="s">
        <v>38</v>
      </c>
      <c r="B57" s="2" t="s">
        <v>39</v>
      </c>
      <c r="C57" s="30" t="s">
        <v>25</v>
      </c>
      <c r="D57" s="30"/>
      <c r="E57" s="30"/>
      <c r="F57">
        <v>0.49180654969532661</v>
      </c>
    </row>
    <row r="58" spans="1:6" x14ac:dyDescent="0.3">
      <c r="A58" s="2" t="s">
        <v>53</v>
      </c>
      <c r="B58" s="2" t="s">
        <v>54</v>
      </c>
      <c r="C58" s="30" t="s">
        <v>48</v>
      </c>
      <c r="D58" s="30"/>
      <c r="E58" s="30"/>
      <c r="F58">
        <v>0.44674169651579287</v>
      </c>
    </row>
    <row r="59" spans="1:6" x14ac:dyDescent="0.3">
      <c r="A59" s="2" t="s">
        <v>125</v>
      </c>
      <c r="B59" s="2" t="s">
        <v>126</v>
      </c>
      <c r="C59" s="30" t="s">
        <v>80</v>
      </c>
      <c r="D59" s="30"/>
      <c r="E59" s="30"/>
      <c r="F59">
        <v>0.44251396331951148</v>
      </c>
    </row>
    <row r="60" spans="1:6" x14ac:dyDescent="0.3">
      <c r="A60" s="2" t="s">
        <v>171</v>
      </c>
      <c r="B60" s="2" t="s">
        <v>172</v>
      </c>
      <c r="C60" s="30" t="s">
        <v>173</v>
      </c>
      <c r="D60" s="30"/>
      <c r="E60" s="30"/>
      <c r="F60">
        <v>0.40899858077923651</v>
      </c>
    </row>
    <row r="61" spans="1:6" x14ac:dyDescent="0.3">
      <c r="A61" s="2" t="s">
        <v>111</v>
      </c>
      <c r="B61" s="2" t="s">
        <v>112</v>
      </c>
      <c r="C61" s="30" t="s">
        <v>80</v>
      </c>
      <c r="D61" s="30"/>
      <c r="E61" s="30"/>
      <c r="F61">
        <v>0.28809523809523813</v>
      </c>
    </row>
    <row r="62" spans="1:6" x14ac:dyDescent="0.3">
      <c r="A62" s="2" t="s">
        <v>43</v>
      </c>
      <c r="B62" s="2" t="s">
        <v>44</v>
      </c>
      <c r="C62" s="30" t="s">
        <v>45</v>
      </c>
      <c r="D62" s="30"/>
      <c r="E62" s="30"/>
      <c r="F62">
        <v>0.24853290449558171</v>
      </c>
    </row>
    <row r="63" spans="1:6" x14ac:dyDescent="0.3">
      <c r="A63" s="2" t="s">
        <v>72</v>
      </c>
      <c r="B63" s="2" t="s">
        <v>73</v>
      </c>
      <c r="C63" s="30" t="s">
        <v>48</v>
      </c>
      <c r="D63" s="30"/>
      <c r="E63" s="30"/>
      <c r="F63">
        <v>0.24426229508196723</v>
      </c>
    </row>
    <row r="64" spans="1:6" x14ac:dyDescent="0.3">
      <c r="A64" s="2" t="s">
        <v>137</v>
      </c>
      <c r="B64" s="2" t="s">
        <v>138</v>
      </c>
      <c r="C64" s="30" t="s">
        <v>139</v>
      </c>
      <c r="D64" s="30"/>
      <c r="E64" s="30"/>
      <c r="F64">
        <v>0.16815286624203821</v>
      </c>
    </row>
    <row r="65" spans="1:6" x14ac:dyDescent="0.3">
      <c r="A65" s="2" t="s">
        <v>87</v>
      </c>
      <c r="B65" s="2" t="s">
        <v>88</v>
      </c>
      <c r="C65" s="30" t="s">
        <v>80</v>
      </c>
      <c r="D65" s="30"/>
      <c r="E65" s="30"/>
      <c r="F65">
        <v>0.14875093660737038</v>
      </c>
    </row>
    <row r="66" spans="1:6" x14ac:dyDescent="0.3">
      <c r="A66" s="2" t="s">
        <v>49</v>
      </c>
      <c r="B66" s="2" t="s">
        <v>50</v>
      </c>
      <c r="C66" s="30" t="s">
        <v>48</v>
      </c>
      <c r="D66" s="30">
        <v>85</v>
      </c>
      <c r="E66" s="30"/>
      <c r="F66">
        <v>0.13566739606126915</v>
      </c>
    </row>
    <row r="67" spans="1:6" x14ac:dyDescent="0.3">
      <c r="A67" s="2" t="s">
        <v>93</v>
      </c>
      <c r="B67" s="2" t="s">
        <v>94</v>
      </c>
      <c r="C67" s="30" t="s">
        <v>80</v>
      </c>
      <c r="D67" s="30"/>
      <c r="E67" s="30"/>
      <c r="F67">
        <v>0</v>
      </c>
    </row>
    <row r="68" spans="1:6" x14ac:dyDescent="0.3">
      <c r="A68" s="2" t="s">
        <v>117</v>
      </c>
      <c r="B68" s="2" t="s">
        <v>118</v>
      </c>
      <c r="C68" s="30" t="s">
        <v>80</v>
      </c>
      <c r="D68" s="30"/>
      <c r="E68" s="30"/>
      <c r="F68">
        <v>0</v>
      </c>
    </row>
    <row r="69" spans="1:6" x14ac:dyDescent="0.3">
      <c r="A69" s="2" t="s">
        <v>123</v>
      </c>
      <c r="B69" s="2" t="s">
        <v>124</v>
      </c>
      <c r="C69" s="30" t="s">
        <v>80</v>
      </c>
      <c r="D69" s="30"/>
      <c r="E69" s="30"/>
      <c r="F69">
        <v>0</v>
      </c>
    </row>
    <row r="70" spans="1:6" x14ac:dyDescent="0.3">
      <c r="A70" s="2" t="s">
        <v>175</v>
      </c>
      <c r="B70" s="2" t="s">
        <v>176</v>
      </c>
      <c r="C70" s="30" t="s">
        <v>174</v>
      </c>
      <c r="D70" s="30"/>
      <c r="E70" s="30"/>
      <c r="F70">
        <v>0</v>
      </c>
    </row>
    <row r="71" spans="1:6" x14ac:dyDescent="0.3">
      <c r="A71" s="2" t="s">
        <v>190</v>
      </c>
      <c r="B71" s="2" t="s">
        <v>191</v>
      </c>
      <c r="C71" s="30" t="s">
        <v>179</v>
      </c>
      <c r="D71" s="30">
        <v>46</v>
      </c>
      <c r="E71" s="30"/>
      <c r="F71">
        <v>0</v>
      </c>
    </row>
    <row r="72" spans="1:6" x14ac:dyDescent="0.3">
      <c r="A72" s="2" t="s">
        <v>33</v>
      </c>
      <c r="B72" s="2" t="s">
        <v>34</v>
      </c>
      <c r="C72" s="30" t="s">
        <v>25</v>
      </c>
      <c r="D72" s="30"/>
      <c r="E72" s="30"/>
    </row>
    <row r="73" spans="1:6" x14ac:dyDescent="0.3">
      <c r="A73" s="2" t="s">
        <v>46</v>
      </c>
      <c r="B73" s="2" t="s">
        <v>47</v>
      </c>
      <c r="C73" s="30" t="s">
        <v>45</v>
      </c>
      <c r="D73" s="30"/>
      <c r="E73" s="30"/>
    </row>
    <row r="74" spans="1:6" x14ac:dyDescent="0.3">
      <c r="A74" s="2" t="s">
        <v>76</v>
      </c>
      <c r="B74" s="2" t="s">
        <v>77</v>
      </c>
      <c r="C74" s="30" t="s">
        <v>48</v>
      </c>
      <c r="D74" s="30">
        <v>47</v>
      </c>
      <c r="E74" s="30"/>
    </row>
    <row r="75" spans="1:6" x14ac:dyDescent="0.3">
      <c r="A75" s="2" t="s">
        <v>78</v>
      </c>
      <c r="B75" s="2" t="s">
        <v>79</v>
      </c>
      <c r="C75" s="30" t="s">
        <v>80</v>
      </c>
      <c r="D75" s="30"/>
      <c r="E75" s="30"/>
    </row>
    <row r="76" spans="1:6" x14ac:dyDescent="0.3">
      <c r="A76" s="2" t="s">
        <v>83</v>
      </c>
      <c r="B76" s="2" t="s">
        <v>84</v>
      </c>
      <c r="C76" s="30" t="s">
        <v>80</v>
      </c>
      <c r="D76" s="30"/>
      <c r="E76" s="30"/>
    </row>
    <row r="77" spans="1:6" x14ac:dyDescent="0.3">
      <c r="A77" s="2" t="s">
        <v>85</v>
      </c>
      <c r="B77" s="2" t="s">
        <v>86</v>
      </c>
      <c r="C77" s="30" t="s">
        <v>80</v>
      </c>
      <c r="D77" s="30"/>
      <c r="E77" s="30"/>
    </row>
    <row r="78" spans="1:6" x14ac:dyDescent="0.3">
      <c r="A78" s="2" t="s">
        <v>91</v>
      </c>
      <c r="B78" s="2" t="s">
        <v>92</v>
      </c>
      <c r="C78" s="30" t="s">
        <v>80</v>
      </c>
      <c r="D78" s="30"/>
      <c r="E78" s="30"/>
    </row>
    <row r="79" spans="1:6" x14ac:dyDescent="0.3">
      <c r="A79" s="2" t="s">
        <v>107</v>
      </c>
      <c r="B79" s="2" t="s">
        <v>108</v>
      </c>
      <c r="C79" s="30" t="s">
        <v>80</v>
      </c>
      <c r="D79" s="30">
        <v>35</v>
      </c>
      <c r="E79" s="30"/>
    </row>
    <row r="80" spans="1:6" x14ac:dyDescent="0.3">
      <c r="A80" s="2" t="s">
        <v>150</v>
      </c>
      <c r="B80" s="2" t="s">
        <v>151</v>
      </c>
      <c r="C80" s="30" t="s">
        <v>149</v>
      </c>
      <c r="D80" s="30"/>
      <c r="E80" s="30"/>
    </row>
    <row r="81" spans="1:5" x14ac:dyDescent="0.3">
      <c r="A81" s="2" t="s">
        <v>152</v>
      </c>
      <c r="B81" s="2" t="s">
        <v>153</v>
      </c>
      <c r="C81" s="30" t="s">
        <v>154</v>
      </c>
      <c r="D81" s="30"/>
      <c r="E81" s="30"/>
    </row>
    <row r="82" spans="1:5" x14ac:dyDescent="0.3">
      <c r="A82" s="2" t="s">
        <v>158</v>
      </c>
      <c r="B82" s="2" t="s">
        <v>159</v>
      </c>
      <c r="C82" s="30" t="s">
        <v>160</v>
      </c>
      <c r="D82" s="30"/>
      <c r="E82" s="30"/>
    </row>
    <row r="83" spans="1:5" x14ac:dyDescent="0.3">
      <c r="A83" s="2" t="s">
        <v>166</v>
      </c>
      <c r="B83" s="2" t="s">
        <v>167</v>
      </c>
      <c r="C83" s="30" t="s">
        <v>163</v>
      </c>
      <c r="D83" s="30"/>
      <c r="E83" s="30"/>
    </row>
    <row r="84" spans="1:5" x14ac:dyDescent="0.3">
      <c r="A84" s="2" t="s">
        <v>168</v>
      </c>
      <c r="B84" s="2" t="s">
        <v>169</v>
      </c>
      <c r="C84" s="30" t="s">
        <v>170</v>
      </c>
      <c r="D84" s="30"/>
      <c r="E84" s="30"/>
    </row>
    <row r="85" spans="1:5" x14ac:dyDescent="0.3">
      <c r="B85" s="2" t="s">
        <v>181</v>
      </c>
      <c r="C85" s="30" t="s">
        <v>179</v>
      </c>
      <c r="D85" s="30">
        <v>15</v>
      </c>
      <c r="E85" s="30"/>
    </row>
    <row r="86" spans="1:5" x14ac:dyDescent="0.3">
      <c r="A86" s="2" t="s">
        <v>186</v>
      </c>
      <c r="B86" s="2" t="s">
        <v>187</v>
      </c>
      <c r="C86" s="30" t="s">
        <v>179</v>
      </c>
      <c r="D86" s="30">
        <v>43</v>
      </c>
      <c r="E86" s="30"/>
    </row>
    <row r="87" spans="1:5" x14ac:dyDescent="0.3">
      <c r="A87" s="2" t="s">
        <v>188</v>
      </c>
      <c r="B87" s="2" t="s">
        <v>189</v>
      </c>
      <c r="C87" s="30" t="s">
        <v>179</v>
      </c>
      <c r="D87" s="30">
        <v>44</v>
      </c>
      <c r="E87" s="30"/>
    </row>
    <row r="88" spans="1:5" x14ac:dyDescent="0.3">
      <c r="A88" s="2" t="s">
        <v>193</v>
      </c>
      <c r="B88" s="2" t="s">
        <v>194</v>
      </c>
      <c r="C88" s="30" t="s">
        <v>179</v>
      </c>
      <c r="D88" s="30">
        <v>72</v>
      </c>
      <c r="E88" s="30"/>
    </row>
    <row r="89" spans="1:5" x14ac:dyDescent="0.3">
      <c r="A89" s="2" t="s">
        <v>195</v>
      </c>
      <c r="B89" s="2" t="s">
        <v>28</v>
      </c>
      <c r="C89" s="30" t="s">
        <v>179</v>
      </c>
      <c r="D89" s="30">
        <v>79</v>
      </c>
      <c r="E89" s="30"/>
    </row>
  </sheetData>
  <sortState xmlns:xlrd2="http://schemas.microsoft.com/office/spreadsheetml/2017/richdata2" ref="A2:F89">
    <sortCondition descending="1" ref="F2:F8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BAA2-DF4A-41BE-885F-416E265BA0C2}">
  <dimension ref="A1:F89"/>
  <sheetViews>
    <sheetView tabSelected="1" workbookViewId="0">
      <selection activeCell="F1" sqref="F1:F1048576"/>
    </sheetView>
  </sheetViews>
  <sheetFormatPr defaultRowHeight="14.4" x14ac:dyDescent="0.3"/>
  <sheetData>
    <row r="1" spans="1:6" x14ac:dyDescent="0.3">
      <c r="A1" s="2" t="s">
        <v>2</v>
      </c>
      <c r="B1" s="2" t="s">
        <v>3</v>
      </c>
      <c r="C1" s="30" t="s">
        <v>4</v>
      </c>
      <c r="D1" s="30" t="s">
        <v>5</v>
      </c>
      <c r="E1" s="30" t="s">
        <v>6</v>
      </c>
      <c r="F1" t="s">
        <v>225</v>
      </c>
    </row>
    <row r="2" spans="1:6" x14ac:dyDescent="0.3">
      <c r="A2" s="2" t="s">
        <v>101</v>
      </c>
      <c r="B2" s="2" t="s">
        <v>102</v>
      </c>
      <c r="C2" s="30" t="s">
        <v>80</v>
      </c>
      <c r="D2" s="30">
        <v>74</v>
      </c>
      <c r="E2" s="30"/>
      <c r="F2">
        <v>3.6734693877551017</v>
      </c>
    </row>
    <row r="3" spans="1:6" x14ac:dyDescent="0.3">
      <c r="A3" s="2" t="s">
        <v>7</v>
      </c>
      <c r="B3" s="2" t="s">
        <v>8</v>
      </c>
      <c r="C3" s="30" t="s">
        <v>9</v>
      </c>
      <c r="D3" s="30">
        <v>1</v>
      </c>
      <c r="E3" s="30" t="s">
        <v>10</v>
      </c>
      <c r="F3">
        <v>2.9911821246331685</v>
      </c>
    </row>
    <row r="4" spans="1:6" x14ac:dyDescent="0.3">
      <c r="A4" s="2" t="s">
        <v>152</v>
      </c>
      <c r="B4" s="2" t="s">
        <v>153</v>
      </c>
      <c r="C4" s="30" t="s">
        <v>154</v>
      </c>
      <c r="D4" s="30"/>
      <c r="E4" s="30"/>
      <c r="F4">
        <v>2.3906669412512969</v>
      </c>
    </row>
    <row r="5" spans="1:6" x14ac:dyDescent="0.3">
      <c r="A5" s="2" t="s">
        <v>210</v>
      </c>
      <c r="B5" s="2" t="s">
        <v>211</v>
      </c>
      <c r="C5" s="30" t="s">
        <v>179</v>
      </c>
      <c r="D5" s="30" t="s">
        <v>179</v>
      </c>
      <c r="E5" s="30" t="s">
        <v>212</v>
      </c>
      <c r="F5">
        <v>2.0263157894736841</v>
      </c>
    </row>
    <row r="6" spans="1:6" x14ac:dyDescent="0.3">
      <c r="A6" s="2" t="s">
        <v>135</v>
      </c>
      <c r="B6" s="2" t="s">
        <v>136</v>
      </c>
      <c r="C6" s="30" t="s">
        <v>134</v>
      </c>
      <c r="D6" s="30"/>
      <c r="E6" s="30"/>
      <c r="F6">
        <v>1.9000000000000001</v>
      </c>
    </row>
    <row r="7" spans="1:6" x14ac:dyDescent="0.3">
      <c r="A7" s="2" t="s">
        <v>137</v>
      </c>
      <c r="B7" s="2" t="s">
        <v>138</v>
      </c>
      <c r="C7" s="30" t="s">
        <v>139</v>
      </c>
      <c r="D7" s="30"/>
      <c r="E7" s="30"/>
      <c r="F7">
        <v>1.8686317560343602</v>
      </c>
    </row>
    <row r="8" spans="1:6" x14ac:dyDescent="0.3">
      <c r="A8" s="2" t="s">
        <v>99</v>
      </c>
      <c r="B8" s="2" t="s">
        <v>100</v>
      </c>
      <c r="C8" s="30" t="s">
        <v>80</v>
      </c>
      <c r="D8" s="30"/>
      <c r="E8" s="30"/>
      <c r="F8">
        <v>1.8339398883870992</v>
      </c>
    </row>
    <row r="9" spans="1:6" x14ac:dyDescent="0.3">
      <c r="A9" s="2" t="s">
        <v>158</v>
      </c>
      <c r="B9" s="2" t="s">
        <v>159</v>
      </c>
      <c r="C9" s="30" t="s">
        <v>160</v>
      </c>
      <c r="D9" s="30"/>
      <c r="E9" s="30"/>
      <c r="F9">
        <v>1.8151041666666667</v>
      </c>
    </row>
    <row r="10" spans="1:6" x14ac:dyDescent="0.3">
      <c r="A10" s="2" t="s">
        <v>62</v>
      </c>
      <c r="B10" s="2" t="s">
        <v>63</v>
      </c>
      <c r="C10" s="30" t="s">
        <v>48</v>
      </c>
      <c r="D10" s="30"/>
      <c r="E10" s="30"/>
      <c r="F10">
        <v>1.8076288570638204</v>
      </c>
    </row>
    <row r="11" spans="1:6" x14ac:dyDescent="0.3">
      <c r="A11" s="2" t="s">
        <v>97</v>
      </c>
      <c r="B11" s="2" t="s">
        <v>98</v>
      </c>
      <c r="C11" s="30" t="s">
        <v>80</v>
      </c>
      <c r="D11" s="30"/>
      <c r="E11" s="30"/>
      <c r="F11">
        <v>1.6711117516123974</v>
      </c>
    </row>
    <row r="12" spans="1:6" x14ac:dyDescent="0.3">
      <c r="A12" s="2" t="s">
        <v>201</v>
      </c>
      <c r="B12" s="2" t="s">
        <v>202</v>
      </c>
      <c r="C12" s="30" t="s">
        <v>179</v>
      </c>
      <c r="D12" s="30" t="s">
        <v>179</v>
      </c>
      <c r="E12" s="30" t="s">
        <v>203</v>
      </c>
      <c r="F12">
        <v>1.6287707669618166</v>
      </c>
    </row>
    <row r="13" spans="1:6" x14ac:dyDescent="0.3">
      <c r="A13" s="2" t="s">
        <v>72</v>
      </c>
      <c r="B13" s="2" t="s">
        <v>73</v>
      </c>
      <c r="C13" s="30" t="s">
        <v>48</v>
      </c>
      <c r="D13" s="30"/>
      <c r="E13" s="30"/>
      <c r="F13">
        <v>1.6036350677120457</v>
      </c>
    </row>
    <row r="14" spans="1:6" x14ac:dyDescent="0.3">
      <c r="A14" s="2" t="s">
        <v>46</v>
      </c>
      <c r="B14" s="2" t="s">
        <v>47</v>
      </c>
      <c r="C14" s="30" t="s">
        <v>45</v>
      </c>
      <c r="D14" s="30"/>
      <c r="E14" s="30"/>
      <c r="F14">
        <v>1.5511885019347704</v>
      </c>
    </row>
    <row r="15" spans="1:6" x14ac:dyDescent="0.3">
      <c r="A15" s="2" t="s">
        <v>121</v>
      </c>
      <c r="B15" s="2" t="s">
        <v>122</v>
      </c>
      <c r="C15" s="30" t="s">
        <v>80</v>
      </c>
      <c r="D15" s="30"/>
      <c r="E15" s="30"/>
      <c r="F15">
        <v>1.3236263127554053</v>
      </c>
    </row>
    <row r="16" spans="1:6" x14ac:dyDescent="0.3">
      <c r="A16" s="2" t="s">
        <v>17</v>
      </c>
      <c r="B16" s="2" t="s">
        <v>18</v>
      </c>
      <c r="C16" s="30" t="s">
        <v>9</v>
      </c>
      <c r="D16" s="30">
        <v>23</v>
      </c>
      <c r="E16" s="30" t="s">
        <v>19</v>
      </c>
      <c r="F16">
        <v>1.2066629653247654</v>
      </c>
    </row>
    <row r="17" spans="1:6" x14ac:dyDescent="0.3">
      <c r="A17" s="2" t="s">
        <v>55</v>
      </c>
      <c r="B17" s="2" t="s">
        <v>56</v>
      </c>
      <c r="C17" s="30" t="s">
        <v>48</v>
      </c>
      <c r="D17" s="30">
        <v>88</v>
      </c>
      <c r="E17" s="30" t="s">
        <v>57</v>
      </c>
      <c r="F17">
        <v>1.2029355437304661</v>
      </c>
    </row>
    <row r="18" spans="1:6" x14ac:dyDescent="0.3">
      <c r="A18" s="2" t="s">
        <v>14</v>
      </c>
      <c r="B18" s="2" t="s">
        <v>15</v>
      </c>
      <c r="C18" s="30" t="s">
        <v>9</v>
      </c>
      <c r="D18" s="30"/>
      <c r="E18" s="30" t="s">
        <v>16</v>
      </c>
      <c r="F18">
        <v>1.1899278600093885</v>
      </c>
    </row>
    <row r="19" spans="1:6" x14ac:dyDescent="0.3">
      <c r="A19" s="2" t="s">
        <v>107</v>
      </c>
      <c r="B19" s="2" t="s">
        <v>108</v>
      </c>
      <c r="C19" s="30" t="s">
        <v>80</v>
      </c>
      <c r="D19" s="30">
        <v>35</v>
      </c>
      <c r="E19" s="30"/>
      <c r="F19">
        <v>1.1781333333333333</v>
      </c>
    </row>
    <row r="20" spans="1:6" x14ac:dyDescent="0.3">
      <c r="A20" s="2" t="s">
        <v>58</v>
      </c>
      <c r="B20" s="2" t="s">
        <v>59</v>
      </c>
      <c r="C20" s="30" t="s">
        <v>48</v>
      </c>
      <c r="D20" s="30">
        <v>91</v>
      </c>
      <c r="E20" s="30"/>
      <c r="F20">
        <v>1.1620421010586821</v>
      </c>
    </row>
    <row r="21" spans="1:6" x14ac:dyDescent="0.3">
      <c r="A21" s="2" t="s">
        <v>11</v>
      </c>
      <c r="B21" s="2" t="s">
        <v>12</v>
      </c>
      <c r="C21" s="30" t="s">
        <v>9</v>
      </c>
      <c r="D21" s="30">
        <v>6</v>
      </c>
      <c r="E21" s="30" t="s">
        <v>13</v>
      </c>
      <c r="F21">
        <v>1.1588897977321231</v>
      </c>
    </row>
    <row r="22" spans="1:6" x14ac:dyDescent="0.3">
      <c r="A22" s="2" t="s">
        <v>184</v>
      </c>
      <c r="B22" s="2" t="s">
        <v>185</v>
      </c>
      <c r="C22" s="30" t="s">
        <v>179</v>
      </c>
      <c r="D22" s="30">
        <v>40</v>
      </c>
      <c r="E22" s="30"/>
      <c r="F22">
        <v>1.1429909148941566</v>
      </c>
    </row>
    <row r="23" spans="1:6" x14ac:dyDescent="0.3">
      <c r="A23" s="2" t="s">
        <v>113</v>
      </c>
      <c r="B23" s="2" t="s">
        <v>114</v>
      </c>
      <c r="C23" s="30" t="s">
        <v>80</v>
      </c>
      <c r="D23" s="30"/>
      <c r="E23" s="30"/>
      <c r="F23">
        <v>1.1358312328006845</v>
      </c>
    </row>
    <row r="24" spans="1:6" x14ac:dyDescent="0.3">
      <c r="A24" s="2" t="s">
        <v>171</v>
      </c>
      <c r="B24" s="2" t="s">
        <v>172</v>
      </c>
      <c r="C24" s="30" t="s">
        <v>173</v>
      </c>
      <c r="D24" s="30"/>
      <c r="E24" s="30"/>
      <c r="F24">
        <v>1.1328398692074311</v>
      </c>
    </row>
    <row r="25" spans="1:6" x14ac:dyDescent="0.3">
      <c r="A25" s="2" t="s">
        <v>91</v>
      </c>
      <c r="B25" s="2" t="s">
        <v>92</v>
      </c>
      <c r="C25" s="30" t="s">
        <v>80</v>
      </c>
      <c r="D25" s="30"/>
      <c r="E25" s="30"/>
      <c r="F25">
        <v>1.1286307053941909</v>
      </c>
    </row>
    <row r="26" spans="1:6" x14ac:dyDescent="0.3">
      <c r="A26" s="2" t="s">
        <v>164</v>
      </c>
      <c r="B26" s="2" t="s">
        <v>165</v>
      </c>
      <c r="C26" s="30" t="s">
        <v>163</v>
      </c>
      <c r="D26" s="30"/>
      <c r="E26" s="30"/>
      <c r="F26">
        <v>1.1240074960061872</v>
      </c>
    </row>
    <row r="27" spans="1:6" x14ac:dyDescent="0.3">
      <c r="A27" s="2" t="s">
        <v>38</v>
      </c>
      <c r="B27" s="2" t="s">
        <v>39</v>
      </c>
      <c r="C27" s="30" t="s">
        <v>25</v>
      </c>
      <c r="D27" s="30"/>
      <c r="E27" s="30"/>
      <c r="F27">
        <v>1.1097992643680441</v>
      </c>
    </row>
    <row r="28" spans="1:6" x14ac:dyDescent="0.3">
      <c r="A28" s="2" t="s">
        <v>70</v>
      </c>
      <c r="B28" s="2" t="s">
        <v>71</v>
      </c>
      <c r="C28" s="30" t="s">
        <v>48</v>
      </c>
      <c r="D28" s="30"/>
      <c r="E28" s="30"/>
      <c r="F28">
        <v>1.10287197784227</v>
      </c>
    </row>
    <row r="29" spans="1:6" x14ac:dyDescent="0.3">
      <c r="A29" s="2" t="s">
        <v>43</v>
      </c>
      <c r="B29" s="2" t="s">
        <v>44</v>
      </c>
      <c r="C29" s="30" t="s">
        <v>45</v>
      </c>
      <c r="D29" s="30"/>
      <c r="E29" s="30"/>
      <c r="F29">
        <v>1.1011204291998435</v>
      </c>
    </row>
    <row r="30" spans="1:6" x14ac:dyDescent="0.3">
      <c r="A30" s="2" t="s">
        <v>78</v>
      </c>
      <c r="B30" s="2" t="s">
        <v>79</v>
      </c>
      <c r="C30" s="30" t="s">
        <v>80</v>
      </c>
      <c r="D30" s="30"/>
      <c r="E30" s="30"/>
      <c r="F30">
        <v>1.0736201298701298</v>
      </c>
    </row>
    <row r="31" spans="1:6" x14ac:dyDescent="0.3">
      <c r="A31" s="2" t="s">
        <v>83</v>
      </c>
      <c r="B31" s="2" t="s">
        <v>84</v>
      </c>
      <c r="C31" s="30" t="s">
        <v>80</v>
      </c>
      <c r="D31" s="30"/>
      <c r="E31" s="30"/>
      <c r="F31">
        <v>1.0644642386348759</v>
      </c>
    </row>
    <row r="32" spans="1:6" x14ac:dyDescent="0.3">
      <c r="A32" s="2" t="s">
        <v>64</v>
      </c>
      <c r="B32" s="2" t="s">
        <v>65</v>
      </c>
      <c r="C32" s="30" t="s">
        <v>48</v>
      </c>
      <c r="D32" s="30"/>
      <c r="E32" s="30"/>
      <c r="F32">
        <v>1.0471698113207548</v>
      </c>
    </row>
    <row r="33" spans="1:6" x14ac:dyDescent="0.3">
      <c r="A33" s="2" t="s">
        <v>161</v>
      </c>
      <c r="B33" s="2" t="s">
        <v>162</v>
      </c>
      <c r="C33" s="30" t="s">
        <v>163</v>
      </c>
      <c r="D33" s="30">
        <v>58</v>
      </c>
      <c r="E33" s="30"/>
      <c r="F33">
        <v>1.04509422270963</v>
      </c>
    </row>
    <row r="34" spans="1:6" x14ac:dyDescent="0.3">
      <c r="A34" s="2" t="s">
        <v>35</v>
      </c>
      <c r="B34" s="2" t="s">
        <v>36</v>
      </c>
      <c r="C34" s="30" t="s">
        <v>25</v>
      </c>
      <c r="D34" s="30"/>
      <c r="E34" s="30" t="s">
        <v>37</v>
      </c>
      <c r="F34">
        <v>1.0441244402662291</v>
      </c>
    </row>
    <row r="35" spans="1:6" x14ac:dyDescent="0.3">
      <c r="A35" s="10" t="s">
        <v>49</v>
      </c>
      <c r="B35" s="2" t="s">
        <v>50</v>
      </c>
      <c r="C35" s="30" t="s">
        <v>48</v>
      </c>
      <c r="D35" s="30">
        <v>85</v>
      </c>
      <c r="E35" s="30"/>
      <c r="F35">
        <v>1.0426981257729997</v>
      </c>
    </row>
    <row r="36" spans="1:6" x14ac:dyDescent="0.3">
      <c r="A36" s="2" t="s">
        <v>109</v>
      </c>
      <c r="B36" s="2" t="s">
        <v>110</v>
      </c>
      <c r="C36" s="30" t="s">
        <v>80</v>
      </c>
      <c r="D36" s="30"/>
      <c r="E36" s="30"/>
      <c r="F36">
        <v>1.0395582376708636</v>
      </c>
    </row>
    <row r="37" spans="1:6" x14ac:dyDescent="0.3">
      <c r="A37" s="2" t="s">
        <v>81</v>
      </c>
      <c r="B37" s="2" t="s">
        <v>82</v>
      </c>
      <c r="C37" s="30" t="s">
        <v>80</v>
      </c>
      <c r="D37" s="30"/>
      <c r="E37" s="30"/>
      <c r="F37">
        <v>1.0259497707470155</v>
      </c>
    </row>
    <row r="38" spans="1:6" x14ac:dyDescent="0.3">
      <c r="A38" s="2" t="s">
        <v>103</v>
      </c>
      <c r="B38" s="2" t="s">
        <v>104</v>
      </c>
      <c r="C38" s="30" t="s">
        <v>80</v>
      </c>
      <c r="D38" s="30"/>
      <c r="E38" s="30"/>
      <c r="F38">
        <v>1.0162209971501501</v>
      </c>
    </row>
    <row r="39" spans="1:6" x14ac:dyDescent="0.3">
      <c r="A39" s="2" t="s">
        <v>23</v>
      </c>
      <c r="B39" s="2" t="s">
        <v>24</v>
      </c>
      <c r="C39" s="30" t="s">
        <v>25</v>
      </c>
      <c r="D39" s="30">
        <v>7</v>
      </c>
      <c r="E39" s="30" t="s">
        <v>26</v>
      </c>
      <c r="F39">
        <v>1.0050283421370276</v>
      </c>
    </row>
    <row r="40" spans="1:6" x14ac:dyDescent="0.3">
      <c r="A40" s="2" t="s">
        <v>182</v>
      </c>
      <c r="B40" s="2" t="s">
        <v>183</v>
      </c>
      <c r="C40" s="30" t="s">
        <v>179</v>
      </c>
      <c r="D40" s="30">
        <v>19</v>
      </c>
      <c r="E40" s="30"/>
      <c r="F40">
        <v>1.0002298558408766</v>
      </c>
    </row>
    <row r="41" spans="1:6" x14ac:dyDescent="0.3">
      <c r="A41" s="2" t="s">
        <v>93</v>
      </c>
      <c r="B41" s="2" t="s">
        <v>94</v>
      </c>
      <c r="C41" s="30" t="s">
        <v>80</v>
      </c>
      <c r="D41" s="30"/>
      <c r="E41" s="30"/>
      <c r="F41">
        <v>0.99810534293292907</v>
      </c>
    </row>
    <row r="42" spans="1:6" x14ac:dyDescent="0.3">
      <c r="A42" s="2" t="s">
        <v>175</v>
      </c>
      <c r="B42" s="2" t="s">
        <v>176</v>
      </c>
      <c r="C42" s="30" t="s">
        <v>174</v>
      </c>
      <c r="D42" s="30"/>
      <c r="E42" s="30"/>
      <c r="F42">
        <v>0.99810534293292907</v>
      </c>
    </row>
    <row r="43" spans="1:6" x14ac:dyDescent="0.3">
      <c r="A43" s="2" t="s">
        <v>166</v>
      </c>
      <c r="B43" s="2" t="s">
        <v>167</v>
      </c>
      <c r="C43" s="30" t="s">
        <v>163</v>
      </c>
      <c r="D43" s="30"/>
      <c r="E43" s="30"/>
      <c r="F43">
        <v>0.98930342460480658</v>
      </c>
    </row>
    <row r="44" spans="1:6" x14ac:dyDescent="0.3">
      <c r="A44" s="2" t="s">
        <v>51</v>
      </c>
      <c r="B44" s="2" t="s">
        <v>52</v>
      </c>
      <c r="C44" s="30" t="s">
        <v>48</v>
      </c>
      <c r="D44" s="30"/>
      <c r="E44" s="30"/>
      <c r="F44">
        <v>0.96567136275624499</v>
      </c>
    </row>
    <row r="45" spans="1:6" x14ac:dyDescent="0.3">
      <c r="A45" s="2" t="s">
        <v>204</v>
      </c>
      <c r="B45" s="2" t="s">
        <v>205</v>
      </c>
      <c r="C45" s="30" t="s">
        <v>179</v>
      </c>
      <c r="D45" s="30" t="s">
        <v>179</v>
      </c>
      <c r="E45" s="30" t="s">
        <v>206</v>
      </c>
      <c r="F45">
        <v>0.96137344772165889</v>
      </c>
    </row>
    <row r="46" spans="1:6" x14ac:dyDescent="0.3">
      <c r="A46" s="2" t="s">
        <v>66</v>
      </c>
      <c r="B46" s="2" t="s">
        <v>67</v>
      </c>
      <c r="C46" s="30" t="s">
        <v>48</v>
      </c>
      <c r="D46" s="30">
        <v>10</v>
      </c>
      <c r="E46" s="30"/>
      <c r="F46">
        <v>0.95257070270046351</v>
      </c>
    </row>
    <row r="47" spans="1:6" x14ac:dyDescent="0.3">
      <c r="A47" s="2" t="s">
        <v>20</v>
      </c>
      <c r="B47" s="2" t="s">
        <v>21</v>
      </c>
      <c r="C47" s="30" t="s">
        <v>9</v>
      </c>
      <c r="D47" s="30">
        <v>2</v>
      </c>
      <c r="E47" s="30" t="s">
        <v>22</v>
      </c>
      <c r="F47">
        <v>0.94065097648238816</v>
      </c>
    </row>
    <row r="48" spans="1:6" x14ac:dyDescent="0.3">
      <c r="A48" s="2" t="s">
        <v>30</v>
      </c>
      <c r="B48" s="2" t="s">
        <v>31</v>
      </c>
      <c r="C48" s="30" t="s">
        <v>25</v>
      </c>
      <c r="D48" s="30">
        <v>13</v>
      </c>
      <c r="E48" s="30" t="s">
        <v>32</v>
      </c>
      <c r="F48">
        <v>0.92911284453409593</v>
      </c>
    </row>
    <row r="49" spans="1:6" x14ac:dyDescent="0.3">
      <c r="A49" s="2" t="s">
        <v>115</v>
      </c>
      <c r="B49" s="2" t="s">
        <v>116</v>
      </c>
      <c r="C49" s="30" t="s">
        <v>80</v>
      </c>
      <c r="D49" s="30"/>
      <c r="E49" s="30"/>
      <c r="F49">
        <v>0.87625916393994385</v>
      </c>
    </row>
    <row r="50" spans="1:6" x14ac:dyDescent="0.3">
      <c r="A50" s="2" t="s">
        <v>117</v>
      </c>
      <c r="B50" s="2" t="s">
        <v>118</v>
      </c>
      <c r="C50" s="30" t="s">
        <v>80</v>
      </c>
      <c r="D50" s="30"/>
      <c r="E50" s="30"/>
      <c r="F50">
        <v>0.87450722733245723</v>
      </c>
    </row>
    <row r="51" spans="1:6" x14ac:dyDescent="0.3">
      <c r="A51" s="2" t="s">
        <v>33</v>
      </c>
      <c r="B51" s="2" t="s">
        <v>34</v>
      </c>
      <c r="C51" s="30" t="s">
        <v>25</v>
      </c>
      <c r="D51" s="30"/>
      <c r="E51" s="30"/>
      <c r="F51">
        <v>0.85891286970423664</v>
      </c>
    </row>
    <row r="52" spans="1:6" x14ac:dyDescent="0.3">
      <c r="A52" s="2" t="s">
        <v>74</v>
      </c>
      <c r="B52" s="2" t="s">
        <v>75</v>
      </c>
      <c r="C52" s="30" t="s">
        <v>48</v>
      </c>
      <c r="D52" s="30"/>
      <c r="E52" s="30"/>
      <c r="F52">
        <v>0.85810426226490666</v>
      </c>
    </row>
    <row r="53" spans="1:6" x14ac:dyDescent="0.3">
      <c r="A53" s="2" t="s">
        <v>119</v>
      </c>
      <c r="B53" s="2" t="s">
        <v>120</v>
      </c>
      <c r="C53" s="30" t="s">
        <v>80</v>
      </c>
      <c r="D53" s="30"/>
      <c r="E53" s="30"/>
      <c r="F53">
        <v>0.85350833590342634</v>
      </c>
    </row>
    <row r="54" spans="1:6" x14ac:dyDescent="0.3">
      <c r="A54" s="2" t="s">
        <v>40</v>
      </c>
      <c r="B54" s="2" t="s">
        <v>41</v>
      </c>
      <c r="C54" s="30" t="s">
        <v>25</v>
      </c>
      <c r="D54" s="30"/>
      <c r="E54" s="30" t="s">
        <v>42</v>
      </c>
      <c r="F54">
        <v>0.84766052669070424</v>
      </c>
    </row>
    <row r="55" spans="1:6" x14ac:dyDescent="0.3">
      <c r="A55" s="2" t="s">
        <v>177</v>
      </c>
      <c r="B55" s="2" t="s">
        <v>178</v>
      </c>
      <c r="C55" s="30" t="s">
        <v>179</v>
      </c>
      <c r="D55" s="30">
        <v>3</v>
      </c>
      <c r="E55" s="30" t="s">
        <v>180</v>
      </c>
      <c r="F55">
        <v>0.84535648057920154</v>
      </c>
    </row>
    <row r="56" spans="1:6" x14ac:dyDescent="0.3">
      <c r="A56" s="2" t="s">
        <v>129</v>
      </c>
      <c r="B56" s="2" t="s">
        <v>130</v>
      </c>
      <c r="C56" s="30" t="s">
        <v>80</v>
      </c>
      <c r="D56" s="30"/>
      <c r="E56" s="30"/>
      <c r="F56">
        <v>0.83519462308653381</v>
      </c>
    </row>
    <row r="57" spans="1:6" x14ac:dyDescent="0.3">
      <c r="A57" s="2" t="s">
        <v>193</v>
      </c>
      <c r="B57" s="2" t="s">
        <v>194</v>
      </c>
      <c r="C57" s="30" t="s">
        <v>179</v>
      </c>
      <c r="D57" s="30">
        <v>72</v>
      </c>
      <c r="E57" s="30"/>
      <c r="F57">
        <v>0.83286821705426362</v>
      </c>
    </row>
    <row r="58" spans="1:6" x14ac:dyDescent="0.3">
      <c r="A58" s="2" t="s">
        <v>87</v>
      </c>
      <c r="B58" s="2" t="s">
        <v>88</v>
      </c>
      <c r="C58" s="30" t="s">
        <v>80</v>
      </c>
      <c r="D58" s="30"/>
      <c r="E58" s="30"/>
      <c r="F58">
        <v>0.82745609854609692</v>
      </c>
    </row>
    <row r="59" spans="1:6" x14ac:dyDescent="0.3">
      <c r="A59" s="2" t="s">
        <v>105</v>
      </c>
      <c r="B59" s="2" t="s">
        <v>106</v>
      </c>
      <c r="C59" s="30" t="s">
        <v>80</v>
      </c>
      <c r="D59" s="30"/>
      <c r="E59" s="30"/>
      <c r="F59">
        <v>0.81964188759548817</v>
      </c>
    </row>
    <row r="60" spans="1:6" x14ac:dyDescent="0.3">
      <c r="A60" s="2" t="s">
        <v>196</v>
      </c>
      <c r="B60" s="2" t="s">
        <v>197</v>
      </c>
      <c r="C60" s="30" t="s">
        <v>179</v>
      </c>
      <c r="D60" s="30">
        <v>89</v>
      </c>
      <c r="E60" s="30"/>
      <c r="F60">
        <v>0.8036018264565955</v>
      </c>
    </row>
    <row r="61" spans="1:6" x14ac:dyDescent="0.3">
      <c r="A61" s="2" t="s">
        <v>89</v>
      </c>
      <c r="B61" s="2" t="s">
        <v>90</v>
      </c>
      <c r="C61" s="30" t="s">
        <v>80</v>
      </c>
      <c r="D61" s="30"/>
      <c r="E61" s="30"/>
      <c r="F61">
        <v>0.80117860410991282</v>
      </c>
    </row>
    <row r="62" spans="1:6" x14ac:dyDescent="0.3">
      <c r="A62" s="2" t="s">
        <v>60</v>
      </c>
      <c r="B62" s="2" t="s">
        <v>61</v>
      </c>
      <c r="C62" s="30" t="s">
        <v>48</v>
      </c>
      <c r="D62" s="30"/>
      <c r="E62" s="30"/>
      <c r="F62">
        <v>0.78187565858798735</v>
      </c>
    </row>
    <row r="63" spans="1:6" x14ac:dyDescent="0.3">
      <c r="A63" s="2" t="s">
        <v>27</v>
      </c>
      <c r="B63" s="2" t="s">
        <v>28</v>
      </c>
      <c r="C63" s="30" t="s">
        <v>25</v>
      </c>
      <c r="D63" s="30">
        <v>12</v>
      </c>
      <c r="E63" s="30" t="s">
        <v>29</v>
      </c>
      <c r="F63">
        <v>0.74185733714905278</v>
      </c>
    </row>
    <row r="64" spans="1:6" x14ac:dyDescent="0.3">
      <c r="A64" s="2" t="s">
        <v>127</v>
      </c>
      <c r="B64" s="2" t="s">
        <v>128</v>
      </c>
      <c r="C64" s="30" t="s">
        <v>80</v>
      </c>
      <c r="D64" s="30"/>
      <c r="E64" s="30"/>
      <c r="F64">
        <v>0.6828716936415018</v>
      </c>
    </row>
    <row r="65" spans="1:6" x14ac:dyDescent="0.3">
      <c r="A65" s="2" t="s">
        <v>140</v>
      </c>
      <c r="B65" s="2" t="s">
        <v>141</v>
      </c>
      <c r="C65" s="30" t="s">
        <v>142</v>
      </c>
      <c r="D65" s="30"/>
      <c r="E65" s="30"/>
      <c r="F65">
        <v>0.66490610328638489</v>
      </c>
    </row>
    <row r="66" spans="1:6" x14ac:dyDescent="0.3">
      <c r="A66" s="2" t="s">
        <v>150</v>
      </c>
      <c r="B66" s="2" t="s">
        <v>151</v>
      </c>
      <c r="C66" s="30" t="s">
        <v>149</v>
      </c>
      <c r="D66" s="30"/>
      <c r="E66" s="30"/>
      <c r="F66">
        <v>0.61663382096566366</v>
      </c>
    </row>
    <row r="67" spans="1:6" x14ac:dyDescent="0.3">
      <c r="A67" s="2" t="s">
        <v>145</v>
      </c>
      <c r="B67" s="2" t="s">
        <v>146</v>
      </c>
      <c r="C67" s="30" t="s">
        <v>142</v>
      </c>
      <c r="D67" s="30"/>
      <c r="E67" s="30"/>
      <c r="F67">
        <v>0.57576573928944619</v>
      </c>
    </row>
    <row r="68" spans="1:6" x14ac:dyDescent="0.3">
      <c r="A68" s="2" t="s">
        <v>147</v>
      </c>
      <c r="B68" s="2" t="s">
        <v>148</v>
      </c>
      <c r="C68" s="30" t="s">
        <v>149</v>
      </c>
      <c r="D68" s="30"/>
      <c r="E68" s="30"/>
      <c r="F68">
        <v>0.55770879151956554</v>
      </c>
    </row>
    <row r="69" spans="1:6" x14ac:dyDescent="0.3">
      <c r="A69" s="2" t="s">
        <v>68</v>
      </c>
      <c r="B69" s="2" t="s">
        <v>69</v>
      </c>
      <c r="C69" s="30" t="s">
        <v>48</v>
      </c>
      <c r="D69" s="30"/>
      <c r="E69" s="30"/>
      <c r="F69">
        <v>0.53968253968253965</v>
      </c>
    </row>
    <row r="70" spans="1:6" x14ac:dyDescent="0.3">
      <c r="A70" s="2" t="s">
        <v>111</v>
      </c>
      <c r="B70" s="2" t="s">
        <v>112</v>
      </c>
      <c r="C70" s="30" t="s">
        <v>80</v>
      </c>
      <c r="D70" s="30"/>
      <c r="E70" s="30"/>
      <c r="F70">
        <v>0.51071428571428579</v>
      </c>
    </row>
    <row r="71" spans="1:6" x14ac:dyDescent="0.3">
      <c r="A71" s="2" t="s">
        <v>125</v>
      </c>
      <c r="B71" s="2" t="s">
        <v>126</v>
      </c>
      <c r="C71" s="30" t="s">
        <v>80</v>
      </c>
      <c r="D71" s="30"/>
      <c r="E71" s="30"/>
      <c r="F71">
        <v>0.45598956258465462</v>
      </c>
    </row>
    <row r="72" spans="1:6" x14ac:dyDescent="0.3">
      <c r="A72" s="2" t="s">
        <v>143</v>
      </c>
      <c r="B72" s="2" t="s">
        <v>144</v>
      </c>
      <c r="C72" s="30" t="s">
        <v>142</v>
      </c>
      <c r="D72" s="30"/>
      <c r="E72" s="30"/>
      <c r="F72">
        <v>0.43850657811529392</v>
      </c>
    </row>
    <row r="73" spans="1:6" x14ac:dyDescent="0.3">
      <c r="A73" s="2" t="s">
        <v>213</v>
      </c>
      <c r="B73" s="2" t="s">
        <v>214</v>
      </c>
      <c r="C73" s="30" t="s">
        <v>179</v>
      </c>
      <c r="D73" s="30" t="s">
        <v>179</v>
      </c>
      <c r="E73" s="30" t="s">
        <v>215</v>
      </c>
      <c r="F73">
        <v>0.42675613934894341</v>
      </c>
    </row>
    <row r="74" spans="1:6" x14ac:dyDescent="0.3">
      <c r="A74" s="2" t="s">
        <v>190</v>
      </c>
      <c r="B74" s="2" t="s">
        <v>191</v>
      </c>
      <c r="C74" s="30" t="s">
        <v>179</v>
      </c>
      <c r="D74" s="30">
        <v>46</v>
      </c>
      <c r="E74" s="30"/>
      <c r="F74">
        <v>0.41899441340782123</v>
      </c>
    </row>
    <row r="75" spans="1:6" x14ac:dyDescent="0.3">
      <c r="A75" s="2" t="s">
        <v>155</v>
      </c>
      <c r="B75" s="2" t="s">
        <v>156</v>
      </c>
      <c r="C75" s="30" t="s">
        <v>157</v>
      </c>
      <c r="D75" s="30"/>
      <c r="E75" s="30"/>
      <c r="F75">
        <v>0.33471190135298545</v>
      </c>
    </row>
    <row r="76" spans="1:6" x14ac:dyDescent="0.3">
      <c r="A76" s="2" t="s">
        <v>131</v>
      </c>
      <c r="B76" s="2" t="s">
        <v>132</v>
      </c>
      <c r="C76" s="30" t="s">
        <v>133</v>
      </c>
      <c r="D76" s="30"/>
      <c r="E76" s="30"/>
      <c r="F76">
        <v>0.30714285714285716</v>
      </c>
    </row>
    <row r="77" spans="1:6" x14ac:dyDescent="0.3">
      <c r="A77" s="2" t="s">
        <v>188</v>
      </c>
      <c r="B77" s="2" t="s">
        <v>189</v>
      </c>
      <c r="C77" s="30" t="s">
        <v>179</v>
      </c>
      <c r="D77" s="30">
        <v>44</v>
      </c>
      <c r="E77" s="30"/>
      <c r="F77">
        <v>0.23277310924369748</v>
      </c>
    </row>
    <row r="78" spans="1:6" x14ac:dyDescent="0.3">
      <c r="A78" s="2" t="s">
        <v>53</v>
      </c>
      <c r="B78" s="2" t="s">
        <v>54</v>
      </c>
      <c r="C78" s="30" t="s">
        <v>48</v>
      </c>
      <c r="D78" s="30"/>
      <c r="E78" s="30"/>
      <c r="F78">
        <v>0</v>
      </c>
    </row>
    <row r="79" spans="1:6" x14ac:dyDescent="0.3">
      <c r="A79" s="2" t="s">
        <v>95</v>
      </c>
      <c r="B79" s="2" t="s">
        <v>96</v>
      </c>
      <c r="C79" s="30" t="s">
        <v>80</v>
      </c>
      <c r="D79" s="30"/>
      <c r="E79" s="30"/>
      <c r="F79">
        <v>0</v>
      </c>
    </row>
    <row r="80" spans="1:6" x14ac:dyDescent="0.3">
      <c r="A80" s="2" t="s">
        <v>123</v>
      </c>
      <c r="B80" s="2" t="s">
        <v>124</v>
      </c>
      <c r="C80" s="30" t="s">
        <v>80</v>
      </c>
      <c r="D80" s="30"/>
      <c r="E80" s="30"/>
      <c r="F80">
        <v>0</v>
      </c>
    </row>
    <row r="81" spans="1:6" x14ac:dyDescent="0.3">
      <c r="A81" s="2" t="s">
        <v>186</v>
      </c>
      <c r="B81" s="2" t="s">
        <v>187</v>
      </c>
      <c r="C81" s="30" t="s">
        <v>179</v>
      </c>
      <c r="D81" s="30">
        <v>43</v>
      </c>
      <c r="E81" s="30"/>
      <c r="F81">
        <v>0</v>
      </c>
    </row>
    <row r="82" spans="1:6" x14ac:dyDescent="0.3">
      <c r="A82" s="2" t="s">
        <v>198</v>
      </c>
      <c r="B82" s="2" t="s">
        <v>199</v>
      </c>
      <c r="C82" s="30" t="s">
        <v>179</v>
      </c>
      <c r="D82" s="30" t="s">
        <v>179</v>
      </c>
      <c r="E82" s="30" t="s">
        <v>200</v>
      </c>
      <c r="F82">
        <v>0</v>
      </c>
    </row>
    <row r="83" spans="1:6" x14ac:dyDescent="0.3">
      <c r="A83" s="2" t="s">
        <v>76</v>
      </c>
      <c r="B83" s="2" t="s">
        <v>77</v>
      </c>
      <c r="C83" s="30" t="s">
        <v>48</v>
      </c>
      <c r="D83" s="30">
        <v>47</v>
      </c>
      <c r="E83" s="30"/>
    </row>
    <row r="84" spans="1:6" x14ac:dyDescent="0.3">
      <c r="A84" s="2" t="s">
        <v>85</v>
      </c>
      <c r="B84" s="2" t="s">
        <v>86</v>
      </c>
      <c r="C84" s="30" t="s">
        <v>80</v>
      </c>
      <c r="D84" s="30"/>
      <c r="E84" s="30"/>
    </row>
    <row r="85" spans="1:6" x14ac:dyDescent="0.3">
      <c r="A85" s="2" t="s">
        <v>168</v>
      </c>
      <c r="B85" s="2" t="s">
        <v>169</v>
      </c>
      <c r="C85" s="30" t="s">
        <v>170</v>
      </c>
      <c r="D85" s="30"/>
      <c r="E85" s="30"/>
    </row>
    <row r="86" spans="1:6" x14ac:dyDescent="0.3">
      <c r="B86" s="2" t="s">
        <v>181</v>
      </c>
      <c r="C86" s="30" t="s">
        <v>179</v>
      </c>
      <c r="D86" s="30">
        <v>15</v>
      </c>
      <c r="E86" s="30"/>
    </row>
    <row r="87" spans="1:6" x14ac:dyDescent="0.3">
      <c r="B87" s="2" t="s">
        <v>192</v>
      </c>
      <c r="C87" s="30" t="s">
        <v>179</v>
      </c>
      <c r="D87" s="30">
        <v>66</v>
      </c>
      <c r="E87" s="30"/>
    </row>
    <row r="88" spans="1:6" x14ac:dyDescent="0.3">
      <c r="A88" s="2" t="s">
        <v>195</v>
      </c>
      <c r="B88" s="2" t="s">
        <v>28</v>
      </c>
      <c r="C88" s="30" t="s">
        <v>179</v>
      </c>
      <c r="D88" s="30">
        <v>79</v>
      </c>
      <c r="E88" s="30"/>
    </row>
    <row r="89" spans="1:6" x14ac:dyDescent="0.3">
      <c r="A89" s="2" t="s">
        <v>207</v>
      </c>
      <c r="B89" s="2" t="s">
        <v>208</v>
      </c>
      <c r="C89" s="30" t="s">
        <v>179</v>
      </c>
      <c r="D89" s="30" t="s">
        <v>179</v>
      </c>
      <c r="E89" s="30" t="s">
        <v>209</v>
      </c>
    </row>
  </sheetData>
  <sortState xmlns:xlrd2="http://schemas.microsoft.com/office/spreadsheetml/2017/richdata2" ref="A2:F89">
    <sortCondition descending="1" ref="F2:F8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218C-306E-4AE2-8A80-2A68FADAD431}">
  <dimension ref="A1:K89"/>
  <sheetViews>
    <sheetView topLeftCell="A56" workbookViewId="0">
      <selection activeCell="K2" sqref="K2:K71"/>
    </sheetView>
  </sheetViews>
  <sheetFormatPr defaultRowHeight="14.4" x14ac:dyDescent="0.3"/>
  <cols>
    <col min="2" max="2" width="14.44140625" customWidth="1"/>
    <col min="3" max="5" width="9.6640625" customWidth="1"/>
  </cols>
  <sheetData>
    <row r="1" spans="1:11" x14ac:dyDescent="0.3">
      <c r="A1" s="2" t="s">
        <v>2</v>
      </c>
      <c r="B1" s="2" t="s">
        <v>3</v>
      </c>
      <c r="C1" s="31" t="s">
        <v>4</v>
      </c>
      <c r="D1" s="31" t="s">
        <v>5</v>
      </c>
      <c r="E1" s="31" t="s">
        <v>6</v>
      </c>
      <c r="F1" s="31" t="s">
        <v>4</v>
      </c>
      <c r="G1" t="s">
        <v>225</v>
      </c>
      <c r="K1" t="s">
        <v>225</v>
      </c>
    </row>
    <row r="2" spans="1:11" x14ac:dyDescent="0.3">
      <c r="A2" s="2" t="s">
        <v>7</v>
      </c>
      <c r="B2" s="2" t="s">
        <v>8</v>
      </c>
      <c r="C2" s="31" t="s">
        <v>9</v>
      </c>
      <c r="D2" s="31">
        <v>1</v>
      </c>
      <c r="E2" s="31" t="s">
        <v>10</v>
      </c>
      <c r="F2">
        <v>1</v>
      </c>
      <c r="G2">
        <v>4.6468758464012394</v>
      </c>
      <c r="K2">
        <v>1</v>
      </c>
    </row>
    <row r="3" spans="1:11" x14ac:dyDescent="0.3">
      <c r="A3" s="2" t="s">
        <v>161</v>
      </c>
      <c r="B3" s="2" t="s">
        <v>162</v>
      </c>
      <c r="C3" s="31" t="s">
        <v>163</v>
      </c>
      <c r="D3" s="31">
        <v>58</v>
      </c>
      <c r="E3" s="31"/>
      <c r="F3">
        <v>5</v>
      </c>
      <c r="G3">
        <v>3.5148590554862662</v>
      </c>
      <c r="H3">
        <f>_xlfn.QUARTILE.INC($G$2:$G$71,1)</f>
        <v>0.5950683408979337</v>
      </c>
      <c r="I3">
        <f>_xlfn.QUARTILE.INC($G$2:$G$71,2)</f>
        <v>0.88945738028183596</v>
      </c>
      <c r="J3">
        <f>_xlfn.QUARTILE.INC($G$2:$G$71,3)</f>
        <v>1.0442447335366918</v>
      </c>
      <c r="K3">
        <v>1</v>
      </c>
    </row>
    <row r="4" spans="1:11" x14ac:dyDescent="0.3">
      <c r="A4" s="2" t="s">
        <v>14</v>
      </c>
      <c r="B4" s="2" t="s">
        <v>15</v>
      </c>
      <c r="C4" s="31" t="s">
        <v>9</v>
      </c>
      <c r="D4" s="31"/>
      <c r="E4" s="31" t="s">
        <v>16</v>
      </c>
      <c r="F4">
        <v>1</v>
      </c>
      <c r="G4">
        <v>3.1309236064216077</v>
      </c>
      <c r="K4">
        <v>1</v>
      </c>
    </row>
    <row r="5" spans="1:11" x14ac:dyDescent="0.3">
      <c r="A5" s="2" t="s">
        <v>68</v>
      </c>
      <c r="B5" s="2" t="s">
        <v>69</v>
      </c>
      <c r="C5" s="31" t="s">
        <v>48</v>
      </c>
      <c r="D5" s="31"/>
      <c r="E5" s="31"/>
      <c r="F5">
        <v>2</v>
      </c>
      <c r="G5">
        <v>3</v>
      </c>
      <c r="K5">
        <v>1</v>
      </c>
    </row>
    <row r="6" spans="1:11" x14ac:dyDescent="0.3">
      <c r="A6" s="2" t="s">
        <v>155</v>
      </c>
      <c r="B6" s="2" t="s">
        <v>156</v>
      </c>
      <c r="C6" s="31" t="s">
        <v>157</v>
      </c>
      <c r="D6" s="31"/>
      <c r="E6" s="31"/>
      <c r="F6">
        <v>5</v>
      </c>
      <c r="G6">
        <v>2.8087207775151035</v>
      </c>
      <c r="K6">
        <v>1</v>
      </c>
    </row>
    <row r="7" spans="1:11" x14ac:dyDescent="0.3">
      <c r="A7" s="2" t="s">
        <v>131</v>
      </c>
      <c r="B7" s="2" t="s">
        <v>132</v>
      </c>
      <c r="C7" s="31" t="s">
        <v>133</v>
      </c>
      <c r="D7" s="31"/>
      <c r="E7" s="31"/>
      <c r="F7">
        <v>5</v>
      </c>
      <c r="G7">
        <v>2.6442542787286065</v>
      </c>
      <c r="K7">
        <v>1</v>
      </c>
    </row>
    <row r="8" spans="1:11" x14ac:dyDescent="0.3">
      <c r="A8" s="2" t="s">
        <v>70</v>
      </c>
      <c r="B8" s="2" t="s">
        <v>71</v>
      </c>
      <c r="C8" s="31" t="s">
        <v>48</v>
      </c>
      <c r="D8" s="31"/>
      <c r="E8" s="31"/>
      <c r="F8">
        <v>3</v>
      </c>
      <c r="G8">
        <v>2.4254096351941006</v>
      </c>
      <c r="K8">
        <v>1</v>
      </c>
    </row>
    <row r="9" spans="1:11" x14ac:dyDescent="0.3">
      <c r="A9" s="2" t="s">
        <v>60</v>
      </c>
      <c r="B9" s="2" t="s">
        <v>61</v>
      </c>
      <c r="C9" s="31" t="s">
        <v>48</v>
      </c>
      <c r="D9" s="31"/>
      <c r="E9" s="31"/>
      <c r="F9">
        <v>3</v>
      </c>
      <c r="G9">
        <v>1.9998996437352603</v>
      </c>
      <c r="K9">
        <v>1</v>
      </c>
    </row>
    <row r="10" spans="1:11" x14ac:dyDescent="0.3">
      <c r="A10" s="2" t="s">
        <v>97</v>
      </c>
      <c r="B10" s="2" t="s">
        <v>98</v>
      </c>
      <c r="C10" s="31" t="s">
        <v>80</v>
      </c>
      <c r="D10" s="31"/>
      <c r="E10" s="31"/>
      <c r="F10">
        <v>4</v>
      </c>
      <c r="G10">
        <v>1.910521896037741</v>
      </c>
      <c r="K10">
        <v>1</v>
      </c>
    </row>
    <row r="11" spans="1:11" x14ac:dyDescent="0.3">
      <c r="A11" s="2" t="s">
        <v>103</v>
      </c>
      <c r="B11" s="2" t="s">
        <v>104</v>
      </c>
      <c r="C11" s="31" t="s">
        <v>80</v>
      </c>
      <c r="D11" s="31"/>
      <c r="E11" s="31"/>
      <c r="F11">
        <v>4</v>
      </c>
      <c r="G11">
        <v>1.553914614930495</v>
      </c>
      <c r="K11">
        <v>1</v>
      </c>
    </row>
    <row r="12" spans="1:11" x14ac:dyDescent="0.3">
      <c r="A12" s="2" t="s">
        <v>115</v>
      </c>
      <c r="B12" s="2" t="s">
        <v>116</v>
      </c>
      <c r="C12" s="31" t="s">
        <v>80</v>
      </c>
      <c r="D12" s="31"/>
      <c r="E12" s="31"/>
      <c r="F12">
        <v>4</v>
      </c>
      <c r="G12">
        <v>1.509018231536281</v>
      </c>
      <c r="K12">
        <v>1</v>
      </c>
    </row>
    <row r="13" spans="1:11" x14ac:dyDescent="0.3">
      <c r="A13" s="2" t="s">
        <v>20</v>
      </c>
      <c r="B13" s="2" t="s">
        <v>21</v>
      </c>
      <c r="C13" s="31" t="s">
        <v>9</v>
      </c>
      <c r="D13" s="31">
        <v>2</v>
      </c>
      <c r="E13" s="31" t="s">
        <v>22</v>
      </c>
      <c r="F13">
        <v>1</v>
      </c>
      <c r="G13">
        <v>1.4652145470359095</v>
      </c>
      <c r="K13">
        <v>1</v>
      </c>
    </row>
    <row r="14" spans="1:11" x14ac:dyDescent="0.3">
      <c r="A14" s="2" t="s">
        <v>121</v>
      </c>
      <c r="B14" s="2" t="s">
        <v>122</v>
      </c>
      <c r="C14" s="31" t="s">
        <v>80</v>
      </c>
      <c r="D14" s="31"/>
      <c r="E14" s="31"/>
      <c r="F14">
        <v>4</v>
      </c>
      <c r="G14">
        <v>1.3613829607605206</v>
      </c>
      <c r="K14">
        <v>1</v>
      </c>
    </row>
    <row r="15" spans="1:11" x14ac:dyDescent="0.3">
      <c r="A15" s="2" t="s">
        <v>101</v>
      </c>
      <c r="B15" s="2" t="s">
        <v>102</v>
      </c>
      <c r="C15" s="31" t="s">
        <v>80</v>
      </c>
      <c r="D15" s="31">
        <v>74</v>
      </c>
      <c r="E15" s="31"/>
      <c r="F15">
        <v>4</v>
      </c>
      <c r="G15">
        <v>1.3411078717201164</v>
      </c>
      <c r="K15">
        <v>1</v>
      </c>
    </row>
    <row r="16" spans="1:11" x14ac:dyDescent="0.3">
      <c r="A16" s="2" t="s">
        <v>64</v>
      </c>
      <c r="B16" s="2" t="s">
        <v>65</v>
      </c>
      <c r="C16" s="31" t="s">
        <v>48</v>
      </c>
      <c r="D16" s="31"/>
      <c r="E16" s="31"/>
      <c r="F16">
        <v>3</v>
      </c>
      <c r="G16">
        <v>1.293598382749326</v>
      </c>
      <c r="K16">
        <v>1</v>
      </c>
    </row>
    <row r="17" spans="1:11" x14ac:dyDescent="0.3">
      <c r="A17" s="2" t="s">
        <v>210</v>
      </c>
      <c r="B17" s="2" t="s">
        <v>211</v>
      </c>
      <c r="C17" s="31" t="s">
        <v>179</v>
      </c>
      <c r="D17" s="31" t="s">
        <v>179</v>
      </c>
      <c r="E17" s="31" t="s">
        <v>212</v>
      </c>
      <c r="F17">
        <v>0</v>
      </c>
      <c r="G17">
        <v>1.2736842105263158</v>
      </c>
      <c r="K17">
        <v>1</v>
      </c>
    </row>
    <row r="18" spans="1:11" x14ac:dyDescent="0.3">
      <c r="A18" s="2" t="s">
        <v>135</v>
      </c>
      <c r="B18" s="2" t="s">
        <v>136</v>
      </c>
      <c r="C18" s="31" t="s">
        <v>134</v>
      </c>
      <c r="D18" s="31"/>
      <c r="E18" s="31"/>
      <c r="F18">
        <v>5</v>
      </c>
      <c r="G18">
        <v>1.1400000000000001</v>
      </c>
      <c r="K18">
        <v>1</v>
      </c>
    </row>
    <row r="19" spans="1:11" x14ac:dyDescent="0.3">
      <c r="A19" s="2" t="s">
        <v>164</v>
      </c>
      <c r="B19" s="2" t="s">
        <v>165</v>
      </c>
      <c r="C19" s="31" t="s">
        <v>163</v>
      </c>
      <c r="D19" s="31"/>
      <c r="E19" s="31"/>
      <c r="F19">
        <v>5</v>
      </c>
      <c r="G19">
        <v>1.0444067413440894</v>
      </c>
      <c r="K19">
        <v>1</v>
      </c>
    </row>
    <row r="20" spans="1:11" x14ac:dyDescent="0.3">
      <c r="A20" s="2" t="s">
        <v>27</v>
      </c>
      <c r="B20" s="2" t="s">
        <v>28</v>
      </c>
      <c r="C20" s="31" t="s">
        <v>25</v>
      </c>
      <c r="D20" s="31">
        <v>12</v>
      </c>
      <c r="E20" s="31" t="s">
        <v>29</v>
      </c>
      <c r="F20">
        <v>2</v>
      </c>
      <c r="G20">
        <v>1.0437587101144992</v>
      </c>
      <c r="K20">
        <v>2</v>
      </c>
    </row>
    <row r="21" spans="1:11" x14ac:dyDescent="0.3">
      <c r="A21" s="2" t="s">
        <v>143</v>
      </c>
      <c r="B21" s="2" t="s">
        <v>144</v>
      </c>
      <c r="C21" s="31" t="s">
        <v>142</v>
      </c>
      <c r="D21" s="31"/>
      <c r="E21" s="31"/>
      <c r="F21">
        <v>5</v>
      </c>
      <c r="G21">
        <v>1.0273535595654233</v>
      </c>
      <c r="K21">
        <v>2</v>
      </c>
    </row>
    <row r="22" spans="1:11" x14ac:dyDescent="0.3">
      <c r="A22" s="2" t="s">
        <v>129</v>
      </c>
      <c r="B22" s="2" t="s">
        <v>130</v>
      </c>
      <c r="C22" s="31" t="s">
        <v>80</v>
      </c>
      <c r="D22" s="31"/>
      <c r="E22" s="31"/>
      <c r="F22">
        <v>4</v>
      </c>
      <c r="G22">
        <v>0.99958414427834996</v>
      </c>
      <c r="K22">
        <v>2</v>
      </c>
    </row>
    <row r="23" spans="1:11" x14ac:dyDescent="0.3">
      <c r="A23" s="2" t="s">
        <v>35</v>
      </c>
      <c r="B23" s="2" t="s">
        <v>36</v>
      </c>
      <c r="C23" s="31" t="s">
        <v>25</v>
      </c>
      <c r="D23" s="31"/>
      <c r="E23" s="31" t="s">
        <v>37</v>
      </c>
      <c r="F23">
        <v>2</v>
      </c>
      <c r="G23">
        <v>0.9783187173231731</v>
      </c>
      <c r="K23">
        <v>2</v>
      </c>
    </row>
    <row r="24" spans="1:11" x14ac:dyDescent="0.3">
      <c r="A24" s="2" t="s">
        <v>140</v>
      </c>
      <c r="B24" s="2" t="s">
        <v>141</v>
      </c>
      <c r="C24" s="31" t="s">
        <v>142</v>
      </c>
      <c r="D24" s="31"/>
      <c r="E24" s="31"/>
      <c r="F24">
        <v>5</v>
      </c>
      <c r="G24">
        <v>0.97561980067539744</v>
      </c>
      <c r="K24">
        <v>2</v>
      </c>
    </row>
    <row r="25" spans="1:11" x14ac:dyDescent="0.3">
      <c r="A25" s="2" t="s">
        <v>198</v>
      </c>
      <c r="B25" s="2" t="s">
        <v>199</v>
      </c>
      <c r="C25" s="31" t="s">
        <v>179</v>
      </c>
      <c r="D25" s="31" t="s">
        <v>179</v>
      </c>
      <c r="E25" s="31" t="s">
        <v>200</v>
      </c>
      <c r="F25">
        <v>0</v>
      </c>
      <c r="G25">
        <v>0.97526994078718232</v>
      </c>
      <c r="K25">
        <v>2</v>
      </c>
    </row>
    <row r="26" spans="1:11" x14ac:dyDescent="0.3">
      <c r="A26" s="2" t="s">
        <v>62</v>
      </c>
      <c r="B26" s="2" t="s">
        <v>63</v>
      </c>
      <c r="C26" s="31" t="s">
        <v>48</v>
      </c>
      <c r="D26" s="31"/>
      <c r="E26" s="31"/>
      <c r="F26">
        <v>3</v>
      </c>
      <c r="G26">
        <v>0.9661004869525851</v>
      </c>
      <c r="K26">
        <v>2</v>
      </c>
    </row>
    <row r="27" spans="1:11" x14ac:dyDescent="0.3">
      <c r="A27" s="2" t="s">
        <v>182</v>
      </c>
      <c r="B27" s="2" t="s">
        <v>183</v>
      </c>
      <c r="C27" s="31" t="s">
        <v>179</v>
      </c>
      <c r="D27" s="31">
        <v>19</v>
      </c>
      <c r="E27" s="31"/>
      <c r="F27">
        <v>0</v>
      </c>
      <c r="G27">
        <v>0.96561705974875467</v>
      </c>
      <c r="K27">
        <v>2</v>
      </c>
    </row>
    <row r="28" spans="1:11" x14ac:dyDescent="0.3">
      <c r="A28" s="2" t="s">
        <v>95</v>
      </c>
      <c r="B28" s="2" t="s">
        <v>96</v>
      </c>
      <c r="C28" s="31" t="s">
        <v>80</v>
      </c>
      <c r="D28" s="31"/>
      <c r="E28" s="31"/>
      <c r="F28">
        <v>4</v>
      </c>
      <c r="G28">
        <v>0.96394686907020877</v>
      </c>
      <c r="K28">
        <v>2</v>
      </c>
    </row>
    <row r="29" spans="1:11" x14ac:dyDescent="0.3">
      <c r="A29" s="2" t="s">
        <v>66</v>
      </c>
      <c r="B29" s="2" t="s">
        <v>67</v>
      </c>
      <c r="C29" s="31" t="s">
        <v>48</v>
      </c>
      <c r="D29" s="31">
        <v>10</v>
      </c>
      <c r="E29" s="31"/>
      <c r="F29">
        <v>3</v>
      </c>
      <c r="G29">
        <v>0.96196842170908781</v>
      </c>
      <c r="K29">
        <v>2</v>
      </c>
    </row>
    <row r="30" spans="1:11" x14ac:dyDescent="0.3">
      <c r="A30" s="2" t="s">
        <v>55</v>
      </c>
      <c r="B30" s="2" t="s">
        <v>56</v>
      </c>
      <c r="C30" s="31" t="s">
        <v>48</v>
      </c>
      <c r="D30" s="31">
        <v>88</v>
      </c>
      <c r="E30" s="31" t="s">
        <v>57</v>
      </c>
      <c r="F30">
        <v>3</v>
      </c>
      <c r="G30">
        <v>0.96070114188633371</v>
      </c>
      <c r="K30">
        <v>2</v>
      </c>
    </row>
    <row r="31" spans="1:11" x14ac:dyDescent="0.3">
      <c r="A31" s="2" t="s">
        <v>40</v>
      </c>
      <c r="B31" s="2" t="s">
        <v>41</v>
      </c>
      <c r="C31" s="31" t="s">
        <v>25</v>
      </c>
      <c r="D31" s="31"/>
      <c r="E31" s="31" t="s">
        <v>42</v>
      </c>
      <c r="F31">
        <v>2</v>
      </c>
      <c r="G31">
        <v>0.95915056872134041</v>
      </c>
      <c r="K31">
        <v>2</v>
      </c>
    </row>
    <row r="32" spans="1:11" x14ac:dyDescent="0.3">
      <c r="A32" s="2" t="s">
        <v>99</v>
      </c>
      <c r="B32" s="2" t="s">
        <v>100</v>
      </c>
      <c r="C32" s="31" t="s">
        <v>80</v>
      </c>
      <c r="D32" s="31"/>
      <c r="E32" s="31"/>
      <c r="F32">
        <v>4</v>
      </c>
      <c r="G32">
        <v>0.92778413828872408</v>
      </c>
      <c r="K32">
        <v>2</v>
      </c>
    </row>
    <row r="33" spans="1:11" x14ac:dyDescent="0.3">
      <c r="A33" s="2" t="s">
        <v>204</v>
      </c>
      <c r="B33" s="2" t="s">
        <v>205</v>
      </c>
      <c r="C33" s="31" t="s">
        <v>179</v>
      </c>
      <c r="D33" s="31" t="s">
        <v>179</v>
      </c>
      <c r="E33" s="31" t="s">
        <v>206</v>
      </c>
      <c r="F33">
        <v>0</v>
      </c>
      <c r="G33">
        <v>0.92147707480333785</v>
      </c>
      <c r="K33">
        <v>2</v>
      </c>
    </row>
    <row r="34" spans="1:11" x14ac:dyDescent="0.3">
      <c r="A34" s="2" t="s">
        <v>113</v>
      </c>
      <c r="B34" s="2" t="s">
        <v>114</v>
      </c>
      <c r="C34" s="31" t="s">
        <v>80</v>
      </c>
      <c r="D34" s="31"/>
      <c r="E34" s="31"/>
      <c r="F34">
        <v>4</v>
      </c>
      <c r="G34">
        <v>0.91113397929530027</v>
      </c>
      <c r="K34">
        <v>2</v>
      </c>
    </row>
    <row r="35" spans="1:11" x14ac:dyDescent="0.3">
      <c r="A35" s="2" t="s">
        <v>145</v>
      </c>
      <c r="B35" s="2" t="s">
        <v>146</v>
      </c>
      <c r="C35" s="31" t="s">
        <v>142</v>
      </c>
      <c r="D35" s="31"/>
      <c r="E35" s="31"/>
      <c r="F35">
        <v>5</v>
      </c>
      <c r="G35">
        <v>0.90499110203409971</v>
      </c>
      <c r="K35">
        <v>2</v>
      </c>
    </row>
    <row r="36" spans="1:11" x14ac:dyDescent="0.3">
      <c r="A36" s="2" t="s">
        <v>11</v>
      </c>
      <c r="B36" s="2" t="s">
        <v>12</v>
      </c>
      <c r="C36" s="31" t="s">
        <v>9</v>
      </c>
      <c r="D36" s="31">
        <v>6</v>
      </c>
      <c r="E36" s="31" t="s">
        <v>13</v>
      </c>
      <c r="F36">
        <v>1</v>
      </c>
      <c r="G36">
        <v>0.89447562131940506</v>
      </c>
      <c r="K36">
        <v>2</v>
      </c>
    </row>
    <row r="37" spans="1:11" x14ac:dyDescent="0.3">
      <c r="A37" s="2" t="s">
        <v>51</v>
      </c>
      <c r="B37" s="2" t="s">
        <v>52</v>
      </c>
      <c r="C37" s="31" t="s">
        <v>48</v>
      </c>
      <c r="D37" s="31"/>
      <c r="E37" s="31"/>
      <c r="F37">
        <v>3</v>
      </c>
      <c r="G37">
        <v>0.88443913924426687</v>
      </c>
      <c r="K37">
        <v>3</v>
      </c>
    </row>
    <row r="38" spans="1:11" x14ac:dyDescent="0.3">
      <c r="A38" s="2" t="s">
        <v>74</v>
      </c>
      <c r="B38" s="2" t="s">
        <v>75</v>
      </c>
      <c r="C38" s="31" t="s">
        <v>48</v>
      </c>
      <c r="D38" s="31"/>
      <c r="E38" s="31"/>
      <c r="F38">
        <v>3</v>
      </c>
      <c r="G38">
        <v>0.87905652523086741</v>
      </c>
      <c r="K38">
        <v>3</v>
      </c>
    </row>
    <row r="39" spans="1:11" x14ac:dyDescent="0.3">
      <c r="A39" s="2" t="s">
        <v>30</v>
      </c>
      <c r="B39" s="2" t="s">
        <v>31</v>
      </c>
      <c r="C39" s="31" t="s">
        <v>25</v>
      </c>
      <c r="D39" s="31">
        <v>13</v>
      </c>
      <c r="E39" s="31" t="s">
        <v>32</v>
      </c>
      <c r="F39">
        <v>2</v>
      </c>
      <c r="G39">
        <v>0.81625168295675132</v>
      </c>
      <c r="K39">
        <v>3</v>
      </c>
    </row>
    <row r="40" spans="1:11" x14ac:dyDescent="0.3">
      <c r="A40" s="2" t="s">
        <v>177</v>
      </c>
      <c r="B40" s="2" t="s">
        <v>178</v>
      </c>
      <c r="C40" s="31" t="s">
        <v>179</v>
      </c>
      <c r="D40" s="31">
        <v>3</v>
      </c>
      <c r="E40" s="31" t="s">
        <v>180</v>
      </c>
      <c r="F40">
        <v>0</v>
      </c>
      <c r="G40">
        <v>0.80953693272383109</v>
      </c>
      <c r="K40">
        <v>3</v>
      </c>
    </row>
    <row r="41" spans="1:11" x14ac:dyDescent="0.3">
      <c r="A41" s="2" t="s">
        <v>207</v>
      </c>
      <c r="B41" s="2" t="s">
        <v>208</v>
      </c>
      <c r="C41" s="31" t="s">
        <v>179</v>
      </c>
      <c r="D41" s="31" t="s">
        <v>179</v>
      </c>
      <c r="E41" s="31" t="s">
        <v>209</v>
      </c>
      <c r="F41">
        <v>0</v>
      </c>
      <c r="G41">
        <v>0.8</v>
      </c>
      <c r="K41">
        <v>3</v>
      </c>
    </row>
    <row r="42" spans="1:11" x14ac:dyDescent="0.3">
      <c r="A42" s="2" t="s">
        <v>109</v>
      </c>
      <c r="B42" s="2" t="s">
        <v>110</v>
      </c>
      <c r="C42" s="31" t="s">
        <v>80</v>
      </c>
      <c r="D42" s="31"/>
      <c r="E42" s="31"/>
      <c r="F42">
        <v>4</v>
      </c>
      <c r="G42">
        <v>0.79092902268066656</v>
      </c>
      <c r="K42">
        <v>3</v>
      </c>
    </row>
    <row r="43" spans="1:11" x14ac:dyDescent="0.3">
      <c r="A43" s="2" t="s">
        <v>119</v>
      </c>
      <c r="B43" s="2" t="s">
        <v>120</v>
      </c>
      <c r="C43" s="31" t="s">
        <v>80</v>
      </c>
      <c r="D43" s="31"/>
      <c r="E43" s="31"/>
      <c r="F43">
        <v>4</v>
      </c>
      <c r="G43">
        <v>0.79054907709597444</v>
      </c>
      <c r="K43">
        <v>3</v>
      </c>
    </row>
    <row r="44" spans="1:11" x14ac:dyDescent="0.3">
      <c r="A44" s="2" t="s">
        <v>58</v>
      </c>
      <c r="B44" s="2" t="s">
        <v>59</v>
      </c>
      <c r="C44" s="31" t="s">
        <v>48</v>
      </c>
      <c r="D44" s="31">
        <v>91</v>
      </c>
      <c r="E44" s="31"/>
      <c r="F44">
        <v>3</v>
      </c>
      <c r="G44">
        <v>0.76161366415187481</v>
      </c>
      <c r="K44">
        <v>3</v>
      </c>
    </row>
    <row r="45" spans="1:11" x14ac:dyDescent="0.3">
      <c r="A45" s="2" t="s">
        <v>196</v>
      </c>
      <c r="B45" s="2" t="s">
        <v>197</v>
      </c>
      <c r="C45" s="31" t="s">
        <v>179</v>
      </c>
      <c r="D45" s="31">
        <v>89</v>
      </c>
      <c r="E45" s="31"/>
      <c r="F45">
        <v>0</v>
      </c>
      <c r="G45">
        <v>0.75594903381775236</v>
      </c>
      <c r="K45">
        <v>3</v>
      </c>
    </row>
    <row r="46" spans="1:11" x14ac:dyDescent="0.3">
      <c r="B46" s="2" t="s">
        <v>192</v>
      </c>
      <c r="C46" s="31" t="s">
        <v>179</v>
      </c>
      <c r="D46" s="31">
        <v>66</v>
      </c>
      <c r="E46" s="31"/>
      <c r="F46">
        <v>0</v>
      </c>
      <c r="G46">
        <v>0.73287067158244767</v>
      </c>
      <c r="K46">
        <v>3</v>
      </c>
    </row>
    <row r="47" spans="1:11" x14ac:dyDescent="0.3">
      <c r="A47" s="2" t="s">
        <v>127</v>
      </c>
      <c r="B47" s="2" t="s">
        <v>128</v>
      </c>
      <c r="C47" s="31" t="s">
        <v>80</v>
      </c>
      <c r="D47" s="31"/>
      <c r="E47" s="31"/>
      <c r="F47">
        <v>4</v>
      </c>
      <c r="G47">
        <v>0.72203112018489568</v>
      </c>
      <c r="K47">
        <v>3</v>
      </c>
    </row>
    <row r="48" spans="1:11" x14ac:dyDescent="0.3">
      <c r="A48" s="2" t="s">
        <v>184</v>
      </c>
      <c r="B48" s="2" t="s">
        <v>185</v>
      </c>
      <c r="C48" s="31" t="s">
        <v>179</v>
      </c>
      <c r="D48" s="31">
        <v>40</v>
      </c>
      <c r="E48" s="31"/>
      <c r="F48">
        <v>0</v>
      </c>
      <c r="G48">
        <v>0.71280907680021699</v>
      </c>
      <c r="K48">
        <v>3</v>
      </c>
    </row>
    <row r="49" spans="1:11" x14ac:dyDescent="0.3">
      <c r="A49" s="2" t="s">
        <v>23</v>
      </c>
      <c r="B49" s="2" t="s">
        <v>24</v>
      </c>
      <c r="C49" s="31" t="s">
        <v>25</v>
      </c>
      <c r="D49" s="31">
        <v>7</v>
      </c>
      <c r="E49" s="31" t="s">
        <v>26</v>
      </c>
      <c r="F49">
        <v>2</v>
      </c>
      <c r="G49">
        <v>0.7053256275641151</v>
      </c>
      <c r="K49">
        <v>3</v>
      </c>
    </row>
    <row r="50" spans="1:11" x14ac:dyDescent="0.3">
      <c r="A50" s="2" t="s">
        <v>147</v>
      </c>
      <c r="B50" s="2" t="s">
        <v>148</v>
      </c>
      <c r="C50" s="31" t="s">
        <v>149</v>
      </c>
      <c r="D50" s="31"/>
      <c r="E50" s="31"/>
      <c r="F50">
        <v>5</v>
      </c>
      <c r="G50">
        <v>0.69706822737994456</v>
      </c>
      <c r="K50">
        <v>3</v>
      </c>
    </row>
    <row r="51" spans="1:11" x14ac:dyDescent="0.3">
      <c r="A51" s="2" t="s">
        <v>213</v>
      </c>
      <c r="B51" s="2" t="s">
        <v>214</v>
      </c>
      <c r="C51" s="31" t="s">
        <v>179</v>
      </c>
      <c r="D51" s="31" t="s">
        <v>179</v>
      </c>
      <c r="E51" s="31" t="s">
        <v>215</v>
      </c>
      <c r="F51">
        <v>0</v>
      </c>
      <c r="G51">
        <v>0.64896249762040725</v>
      </c>
      <c r="K51">
        <v>3</v>
      </c>
    </row>
    <row r="52" spans="1:11" x14ac:dyDescent="0.3">
      <c r="A52" s="2" t="s">
        <v>81</v>
      </c>
      <c r="B52" s="2" t="s">
        <v>82</v>
      </c>
      <c r="C52" s="31" t="s">
        <v>80</v>
      </c>
      <c r="D52" s="31"/>
      <c r="E52" s="31"/>
      <c r="F52">
        <v>4</v>
      </c>
      <c r="G52">
        <v>0.61688910950672404</v>
      </c>
      <c r="K52">
        <v>3</v>
      </c>
    </row>
    <row r="53" spans="1:11" x14ac:dyDescent="0.3">
      <c r="A53" s="2" t="s">
        <v>105</v>
      </c>
      <c r="B53" s="2" t="s">
        <v>106</v>
      </c>
      <c r="C53" s="31" t="s">
        <v>80</v>
      </c>
      <c r="D53" s="31"/>
      <c r="E53" s="31"/>
      <c r="F53">
        <v>4</v>
      </c>
      <c r="G53">
        <v>0.61301161843651009</v>
      </c>
      <c r="K53">
        <v>3</v>
      </c>
    </row>
    <row r="54" spans="1:11" x14ac:dyDescent="0.3">
      <c r="A54" s="2" t="s">
        <v>201</v>
      </c>
      <c r="B54" s="2" t="s">
        <v>202</v>
      </c>
      <c r="C54" s="31" t="s">
        <v>179</v>
      </c>
      <c r="D54" s="31" t="s">
        <v>179</v>
      </c>
      <c r="E54" s="31" t="s">
        <v>203</v>
      </c>
      <c r="F54">
        <v>0</v>
      </c>
      <c r="G54">
        <v>0.58908724838507487</v>
      </c>
      <c r="K54">
        <v>4</v>
      </c>
    </row>
    <row r="55" spans="1:11" x14ac:dyDescent="0.3">
      <c r="A55" s="2" t="s">
        <v>17</v>
      </c>
      <c r="B55" s="2" t="s">
        <v>18</v>
      </c>
      <c r="C55" s="31" t="s">
        <v>9</v>
      </c>
      <c r="D55" s="31">
        <v>23</v>
      </c>
      <c r="E55" s="31" t="s">
        <v>19</v>
      </c>
      <c r="F55">
        <v>1</v>
      </c>
      <c r="G55">
        <v>0.5691414769807539</v>
      </c>
      <c r="K55">
        <v>4</v>
      </c>
    </row>
    <row r="56" spans="1:11" x14ac:dyDescent="0.3">
      <c r="A56" s="2" t="s">
        <v>89</v>
      </c>
      <c r="B56" s="2" t="s">
        <v>90</v>
      </c>
      <c r="C56" s="31" t="s">
        <v>80</v>
      </c>
      <c r="D56" s="31"/>
      <c r="E56" s="31"/>
      <c r="F56">
        <v>4</v>
      </c>
      <c r="G56">
        <v>0.56608158348526683</v>
      </c>
      <c r="K56">
        <v>4</v>
      </c>
    </row>
    <row r="57" spans="1:11" x14ac:dyDescent="0.3">
      <c r="A57" s="2" t="s">
        <v>38</v>
      </c>
      <c r="B57" s="2" t="s">
        <v>39</v>
      </c>
      <c r="C57" s="31" t="s">
        <v>25</v>
      </c>
      <c r="D57" s="31"/>
      <c r="E57" s="31"/>
      <c r="F57">
        <v>2</v>
      </c>
      <c r="G57">
        <v>0.49180654969532661</v>
      </c>
      <c r="K57">
        <v>4</v>
      </c>
    </row>
    <row r="58" spans="1:11" x14ac:dyDescent="0.3">
      <c r="A58" s="2" t="s">
        <v>53</v>
      </c>
      <c r="B58" s="2" t="s">
        <v>54</v>
      </c>
      <c r="C58" s="31" t="s">
        <v>48</v>
      </c>
      <c r="D58" s="31"/>
      <c r="E58" s="31"/>
      <c r="F58">
        <v>3</v>
      </c>
      <c r="G58">
        <v>0.44674169651579287</v>
      </c>
      <c r="K58">
        <v>4</v>
      </c>
    </row>
    <row r="59" spans="1:11" x14ac:dyDescent="0.3">
      <c r="A59" s="2" t="s">
        <v>125</v>
      </c>
      <c r="B59" s="2" t="s">
        <v>126</v>
      </c>
      <c r="C59" s="31" t="s">
        <v>80</v>
      </c>
      <c r="D59" s="31"/>
      <c r="E59" s="31"/>
      <c r="F59">
        <v>4</v>
      </c>
      <c r="G59">
        <v>0.44251396331951148</v>
      </c>
      <c r="K59">
        <v>4</v>
      </c>
    </row>
    <row r="60" spans="1:11" x14ac:dyDescent="0.3">
      <c r="A60" s="2" t="s">
        <v>171</v>
      </c>
      <c r="B60" s="2" t="s">
        <v>172</v>
      </c>
      <c r="C60" s="31" t="s">
        <v>173</v>
      </c>
      <c r="D60" s="31"/>
      <c r="E60" s="31"/>
      <c r="F60">
        <v>5</v>
      </c>
      <c r="G60">
        <v>0.40899858077923651</v>
      </c>
      <c r="K60">
        <v>4</v>
      </c>
    </row>
    <row r="61" spans="1:11" x14ac:dyDescent="0.3">
      <c r="A61" s="2" t="s">
        <v>111</v>
      </c>
      <c r="B61" s="2" t="s">
        <v>112</v>
      </c>
      <c r="C61" s="31" t="s">
        <v>80</v>
      </c>
      <c r="D61" s="31"/>
      <c r="E61" s="31"/>
      <c r="F61">
        <v>4</v>
      </c>
      <c r="G61">
        <v>0.28809523809523813</v>
      </c>
      <c r="K61">
        <v>4</v>
      </c>
    </row>
    <row r="62" spans="1:11" x14ac:dyDescent="0.3">
      <c r="A62" s="2" t="s">
        <v>43</v>
      </c>
      <c r="B62" s="2" t="s">
        <v>44</v>
      </c>
      <c r="C62" s="31" t="s">
        <v>45</v>
      </c>
      <c r="D62" s="31"/>
      <c r="E62" s="31"/>
      <c r="F62">
        <v>5</v>
      </c>
      <c r="G62">
        <v>0.24853290449558171</v>
      </c>
      <c r="K62">
        <v>4</v>
      </c>
    </row>
    <row r="63" spans="1:11" x14ac:dyDescent="0.3">
      <c r="A63" s="2" t="s">
        <v>72</v>
      </c>
      <c r="B63" s="2" t="s">
        <v>73</v>
      </c>
      <c r="C63" s="31" t="s">
        <v>48</v>
      </c>
      <c r="D63" s="31"/>
      <c r="E63" s="31"/>
      <c r="F63">
        <v>3</v>
      </c>
      <c r="G63">
        <v>0.24426229508196723</v>
      </c>
      <c r="K63">
        <v>4</v>
      </c>
    </row>
    <row r="64" spans="1:11" x14ac:dyDescent="0.3">
      <c r="A64" s="2" t="s">
        <v>137</v>
      </c>
      <c r="B64" s="2" t="s">
        <v>138</v>
      </c>
      <c r="C64" s="31" t="s">
        <v>139</v>
      </c>
      <c r="D64" s="31"/>
      <c r="E64" s="31"/>
      <c r="F64">
        <v>5</v>
      </c>
      <c r="G64">
        <v>0.16815286624203821</v>
      </c>
      <c r="K64">
        <v>4</v>
      </c>
    </row>
    <row r="65" spans="1:11" x14ac:dyDescent="0.3">
      <c r="A65" s="2" t="s">
        <v>87</v>
      </c>
      <c r="B65" s="2" t="s">
        <v>88</v>
      </c>
      <c r="C65" s="31" t="s">
        <v>80</v>
      </c>
      <c r="D65" s="31"/>
      <c r="E65" s="31"/>
      <c r="F65">
        <v>4</v>
      </c>
      <c r="G65">
        <v>0.14875093660737038</v>
      </c>
      <c r="K65">
        <v>4</v>
      </c>
    </row>
    <row r="66" spans="1:11" x14ac:dyDescent="0.3">
      <c r="A66" s="2" t="s">
        <v>49</v>
      </c>
      <c r="B66" s="2" t="s">
        <v>50</v>
      </c>
      <c r="C66" s="31" t="s">
        <v>48</v>
      </c>
      <c r="D66" s="31">
        <v>85</v>
      </c>
      <c r="E66" s="31"/>
      <c r="F66">
        <v>3</v>
      </c>
      <c r="G66">
        <v>0.13566739606126915</v>
      </c>
      <c r="K66">
        <v>4</v>
      </c>
    </row>
    <row r="67" spans="1:11" x14ac:dyDescent="0.3">
      <c r="A67" s="2" t="s">
        <v>93</v>
      </c>
      <c r="B67" s="2" t="s">
        <v>94</v>
      </c>
      <c r="C67" s="31" t="s">
        <v>80</v>
      </c>
      <c r="D67" s="31"/>
      <c r="E67" s="31"/>
      <c r="F67">
        <v>4</v>
      </c>
      <c r="G67">
        <v>0</v>
      </c>
      <c r="K67">
        <v>4</v>
      </c>
    </row>
    <row r="68" spans="1:11" x14ac:dyDescent="0.3">
      <c r="A68" s="2" t="s">
        <v>117</v>
      </c>
      <c r="B68" s="2" t="s">
        <v>118</v>
      </c>
      <c r="C68" s="31" t="s">
        <v>80</v>
      </c>
      <c r="D68" s="31"/>
      <c r="E68" s="31"/>
      <c r="F68">
        <v>4</v>
      </c>
      <c r="G68">
        <v>0</v>
      </c>
      <c r="K68">
        <v>4</v>
      </c>
    </row>
    <row r="69" spans="1:11" x14ac:dyDescent="0.3">
      <c r="A69" s="2" t="s">
        <v>123</v>
      </c>
      <c r="B69" s="2" t="s">
        <v>124</v>
      </c>
      <c r="C69" s="31" t="s">
        <v>80</v>
      </c>
      <c r="D69" s="31"/>
      <c r="E69" s="31"/>
      <c r="F69">
        <v>4</v>
      </c>
      <c r="G69">
        <v>0</v>
      </c>
      <c r="K69">
        <v>4</v>
      </c>
    </row>
    <row r="70" spans="1:11" x14ac:dyDescent="0.3">
      <c r="A70" s="2" t="s">
        <v>175</v>
      </c>
      <c r="B70" s="2" t="s">
        <v>176</v>
      </c>
      <c r="C70" s="31" t="s">
        <v>174</v>
      </c>
      <c r="D70" s="31"/>
      <c r="E70" s="31"/>
      <c r="F70">
        <v>5</v>
      </c>
      <c r="G70">
        <v>0</v>
      </c>
      <c r="K70">
        <v>4</v>
      </c>
    </row>
    <row r="71" spans="1:11" x14ac:dyDescent="0.3">
      <c r="A71" s="2" t="s">
        <v>190</v>
      </c>
      <c r="B71" s="2" t="s">
        <v>191</v>
      </c>
      <c r="C71" s="31" t="s">
        <v>179</v>
      </c>
      <c r="D71" s="31">
        <v>46</v>
      </c>
      <c r="E71" s="31"/>
      <c r="F71">
        <v>0</v>
      </c>
      <c r="G71">
        <v>0</v>
      </c>
      <c r="K71">
        <v>4</v>
      </c>
    </row>
    <row r="72" spans="1:11" x14ac:dyDescent="0.3">
      <c r="A72" s="2" t="s">
        <v>33</v>
      </c>
      <c r="B72" s="2" t="s">
        <v>34</v>
      </c>
      <c r="C72" s="31" t="s">
        <v>25</v>
      </c>
      <c r="D72" s="31"/>
      <c r="E72" s="31"/>
      <c r="F72">
        <v>2</v>
      </c>
    </row>
    <row r="73" spans="1:11" x14ac:dyDescent="0.3">
      <c r="A73" s="2" t="s">
        <v>46</v>
      </c>
      <c r="B73" s="2" t="s">
        <v>47</v>
      </c>
      <c r="C73" s="31" t="s">
        <v>45</v>
      </c>
      <c r="D73" s="31"/>
      <c r="E73" s="31"/>
      <c r="F73">
        <v>5</v>
      </c>
    </row>
    <row r="74" spans="1:11" x14ac:dyDescent="0.3">
      <c r="A74" s="2" t="s">
        <v>76</v>
      </c>
      <c r="B74" s="2" t="s">
        <v>77</v>
      </c>
      <c r="C74" s="31" t="s">
        <v>48</v>
      </c>
      <c r="D74" s="31">
        <v>47</v>
      </c>
      <c r="E74" s="31"/>
      <c r="F74">
        <v>3</v>
      </c>
    </row>
    <row r="75" spans="1:11" x14ac:dyDescent="0.3">
      <c r="A75" s="2" t="s">
        <v>78</v>
      </c>
      <c r="B75" s="2" t="s">
        <v>79</v>
      </c>
      <c r="C75" s="31" t="s">
        <v>80</v>
      </c>
      <c r="D75" s="31"/>
      <c r="E75" s="31"/>
      <c r="F75">
        <v>4</v>
      </c>
    </row>
    <row r="76" spans="1:11" x14ac:dyDescent="0.3">
      <c r="A76" s="2" t="s">
        <v>83</v>
      </c>
      <c r="B76" s="2" t="s">
        <v>84</v>
      </c>
      <c r="C76" s="31" t="s">
        <v>80</v>
      </c>
      <c r="D76" s="31"/>
      <c r="E76" s="31"/>
      <c r="F76">
        <v>4</v>
      </c>
    </row>
    <row r="77" spans="1:11" x14ac:dyDescent="0.3">
      <c r="A77" s="2" t="s">
        <v>85</v>
      </c>
      <c r="B77" s="2" t="s">
        <v>86</v>
      </c>
      <c r="C77" s="31" t="s">
        <v>80</v>
      </c>
      <c r="D77" s="31"/>
      <c r="E77" s="31"/>
      <c r="F77">
        <v>4</v>
      </c>
    </row>
    <row r="78" spans="1:11" x14ac:dyDescent="0.3">
      <c r="A78" s="2" t="s">
        <v>91</v>
      </c>
      <c r="B78" s="2" t="s">
        <v>92</v>
      </c>
      <c r="C78" s="31" t="s">
        <v>80</v>
      </c>
      <c r="D78" s="31"/>
      <c r="E78" s="31"/>
      <c r="F78">
        <v>4</v>
      </c>
    </row>
    <row r="79" spans="1:11" x14ac:dyDescent="0.3">
      <c r="A79" s="2" t="s">
        <v>107</v>
      </c>
      <c r="B79" s="2" t="s">
        <v>108</v>
      </c>
      <c r="C79" s="31" t="s">
        <v>80</v>
      </c>
      <c r="D79" s="31">
        <v>35</v>
      </c>
      <c r="E79" s="31"/>
      <c r="F79">
        <v>4</v>
      </c>
    </row>
    <row r="80" spans="1:11" x14ac:dyDescent="0.3">
      <c r="A80" s="2" t="s">
        <v>150</v>
      </c>
      <c r="B80" s="2" t="s">
        <v>151</v>
      </c>
      <c r="C80" s="31" t="s">
        <v>149</v>
      </c>
      <c r="D80" s="31"/>
      <c r="E80" s="31"/>
      <c r="F80">
        <v>5</v>
      </c>
    </row>
    <row r="81" spans="1:6" x14ac:dyDescent="0.3">
      <c r="A81" s="2" t="s">
        <v>152</v>
      </c>
      <c r="B81" s="2" t="s">
        <v>153</v>
      </c>
      <c r="C81" s="31" t="s">
        <v>154</v>
      </c>
      <c r="D81" s="31"/>
      <c r="E81" s="31"/>
      <c r="F81">
        <v>5</v>
      </c>
    </row>
    <row r="82" spans="1:6" x14ac:dyDescent="0.3">
      <c r="A82" s="2" t="s">
        <v>158</v>
      </c>
      <c r="B82" s="2" t="s">
        <v>159</v>
      </c>
      <c r="C82" s="31" t="s">
        <v>160</v>
      </c>
      <c r="D82" s="31"/>
      <c r="E82" s="31"/>
      <c r="F82">
        <v>5</v>
      </c>
    </row>
    <row r="83" spans="1:6" x14ac:dyDescent="0.3">
      <c r="A83" s="2" t="s">
        <v>166</v>
      </c>
      <c r="B83" s="2" t="s">
        <v>167</v>
      </c>
      <c r="C83" s="31" t="s">
        <v>163</v>
      </c>
      <c r="D83" s="31"/>
      <c r="E83" s="31"/>
      <c r="F83">
        <v>5</v>
      </c>
    </row>
    <row r="84" spans="1:6" x14ac:dyDescent="0.3">
      <c r="A84" s="2" t="s">
        <v>168</v>
      </c>
      <c r="B84" s="2" t="s">
        <v>169</v>
      </c>
      <c r="C84" s="31" t="s">
        <v>170</v>
      </c>
      <c r="D84" s="31"/>
      <c r="E84" s="31"/>
      <c r="F84">
        <v>5</v>
      </c>
    </row>
    <row r="85" spans="1:6" x14ac:dyDescent="0.3">
      <c r="B85" s="2" t="s">
        <v>181</v>
      </c>
      <c r="C85" s="31" t="s">
        <v>179</v>
      </c>
      <c r="D85" s="31">
        <v>15</v>
      </c>
      <c r="E85" s="31"/>
      <c r="F85">
        <v>0</v>
      </c>
    </row>
    <row r="86" spans="1:6" x14ac:dyDescent="0.3">
      <c r="A86" s="2" t="s">
        <v>186</v>
      </c>
      <c r="B86" s="2" t="s">
        <v>187</v>
      </c>
      <c r="C86" s="31" t="s">
        <v>179</v>
      </c>
      <c r="D86" s="31">
        <v>43</v>
      </c>
      <c r="E86" s="31"/>
      <c r="F86">
        <v>0</v>
      </c>
    </row>
    <row r="87" spans="1:6" x14ac:dyDescent="0.3">
      <c r="A87" s="2" t="s">
        <v>188</v>
      </c>
      <c r="B87" s="2" t="s">
        <v>189</v>
      </c>
      <c r="C87" s="31" t="s">
        <v>179</v>
      </c>
      <c r="D87" s="31">
        <v>44</v>
      </c>
      <c r="E87" s="31"/>
      <c r="F87">
        <v>0</v>
      </c>
    </row>
    <row r="88" spans="1:6" x14ac:dyDescent="0.3">
      <c r="A88" s="2" t="s">
        <v>193</v>
      </c>
      <c r="B88" s="2" t="s">
        <v>194</v>
      </c>
      <c r="C88" s="31" t="s">
        <v>179</v>
      </c>
      <c r="D88" s="31">
        <v>72</v>
      </c>
      <c r="E88" s="31"/>
      <c r="F88">
        <v>0</v>
      </c>
    </row>
    <row r="89" spans="1:6" x14ac:dyDescent="0.3">
      <c r="A89" s="2" t="s">
        <v>195</v>
      </c>
      <c r="B89" s="2" t="s">
        <v>28</v>
      </c>
      <c r="C89" s="31" t="s">
        <v>179</v>
      </c>
      <c r="D89" s="31">
        <v>79</v>
      </c>
      <c r="E89" s="31"/>
      <c r="F89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5FB8-E8E9-4608-952B-B29523B9EF66}">
  <dimension ref="A1:K89"/>
  <sheetViews>
    <sheetView workbookViewId="0">
      <selection activeCell="K2" sqref="K2:K82"/>
    </sheetView>
  </sheetViews>
  <sheetFormatPr defaultRowHeight="14.4" x14ac:dyDescent="0.3"/>
  <sheetData>
    <row r="1" spans="1:11" x14ac:dyDescent="0.3">
      <c r="A1" s="2" t="s">
        <v>2</v>
      </c>
      <c r="B1" s="2" t="s">
        <v>3</v>
      </c>
      <c r="C1" s="31" t="s">
        <v>4</v>
      </c>
      <c r="D1" s="31" t="s">
        <v>5</v>
      </c>
      <c r="E1" s="31" t="s">
        <v>6</v>
      </c>
      <c r="F1" s="31" t="s">
        <v>4</v>
      </c>
      <c r="G1" t="s">
        <v>225</v>
      </c>
      <c r="K1" t="s">
        <v>225</v>
      </c>
    </row>
    <row r="2" spans="1:11" x14ac:dyDescent="0.3">
      <c r="A2" s="2" t="s">
        <v>101</v>
      </c>
      <c r="B2" s="2" t="s">
        <v>102</v>
      </c>
      <c r="C2" s="31" t="s">
        <v>80</v>
      </c>
      <c r="D2" s="31">
        <v>74</v>
      </c>
      <c r="E2" s="31"/>
      <c r="F2">
        <v>4</v>
      </c>
      <c r="G2">
        <v>3.6734693877551017</v>
      </c>
      <c r="K2">
        <v>1</v>
      </c>
    </row>
    <row r="3" spans="1:11" x14ac:dyDescent="0.3">
      <c r="A3" s="2" t="s">
        <v>7</v>
      </c>
      <c r="B3" s="2" t="s">
        <v>8</v>
      </c>
      <c r="C3" s="31" t="s">
        <v>9</v>
      </c>
      <c r="D3" s="31">
        <v>1</v>
      </c>
      <c r="E3" s="31" t="s">
        <v>10</v>
      </c>
      <c r="F3">
        <v>1</v>
      </c>
      <c r="G3">
        <v>2.9911821246331685</v>
      </c>
      <c r="H3">
        <f>_xlfn.QUARTILE.INC($G$2:$G$82,1)</f>
        <v>0.78187565858798735</v>
      </c>
      <c r="I3">
        <f>_xlfn.QUARTILE.INC($G$2:$G$82,2)</f>
        <v>0.99810534293292907</v>
      </c>
      <c r="J3">
        <f>_xlfn.QUARTILE.INC($G$2:$G$82,3)</f>
        <v>1.1429909148941566</v>
      </c>
      <c r="K3">
        <v>1</v>
      </c>
    </row>
    <row r="4" spans="1:11" x14ac:dyDescent="0.3">
      <c r="A4" s="2" t="s">
        <v>152</v>
      </c>
      <c r="B4" s="2" t="s">
        <v>153</v>
      </c>
      <c r="C4" s="31" t="s">
        <v>154</v>
      </c>
      <c r="D4" s="31"/>
      <c r="E4" s="31"/>
      <c r="F4">
        <v>5</v>
      </c>
      <c r="G4">
        <v>2.3906669412512969</v>
      </c>
      <c r="K4">
        <v>1</v>
      </c>
    </row>
    <row r="5" spans="1:11" x14ac:dyDescent="0.3">
      <c r="A5" s="2" t="s">
        <v>210</v>
      </c>
      <c r="B5" s="2" t="s">
        <v>211</v>
      </c>
      <c r="C5" s="31" t="s">
        <v>179</v>
      </c>
      <c r="D5" s="31" t="s">
        <v>179</v>
      </c>
      <c r="E5" s="31" t="s">
        <v>212</v>
      </c>
      <c r="F5">
        <v>0</v>
      </c>
      <c r="G5">
        <v>2.0263157894736841</v>
      </c>
      <c r="K5">
        <v>1</v>
      </c>
    </row>
    <row r="6" spans="1:11" x14ac:dyDescent="0.3">
      <c r="A6" s="2" t="s">
        <v>135</v>
      </c>
      <c r="B6" s="2" t="s">
        <v>136</v>
      </c>
      <c r="C6" s="31" t="s">
        <v>134</v>
      </c>
      <c r="D6" s="31"/>
      <c r="E6" s="31"/>
      <c r="F6">
        <v>5</v>
      </c>
      <c r="G6">
        <v>1.9000000000000001</v>
      </c>
      <c r="K6">
        <v>1</v>
      </c>
    </row>
    <row r="7" spans="1:11" x14ac:dyDescent="0.3">
      <c r="A7" s="2" t="s">
        <v>137</v>
      </c>
      <c r="B7" s="2" t="s">
        <v>138</v>
      </c>
      <c r="C7" s="31" t="s">
        <v>139</v>
      </c>
      <c r="D7" s="31"/>
      <c r="E7" s="31"/>
      <c r="F7">
        <v>5</v>
      </c>
      <c r="G7">
        <v>1.8686317560343602</v>
      </c>
      <c r="K7">
        <v>1</v>
      </c>
    </row>
    <row r="8" spans="1:11" x14ac:dyDescent="0.3">
      <c r="A8" s="2" t="s">
        <v>99</v>
      </c>
      <c r="B8" s="2" t="s">
        <v>100</v>
      </c>
      <c r="C8" s="31" t="s">
        <v>80</v>
      </c>
      <c r="D8" s="31"/>
      <c r="E8" s="31"/>
      <c r="F8">
        <v>4</v>
      </c>
      <c r="G8">
        <v>1.8339398883870992</v>
      </c>
      <c r="K8">
        <v>1</v>
      </c>
    </row>
    <row r="9" spans="1:11" x14ac:dyDescent="0.3">
      <c r="A9" s="2" t="s">
        <v>158</v>
      </c>
      <c r="B9" s="2" t="s">
        <v>159</v>
      </c>
      <c r="C9" s="31" t="s">
        <v>160</v>
      </c>
      <c r="D9" s="31"/>
      <c r="E9" s="31"/>
      <c r="F9">
        <v>5</v>
      </c>
      <c r="G9">
        <v>1.8151041666666667</v>
      </c>
      <c r="K9">
        <v>1</v>
      </c>
    </row>
    <row r="10" spans="1:11" x14ac:dyDescent="0.3">
      <c r="A10" s="2" t="s">
        <v>62</v>
      </c>
      <c r="B10" s="2" t="s">
        <v>63</v>
      </c>
      <c r="C10" s="31" t="s">
        <v>48</v>
      </c>
      <c r="D10" s="31"/>
      <c r="E10" s="31"/>
      <c r="F10">
        <v>3</v>
      </c>
      <c r="G10">
        <v>1.8076288570638204</v>
      </c>
      <c r="K10">
        <v>1</v>
      </c>
    </row>
    <row r="11" spans="1:11" x14ac:dyDescent="0.3">
      <c r="A11" s="2" t="s">
        <v>97</v>
      </c>
      <c r="B11" s="2" t="s">
        <v>98</v>
      </c>
      <c r="C11" s="31" t="s">
        <v>80</v>
      </c>
      <c r="D11" s="31"/>
      <c r="E11" s="31"/>
      <c r="F11">
        <v>4</v>
      </c>
      <c r="G11">
        <v>1.6711117516123974</v>
      </c>
      <c r="K11">
        <v>1</v>
      </c>
    </row>
    <row r="12" spans="1:11" x14ac:dyDescent="0.3">
      <c r="A12" s="2" t="s">
        <v>201</v>
      </c>
      <c r="B12" s="2" t="s">
        <v>202</v>
      </c>
      <c r="C12" s="31" t="s">
        <v>179</v>
      </c>
      <c r="D12" s="31" t="s">
        <v>179</v>
      </c>
      <c r="E12" s="31" t="s">
        <v>203</v>
      </c>
      <c r="F12">
        <v>0</v>
      </c>
      <c r="G12">
        <v>1.6287707669618166</v>
      </c>
      <c r="K12">
        <v>1</v>
      </c>
    </row>
    <row r="13" spans="1:11" x14ac:dyDescent="0.3">
      <c r="A13" s="2" t="s">
        <v>72</v>
      </c>
      <c r="B13" s="2" t="s">
        <v>73</v>
      </c>
      <c r="C13" s="31" t="s">
        <v>48</v>
      </c>
      <c r="D13" s="31"/>
      <c r="E13" s="31"/>
      <c r="F13">
        <v>3</v>
      </c>
      <c r="G13">
        <v>1.6036350677120457</v>
      </c>
      <c r="K13">
        <v>1</v>
      </c>
    </row>
    <row r="14" spans="1:11" x14ac:dyDescent="0.3">
      <c r="A14" s="2" t="s">
        <v>46</v>
      </c>
      <c r="B14" s="2" t="s">
        <v>47</v>
      </c>
      <c r="C14" s="31" t="s">
        <v>45</v>
      </c>
      <c r="D14" s="31"/>
      <c r="E14" s="31"/>
      <c r="F14">
        <v>5</v>
      </c>
      <c r="G14">
        <v>1.5511885019347704</v>
      </c>
      <c r="K14">
        <v>1</v>
      </c>
    </row>
    <row r="15" spans="1:11" x14ac:dyDescent="0.3">
      <c r="A15" s="2" t="s">
        <v>121</v>
      </c>
      <c r="B15" s="2" t="s">
        <v>122</v>
      </c>
      <c r="C15" s="31" t="s">
        <v>80</v>
      </c>
      <c r="D15" s="31"/>
      <c r="E15" s="31"/>
      <c r="F15">
        <v>4</v>
      </c>
      <c r="G15">
        <v>1.3236263127554053</v>
      </c>
      <c r="K15">
        <v>1</v>
      </c>
    </row>
    <row r="16" spans="1:11" x14ac:dyDescent="0.3">
      <c r="A16" s="2" t="s">
        <v>17</v>
      </c>
      <c r="B16" s="2" t="s">
        <v>18</v>
      </c>
      <c r="C16" s="31" t="s">
        <v>9</v>
      </c>
      <c r="D16" s="31">
        <v>23</v>
      </c>
      <c r="E16" s="31" t="s">
        <v>19</v>
      </c>
      <c r="F16">
        <v>1</v>
      </c>
      <c r="G16">
        <v>1.2066629653247654</v>
      </c>
      <c r="K16">
        <v>1</v>
      </c>
    </row>
    <row r="17" spans="1:11" x14ac:dyDescent="0.3">
      <c r="A17" s="2" t="s">
        <v>55</v>
      </c>
      <c r="B17" s="2" t="s">
        <v>56</v>
      </c>
      <c r="C17" s="31" t="s">
        <v>48</v>
      </c>
      <c r="D17" s="31">
        <v>88</v>
      </c>
      <c r="E17" s="31" t="s">
        <v>57</v>
      </c>
      <c r="F17">
        <v>3</v>
      </c>
      <c r="G17">
        <v>1.2029355437304661</v>
      </c>
      <c r="K17">
        <v>1</v>
      </c>
    </row>
    <row r="18" spans="1:11" x14ac:dyDescent="0.3">
      <c r="A18" s="2" t="s">
        <v>14</v>
      </c>
      <c r="B18" s="2" t="s">
        <v>15</v>
      </c>
      <c r="C18" s="31" t="s">
        <v>9</v>
      </c>
      <c r="D18" s="31"/>
      <c r="E18" s="31" t="s">
        <v>16</v>
      </c>
      <c r="F18">
        <v>1</v>
      </c>
      <c r="G18">
        <v>1.1899278600093885</v>
      </c>
      <c r="K18">
        <v>1</v>
      </c>
    </row>
    <row r="19" spans="1:11" x14ac:dyDescent="0.3">
      <c r="A19" s="2" t="s">
        <v>107</v>
      </c>
      <c r="B19" s="2" t="s">
        <v>108</v>
      </c>
      <c r="C19" s="31" t="s">
        <v>80</v>
      </c>
      <c r="D19" s="31">
        <v>35</v>
      </c>
      <c r="E19" s="31"/>
      <c r="F19">
        <v>4</v>
      </c>
      <c r="G19">
        <v>1.1781333333333333</v>
      </c>
      <c r="K19">
        <v>1</v>
      </c>
    </row>
    <row r="20" spans="1:11" x14ac:dyDescent="0.3">
      <c r="A20" s="2" t="s">
        <v>58</v>
      </c>
      <c r="B20" s="2" t="s">
        <v>59</v>
      </c>
      <c r="C20" s="31" t="s">
        <v>48</v>
      </c>
      <c r="D20" s="31">
        <v>91</v>
      </c>
      <c r="E20" s="31"/>
      <c r="F20">
        <v>3</v>
      </c>
      <c r="G20">
        <v>1.1620421010586821</v>
      </c>
      <c r="K20">
        <v>1</v>
      </c>
    </row>
    <row r="21" spans="1:11" x14ac:dyDescent="0.3">
      <c r="A21" s="2" t="s">
        <v>11</v>
      </c>
      <c r="B21" s="2" t="s">
        <v>12</v>
      </c>
      <c r="C21" s="31" t="s">
        <v>9</v>
      </c>
      <c r="D21" s="31">
        <v>6</v>
      </c>
      <c r="E21" s="31" t="s">
        <v>13</v>
      </c>
      <c r="F21">
        <v>1</v>
      </c>
      <c r="G21">
        <v>1.1588897977321231</v>
      </c>
      <c r="K21">
        <v>1</v>
      </c>
    </row>
    <row r="22" spans="1:11" x14ac:dyDescent="0.3">
      <c r="A22" s="2" t="s">
        <v>184</v>
      </c>
      <c r="B22" s="2" t="s">
        <v>185</v>
      </c>
      <c r="C22" s="31" t="s">
        <v>179</v>
      </c>
      <c r="D22" s="31">
        <v>40</v>
      </c>
      <c r="E22" s="31"/>
      <c r="F22">
        <v>0</v>
      </c>
      <c r="G22">
        <v>1.1429909148941566</v>
      </c>
      <c r="K22">
        <v>1</v>
      </c>
    </row>
    <row r="23" spans="1:11" x14ac:dyDescent="0.3">
      <c r="A23" s="2" t="s">
        <v>113</v>
      </c>
      <c r="B23" s="2" t="s">
        <v>114</v>
      </c>
      <c r="C23" s="31" t="s">
        <v>80</v>
      </c>
      <c r="D23" s="31"/>
      <c r="E23" s="31"/>
      <c r="F23">
        <v>4</v>
      </c>
      <c r="G23">
        <v>1.1358312328006845</v>
      </c>
      <c r="K23">
        <v>2</v>
      </c>
    </row>
    <row r="24" spans="1:11" x14ac:dyDescent="0.3">
      <c r="A24" s="2" t="s">
        <v>171</v>
      </c>
      <c r="B24" s="2" t="s">
        <v>172</v>
      </c>
      <c r="C24" s="31" t="s">
        <v>173</v>
      </c>
      <c r="D24" s="31"/>
      <c r="E24" s="31"/>
      <c r="F24">
        <v>5</v>
      </c>
      <c r="G24">
        <v>1.1328398692074311</v>
      </c>
      <c r="K24">
        <v>2</v>
      </c>
    </row>
    <row r="25" spans="1:11" x14ac:dyDescent="0.3">
      <c r="A25" s="2" t="s">
        <v>91</v>
      </c>
      <c r="B25" s="2" t="s">
        <v>92</v>
      </c>
      <c r="C25" s="31" t="s">
        <v>80</v>
      </c>
      <c r="D25" s="31"/>
      <c r="E25" s="31"/>
      <c r="F25">
        <v>4</v>
      </c>
      <c r="G25">
        <v>1.1286307053941909</v>
      </c>
      <c r="K25">
        <v>2</v>
      </c>
    </row>
    <row r="26" spans="1:11" x14ac:dyDescent="0.3">
      <c r="A26" s="2" t="s">
        <v>164</v>
      </c>
      <c r="B26" s="2" t="s">
        <v>165</v>
      </c>
      <c r="C26" s="31" t="s">
        <v>163</v>
      </c>
      <c r="D26" s="31"/>
      <c r="E26" s="31"/>
      <c r="F26">
        <v>5</v>
      </c>
      <c r="G26">
        <v>1.1240074960061872</v>
      </c>
      <c r="K26">
        <v>2</v>
      </c>
    </row>
    <row r="27" spans="1:11" x14ac:dyDescent="0.3">
      <c r="A27" s="2" t="s">
        <v>38</v>
      </c>
      <c r="B27" s="2" t="s">
        <v>39</v>
      </c>
      <c r="C27" s="31" t="s">
        <v>25</v>
      </c>
      <c r="D27" s="31"/>
      <c r="E27" s="31"/>
      <c r="F27">
        <v>2</v>
      </c>
      <c r="G27">
        <v>1.1097992643680441</v>
      </c>
      <c r="K27">
        <v>2</v>
      </c>
    </row>
    <row r="28" spans="1:11" x14ac:dyDescent="0.3">
      <c r="A28" s="2" t="s">
        <v>70</v>
      </c>
      <c r="B28" s="2" t="s">
        <v>71</v>
      </c>
      <c r="C28" s="31" t="s">
        <v>48</v>
      </c>
      <c r="D28" s="31"/>
      <c r="E28" s="31"/>
      <c r="F28">
        <v>3</v>
      </c>
      <c r="G28">
        <v>1.10287197784227</v>
      </c>
      <c r="K28">
        <v>2</v>
      </c>
    </row>
    <row r="29" spans="1:11" x14ac:dyDescent="0.3">
      <c r="A29" s="2" t="s">
        <v>43</v>
      </c>
      <c r="B29" s="2" t="s">
        <v>44</v>
      </c>
      <c r="C29" s="31" t="s">
        <v>45</v>
      </c>
      <c r="D29" s="31"/>
      <c r="E29" s="31"/>
      <c r="F29">
        <v>5</v>
      </c>
      <c r="G29">
        <v>1.1011204291998435</v>
      </c>
      <c r="K29">
        <v>2</v>
      </c>
    </row>
    <row r="30" spans="1:11" x14ac:dyDescent="0.3">
      <c r="A30" s="2" t="s">
        <v>78</v>
      </c>
      <c r="B30" s="2" t="s">
        <v>79</v>
      </c>
      <c r="C30" s="31" t="s">
        <v>80</v>
      </c>
      <c r="D30" s="31"/>
      <c r="E30" s="31"/>
      <c r="F30">
        <v>4</v>
      </c>
      <c r="G30">
        <v>1.0736201298701298</v>
      </c>
      <c r="K30">
        <v>2</v>
      </c>
    </row>
    <row r="31" spans="1:11" x14ac:dyDescent="0.3">
      <c r="A31" s="2" t="s">
        <v>83</v>
      </c>
      <c r="B31" s="2" t="s">
        <v>84</v>
      </c>
      <c r="C31" s="31" t="s">
        <v>80</v>
      </c>
      <c r="D31" s="31"/>
      <c r="E31" s="31"/>
      <c r="F31">
        <v>4</v>
      </c>
      <c r="G31">
        <v>1.0644642386348759</v>
      </c>
      <c r="K31">
        <v>2</v>
      </c>
    </row>
    <row r="32" spans="1:11" x14ac:dyDescent="0.3">
      <c r="A32" s="2" t="s">
        <v>64</v>
      </c>
      <c r="B32" s="2" t="s">
        <v>65</v>
      </c>
      <c r="C32" s="31" t="s">
        <v>48</v>
      </c>
      <c r="D32" s="31"/>
      <c r="E32" s="31"/>
      <c r="F32">
        <v>3</v>
      </c>
      <c r="G32">
        <v>1.0471698113207548</v>
      </c>
      <c r="K32">
        <v>2</v>
      </c>
    </row>
    <row r="33" spans="1:11" x14ac:dyDescent="0.3">
      <c r="A33" s="2" t="s">
        <v>161</v>
      </c>
      <c r="B33" s="2" t="s">
        <v>162</v>
      </c>
      <c r="C33" s="31" t="s">
        <v>163</v>
      </c>
      <c r="D33" s="31">
        <v>58</v>
      </c>
      <c r="E33" s="31"/>
      <c r="F33">
        <v>5</v>
      </c>
      <c r="G33">
        <v>1.04509422270963</v>
      </c>
      <c r="K33">
        <v>2</v>
      </c>
    </row>
    <row r="34" spans="1:11" x14ac:dyDescent="0.3">
      <c r="A34" s="2" t="s">
        <v>35</v>
      </c>
      <c r="B34" s="2" t="s">
        <v>36</v>
      </c>
      <c r="C34" s="31" t="s">
        <v>25</v>
      </c>
      <c r="D34" s="31"/>
      <c r="E34" s="31" t="s">
        <v>37</v>
      </c>
      <c r="F34">
        <v>2</v>
      </c>
      <c r="G34">
        <v>1.0441244402662291</v>
      </c>
      <c r="K34">
        <v>2</v>
      </c>
    </row>
    <row r="35" spans="1:11" x14ac:dyDescent="0.3">
      <c r="A35" s="10" t="s">
        <v>49</v>
      </c>
      <c r="B35" s="2" t="s">
        <v>50</v>
      </c>
      <c r="C35" s="31" t="s">
        <v>48</v>
      </c>
      <c r="D35" s="31">
        <v>85</v>
      </c>
      <c r="E35" s="31"/>
      <c r="F35">
        <v>3</v>
      </c>
      <c r="G35">
        <v>1.0426981257729997</v>
      </c>
      <c r="K35">
        <v>2</v>
      </c>
    </row>
    <row r="36" spans="1:11" x14ac:dyDescent="0.3">
      <c r="A36" s="2" t="s">
        <v>109</v>
      </c>
      <c r="B36" s="2" t="s">
        <v>110</v>
      </c>
      <c r="C36" s="31" t="s">
        <v>80</v>
      </c>
      <c r="D36" s="31"/>
      <c r="E36" s="31"/>
      <c r="F36">
        <v>4</v>
      </c>
      <c r="G36">
        <v>1.0395582376708636</v>
      </c>
      <c r="K36">
        <v>2</v>
      </c>
    </row>
    <row r="37" spans="1:11" x14ac:dyDescent="0.3">
      <c r="A37" s="2" t="s">
        <v>81</v>
      </c>
      <c r="B37" s="2" t="s">
        <v>82</v>
      </c>
      <c r="C37" s="31" t="s">
        <v>80</v>
      </c>
      <c r="D37" s="31"/>
      <c r="E37" s="31"/>
      <c r="F37">
        <v>4</v>
      </c>
      <c r="G37">
        <v>1.0259497707470155</v>
      </c>
      <c r="K37">
        <v>2</v>
      </c>
    </row>
    <row r="38" spans="1:11" x14ac:dyDescent="0.3">
      <c r="A38" s="2" t="s">
        <v>103</v>
      </c>
      <c r="B38" s="2" t="s">
        <v>104</v>
      </c>
      <c r="C38" s="31" t="s">
        <v>80</v>
      </c>
      <c r="D38" s="31"/>
      <c r="E38" s="31"/>
      <c r="F38">
        <v>4</v>
      </c>
      <c r="G38">
        <v>1.0162209971501501</v>
      </c>
      <c r="K38">
        <v>2</v>
      </c>
    </row>
    <row r="39" spans="1:11" x14ac:dyDescent="0.3">
      <c r="A39" s="2" t="s">
        <v>23</v>
      </c>
      <c r="B39" s="2" t="s">
        <v>24</v>
      </c>
      <c r="C39" s="31" t="s">
        <v>25</v>
      </c>
      <c r="D39" s="31">
        <v>7</v>
      </c>
      <c r="E39" s="31" t="s">
        <v>26</v>
      </c>
      <c r="F39">
        <v>2</v>
      </c>
      <c r="G39">
        <v>1.0050283421370276</v>
      </c>
      <c r="K39">
        <v>2</v>
      </c>
    </row>
    <row r="40" spans="1:11" x14ac:dyDescent="0.3">
      <c r="A40" s="2" t="s">
        <v>182</v>
      </c>
      <c r="B40" s="2" t="s">
        <v>183</v>
      </c>
      <c r="C40" s="31" t="s">
        <v>179</v>
      </c>
      <c r="D40" s="31">
        <v>19</v>
      </c>
      <c r="E40" s="31"/>
      <c r="F40">
        <v>0</v>
      </c>
      <c r="G40">
        <v>1.0002298558408766</v>
      </c>
      <c r="K40">
        <v>2</v>
      </c>
    </row>
    <row r="41" spans="1:11" x14ac:dyDescent="0.3">
      <c r="A41" s="2" t="s">
        <v>93</v>
      </c>
      <c r="B41" s="2" t="s">
        <v>94</v>
      </c>
      <c r="C41" s="31" t="s">
        <v>80</v>
      </c>
      <c r="D41" s="31"/>
      <c r="E41" s="31"/>
      <c r="F41">
        <v>4</v>
      </c>
      <c r="G41">
        <v>0.99810534293292907</v>
      </c>
      <c r="K41">
        <v>2</v>
      </c>
    </row>
    <row r="42" spans="1:11" x14ac:dyDescent="0.3">
      <c r="A42" s="2" t="s">
        <v>175</v>
      </c>
      <c r="B42" s="2" t="s">
        <v>176</v>
      </c>
      <c r="C42" s="31" t="s">
        <v>174</v>
      </c>
      <c r="D42" s="31"/>
      <c r="E42" s="31"/>
      <c r="F42">
        <v>5</v>
      </c>
      <c r="G42">
        <v>0.99810534293292907</v>
      </c>
      <c r="K42">
        <v>3</v>
      </c>
    </row>
    <row r="43" spans="1:11" x14ac:dyDescent="0.3">
      <c r="A43" s="2" t="s">
        <v>166</v>
      </c>
      <c r="B43" s="2" t="s">
        <v>167</v>
      </c>
      <c r="C43" s="31" t="s">
        <v>163</v>
      </c>
      <c r="D43" s="31"/>
      <c r="E43" s="31"/>
      <c r="F43">
        <v>5</v>
      </c>
      <c r="G43">
        <v>0.98930342460480658</v>
      </c>
      <c r="K43">
        <v>3</v>
      </c>
    </row>
    <row r="44" spans="1:11" x14ac:dyDescent="0.3">
      <c r="A44" s="2" t="s">
        <v>51</v>
      </c>
      <c r="B44" s="2" t="s">
        <v>52</v>
      </c>
      <c r="C44" s="31" t="s">
        <v>48</v>
      </c>
      <c r="D44" s="31"/>
      <c r="E44" s="31"/>
      <c r="F44">
        <v>3</v>
      </c>
      <c r="G44">
        <v>0.96567136275624499</v>
      </c>
      <c r="K44">
        <v>3</v>
      </c>
    </row>
    <row r="45" spans="1:11" x14ac:dyDescent="0.3">
      <c r="A45" s="2" t="s">
        <v>204</v>
      </c>
      <c r="B45" s="2" t="s">
        <v>205</v>
      </c>
      <c r="C45" s="31" t="s">
        <v>179</v>
      </c>
      <c r="D45" s="31" t="s">
        <v>179</v>
      </c>
      <c r="E45" s="31" t="s">
        <v>206</v>
      </c>
      <c r="F45">
        <v>0</v>
      </c>
      <c r="G45">
        <v>0.96137344772165889</v>
      </c>
      <c r="K45">
        <v>3</v>
      </c>
    </row>
    <row r="46" spans="1:11" x14ac:dyDescent="0.3">
      <c r="A46" s="2" t="s">
        <v>66</v>
      </c>
      <c r="B46" s="2" t="s">
        <v>67</v>
      </c>
      <c r="C46" s="31" t="s">
        <v>48</v>
      </c>
      <c r="D46" s="31">
        <v>10</v>
      </c>
      <c r="E46" s="31"/>
      <c r="F46">
        <v>3</v>
      </c>
      <c r="G46">
        <v>0.95257070270046351</v>
      </c>
      <c r="K46">
        <v>3</v>
      </c>
    </row>
    <row r="47" spans="1:11" x14ac:dyDescent="0.3">
      <c r="A47" s="2" t="s">
        <v>20</v>
      </c>
      <c r="B47" s="2" t="s">
        <v>21</v>
      </c>
      <c r="C47" s="31" t="s">
        <v>9</v>
      </c>
      <c r="D47" s="31">
        <v>2</v>
      </c>
      <c r="E47" s="31" t="s">
        <v>22</v>
      </c>
      <c r="F47">
        <v>1</v>
      </c>
      <c r="G47">
        <v>0.94065097648238816</v>
      </c>
      <c r="K47">
        <v>3</v>
      </c>
    </row>
    <row r="48" spans="1:11" x14ac:dyDescent="0.3">
      <c r="A48" s="2" t="s">
        <v>30</v>
      </c>
      <c r="B48" s="2" t="s">
        <v>31</v>
      </c>
      <c r="C48" s="31" t="s">
        <v>25</v>
      </c>
      <c r="D48" s="31">
        <v>13</v>
      </c>
      <c r="E48" s="31" t="s">
        <v>32</v>
      </c>
      <c r="F48">
        <v>2</v>
      </c>
      <c r="G48">
        <v>0.92911284453409593</v>
      </c>
      <c r="K48">
        <v>3</v>
      </c>
    </row>
    <row r="49" spans="1:11" x14ac:dyDescent="0.3">
      <c r="A49" s="2" t="s">
        <v>115</v>
      </c>
      <c r="B49" s="2" t="s">
        <v>116</v>
      </c>
      <c r="C49" s="31" t="s">
        <v>80</v>
      </c>
      <c r="D49" s="31"/>
      <c r="E49" s="31"/>
      <c r="F49">
        <v>4</v>
      </c>
      <c r="G49">
        <v>0.87625916393994385</v>
      </c>
      <c r="K49">
        <v>3</v>
      </c>
    </row>
    <row r="50" spans="1:11" x14ac:dyDescent="0.3">
      <c r="A50" s="2" t="s">
        <v>117</v>
      </c>
      <c r="B50" s="2" t="s">
        <v>118</v>
      </c>
      <c r="C50" s="31" t="s">
        <v>80</v>
      </c>
      <c r="D50" s="31"/>
      <c r="E50" s="31"/>
      <c r="F50">
        <v>4</v>
      </c>
      <c r="G50">
        <v>0.87450722733245723</v>
      </c>
      <c r="K50">
        <v>3</v>
      </c>
    </row>
    <row r="51" spans="1:11" x14ac:dyDescent="0.3">
      <c r="A51" s="2" t="s">
        <v>33</v>
      </c>
      <c r="B51" s="2" t="s">
        <v>34</v>
      </c>
      <c r="C51" s="31" t="s">
        <v>25</v>
      </c>
      <c r="D51" s="31"/>
      <c r="E51" s="31"/>
      <c r="F51">
        <v>2</v>
      </c>
      <c r="G51">
        <v>0.85891286970423664</v>
      </c>
      <c r="K51">
        <v>3</v>
      </c>
    </row>
    <row r="52" spans="1:11" x14ac:dyDescent="0.3">
      <c r="A52" s="2" t="s">
        <v>74</v>
      </c>
      <c r="B52" s="2" t="s">
        <v>75</v>
      </c>
      <c r="C52" s="31" t="s">
        <v>48</v>
      </c>
      <c r="D52" s="31"/>
      <c r="E52" s="31"/>
      <c r="F52">
        <v>3</v>
      </c>
      <c r="G52">
        <v>0.85810426226490666</v>
      </c>
      <c r="K52">
        <v>3</v>
      </c>
    </row>
    <row r="53" spans="1:11" x14ac:dyDescent="0.3">
      <c r="A53" s="2" t="s">
        <v>119</v>
      </c>
      <c r="B53" s="2" t="s">
        <v>120</v>
      </c>
      <c r="C53" s="31" t="s">
        <v>80</v>
      </c>
      <c r="D53" s="31"/>
      <c r="E53" s="31"/>
      <c r="F53">
        <v>4</v>
      </c>
      <c r="G53">
        <v>0.85350833590342634</v>
      </c>
      <c r="K53">
        <v>3</v>
      </c>
    </row>
    <row r="54" spans="1:11" x14ac:dyDescent="0.3">
      <c r="A54" s="2" t="s">
        <v>40</v>
      </c>
      <c r="B54" s="2" t="s">
        <v>41</v>
      </c>
      <c r="C54" s="31" t="s">
        <v>25</v>
      </c>
      <c r="D54" s="31"/>
      <c r="E54" s="31" t="s">
        <v>42</v>
      </c>
      <c r="F54">
        <v>2</v>
      </c>
      <c r="G54">
        <v>0.84766052669070424</v>
      </c>
      <c r="K54">
        <v>3</v>
      </c>
    </row>
    <row r="55" spans="1:11" x14ac:dyDescent="0.3">
      <c r="A55" s="2" t="s">
        <v>177</v>
      </c>
      <c r="B55" s="2" t="s">
        <v>178</v>
      </c>
      <c r="C55" s="31" t="s">
        <v>179</v>
      </c>
      <c r="D55" s="31">
        <v>3</v>
      </c>
      <c r="E55" s="31" t="s">
        <v>180</v>
      </c>
      <c r="F55">
        <v>0</v>
      </c>
      <c r="G55">
        <v>0.84535648057920154</v>
      </c>
      <c r="K55">
        <v>3</v>
      </c>
    </row>
    <row r="56" spans="1:11" x14ac:dyDescent="0.3">
      <c r="A56" s="2" t="s">
        <v>129</v>
      </c>
      <c r="B56" s="2" t="s">
        <v>130</v>
      </c>
      <c r="C56" s="31" t="s">
        <v>80</v>
      </c>
      <c r="D56" s="31"/>
      <c r="E56" s="31"/>
      <c r="F56">
        <v>4</v>
      </c>
      <c r="G56">
        <v>0.83519462308653381</v>
      </c>
      <c r="K56">
        <v>3</v>
      </c>
    </row>
    <row r="57" spans="1:11" x14ac:dyDescent="0.3">
      <c r="A57" s="2" t="s">
        <v>193</v>
      </c>
      <c r="B57" s="2" t="s">
        <v>194</v>
      </c>
      <c r="C57" s="31" t="s">
        <v>179</v>
      </c>
      <c r="D57" s="31">
        <v>72</v>
      </c>
      <c r="E57" s="31"/>
      <c r="F57">
        <v>0</v>
      </c>
      <c r="G57">
        <v>0.83286821705426362</v>
      </c>
      <c r="K57">
        <v>3</v>
      </c>
    </row>
    <row r="58" spans="1:11" x14ac:dyDescent="0.3">
      <c r="A58" s="2" t="s">
        <v>87</v>
      </c>
      <c r="B58" s="2" t="s">
        <v>88</v>
      </c>
      <c r="C58" s="31" t="s">
        <v>80</v>
      </c>
      <c r="D58" s="31"/>
      <c r="E58" s="31"/>
      <c r="F58">
        <v>4</v>
      </c>
      <c r="G58">
        <v>0.82745609854609692</v>
      </c>
      <c r="K58">
        <v>3</v>
      </c>
    </row>
    <row r="59" spans="1:11" x14ac:dyDescent="0.3">
      <c r="A59" s="2" t="s">
        <v>105</v>
      </c>
      <c r="B59" s="2" t="s">
        <v>106</v>
      </c>
      <c r="C59" s="31" t="s">
        <v>80</v>
      </c>
      <c r="D59" s="31"/>
      <c r="E59" s="31"/>
      <c r="F59">
        <v>4</v>
      </c>
      <c r="G59">
        <v>0.81964188759548817</v>
      </c>
      <c r="K59">
        <v>3</v>
      </c>
    </row>
    <row r="60" spans="1:11" x14ac:dyDescent="0.3">
      <c r="A60" s="2" t="s">
        <v>196</v>
      </c>
      <c r="B60" s="2" t="s">
        <v>197</v>
      </c>
      <c r="C60" s="31" t="s">
        <v>179</v>
      </c>
      <c r="D60" s="31">
        <v>89</v>
      </c>
      <c r="E60" s="31"/>
      <c r="F60">
        <v>0</v>
      </c>
      <c r="G60">
        <v>0.8036018264565955</v>
      </c>
      <c r="K60">
        <v>3</v>
      </c>
    </row>
    <row r="61" spans="1:11" x14ac:dyDescent="0.3">
      <c r="A61" s="2" t="s">
        <v>89</v>
      </c>
      <c r="B61" s="2" t="s">
        <v>90</v>
      </c>
      <c r="C61" s="31" t="s">
        <v>80</v>
      </c>
      <c r="D61" s="31"/>
      <c r="E61" s="31"/>
      <c r="F61">
        <v>4</v>
      </c>
      <c r="G61">
        <v>0.80117860410991282</v>
      </c>
      <c r="K61">
        <v>3</v>
      </c>
    </row>
    <row r="62" spans="1:11" x14ac:dyDescent="0.3">
      <c r="A62" s="2" t="s">
        <v>60</v>
      </c>
      <c r="B62" s="2" t="s">
        <v>61</v>
      </c>
      <c r="C62" s="31" t="s">
        <v>48</v>
      </c>
      <c r="D62" s="31"/>
      <c r="E62" s="31"/>
      <c r="F62">
        <v>3</v>
      </c>
      <c r="G62">
        <v>0.78187565858798735</v>
      </c>
      <c r="K62">
        <v>3</v>
      </c>
    </row>
    <row r="63" spans="1:11" x14ac:dyDescent="0.3">
      <c r="A63" s="2" t="s">
        <v>27</v>
      </c>
      <c r="B63" s="2" t="s">
        <v>28</v>
      </c>
      <c r="C63" s="31" t="s">
        <v>25</v>
      </c>
      <c r="D63" s="31">
        <v>12</v>
      </c>
      <c r="E63" s="31" t="s">
        <v>29</v>
      </c>
      <c r="F63">
        <v>2</v>
      </c>
      <c r="G63">
        <v>0.74185733714905278</v>
      </c>
      <c r="K63">
        <v>4</v>
      </c>
    </row>
    <row r="64" spans="1:11" x14ac:dyDescent="0.3">
      <c r="A64" s="2" t="s">
        <v>127</v>
      </c>
      <c r="B64" s="2" t="s">
        <v>128</v>
      </c>
      <c r="C64" s="31" t="s">
        <v>80</v>
      </c>
      <c r="D64" s="31"/>
      <c r="E64" s="31"/>
      <c r="F64">
        <v>4</v>
      </c>
      <c r="G64">
        <v>0.6828716936415018</v>
      </c>
      <c r="K64">
        <v>4</v>
      </c>
    </row>
    <row r="65" spans="1:11" x14ac:dyDescent="0.3">
      <c r="A65" s="2" t="s">
        <v>140</v>
      </c>
      <c r="B65" s="2" t="s">
        <v>141</v>
      </c>
      <c r="C65" s="31" t="s">
        <v>142</v>
      </c>
      <c r="D65" s="31"/>
      <c r="E65" s="31"/>
      <c r="F65">
        <v>5</v>
      </c>
      <c r="G65">
        <v>0.66490610328638489</v>
      </c>
      <c r="K65">
        <v>4</v>
      </c>
    </row>
    <row r="66" spans="1:11" x14ac:dyDescent="0.3">
      <c r="A66" s="2" t="s">
        <v>150</v>
      </c>
      <c r="B66" s="2" t="s">
        <v>151</v>
      </c>
      <c r="C66" s="31" t="s">
        <v>149</v>
      </c>
      <c r="D66" s="31"/>
      <c r="E66" s="31"/>
      <c r="F66">
        <v>5</v>
      </c>
      <c r="G66">
        <v>0.61663382096566366</v>
      </c>
      <c r="K66">
        <v>4</v>
      </c>
    </row>
    <row r="67" spans="1:11" x14ac:dyDescent="0.3">
      <c r="A67" s="2" t="s">
        <v>145</v>
      </c>
      <c r="B67" s="2" t="s">
        <v>146</v>
      </c>
      <c r="C67" s="31" t="s">
        <v>142</v>
      </c>
      <c r="D67" s="31"/>
      <c r="E67" s="31"/>
      <c r="F67">
        <v>5</v>
      </c>
      <c r="G67">
        <v>0.57576573928944619</v>
      </c>
      <c r="K67">
        <v>4</v>
      </c>
    </row>
    <row r="68" spans="1:11" x14ac:dyDescent="0.3">
      <c r="A68" s="2" t="s">
        <v>147</v>
      </c>
      <c r="B68" s="2" t="s">
        <v>148</v>
      </c>
      <c r="C68" s="31" t="s">
        <v>149</v>
      </c>
      <c r="D68" s="31"/>
      <c r="E68" s="31"/>
      <c r="F68">
        <v>5</v>
      </c>
      <c r="G68">
        <v>0.55770879151956554</v>
      </c>
      <c r="K68">
        <v>4</v>
      </c>
    </row>
    <row r="69" spans="1:11" x14ac:dyDescent="0.3">
      <c r="A69" s="2" t="s">
        <v>68</v>
      </c>
      <c r="B69" s="2" t="s">
        <v>69</v>
      </c>
      <c r="C69" s="31" t="s">
        <v>48</v>
      </c>
      <c r="D69" s="31"/>
      <c r="E69" s="31"/>
      <c r="F69">
        <v>3</v>
      </c>
      <c r="G69">
        <v>0.53968253968253965</v>
      </c>
      <c r="K69">
        <v>4</v>
      </c>
    </row>
    <row r="70" spans="1:11" x14ac:dyDescent="0.3">
      <c r="A70" s="2" t="s">
        <v>111</v>
      </c>
      <c r="B70" s="2" t="s">
        <v>112</v>
      </c>
      <c r="C70" s="31" t="s">
        <v>80</v>
      </c>
      <c r="D70" s="31"/>
      <c r="E70" s="31"/>
      <c r="F70">
        <v>4</v>
      </c>
      <c r="G70">
        <v>0.51071428571428579</v>
      </c>
      <c r="K70">
        <v>4</v>
      </c>
    </row>
    <row r="71" spans="1:11" x14ac:dyDescent="0.3">
      <c r="A71" s="2" t="s">
        <v>125</v>
      </c>
      <c r="B71" s="2" t="s">
        <v>126</v>
      </c>
      <c r="C71" s="31" t="s">
        <v>80</v>
      </c>
      <c r="D71" s="31"/>
      <c r="E71" s="31"/>
      <c r="F71">
        <v>4</v>
      </c>
      <c r="G71">
        <v>0.45598956258465462</v>
      </c>
      <c r="K71">
        <v>4</v>
      </c>
    </row>
    <row r="72" spans="1:11" x14ac:dyDescent="0.3">
      <c r="A72" s="2" t="s">
        <v>143</v>
      </c>
      <c r="B72" s="2" t="s">
        <v>144</v>
      </c>
      <c r="C72" s="31" t="s">
        <v>142</v>
      </c>
      <c r="D72" s="31"/>
      <c r="E72" s="31"/>
      <c r="F72">
        <v>5</v>
      </c>
      <c r="G72">
        <v>0.43850657811529392</v>
      </c>
      <c r="K72">
        <v>4</v>
      </c>
    </row>
    <row r="73" spans="1:11" x14ac:dyDescent="0.3">
      <c r="A73" s="2" t="s">
        <v>213</v>
      </c>
      <c r="B73" s="2" t="s">
        <v>214</v>
      </c>
      <c r="C73" s="31" t="s">
        <v>179</v>
      </c>
      <c r="D73" s="31" t="s">
        <v>179</v>
      </c>
      <c r="E73" s="31" t="s">
        <v>215</v>
      </c>
      <c r="F73">
        <v>0</v>
      </c>
      <c r="G73">
        <v>0.42675613934894341</v>
      </c>
      <c r="K73">
        <v>4</v>
      </c>
    </row>
    <row r="74" spans="1:11" x14ac:dyDescent="0.3">
      <c r="A74" s="2" t="s">
        <v>190</v>
      </c>
      <c r="B74" s="2" t="s">
        <v>191</v>
      </c>
      <c r="C74" s="31" t="s">
        <v>179</v>
      </c>
      <c r="D74" s="31">
        <v>46</v>
      </c>
      <c r="E74" s="31"/>
      <c r="F74">
        <v>0</v>
      </c>
      <c r="G74">
        <v>0.41899441340782123</v>
      </c>
      <c r="K74">
        <v>4</v>
      </c>
    </row>
    <row r="75" spans="1:11" x14ac:dyDescent="0.3">
      <c r="A75" s="2" t="s">
        <v>155</v>
      </c>
      <c r="B75" s="2" t="s">
        <v>156</v>
      </c>
      <c r="C75" s="31" t="s">
        <v>157</v>
      </c>
      <c r="D75" s="31"/>
      <c r="E75" s="31"/>
      <c r="F75">
        <v>5</v>
      </c>
      <c r="G75">
        <v>0.33471190135298545</v>
      </c>
      <c r="K75">
        <v>4</v>
      </c>
    </row>
    <row r="76" spans="1:11" x14ac:dyDescent="0.3">
      <c r="A76" s="2" t="s">
        <v>131</v>
      </c>
      <c r="B76" s="2" t="s">
        <v>132</v>
      </c>
      <c r="C76" s="31" t="s">
        <v>133</v>
      </c>
      <c r="D76" s="31"/>
      <c r="E76" s="31"/>
      <c r="F76">
        <v>5</v>
      </c>
      <c r="G76">
        <v>0.30714285714285716</v>
      </c>
      <c r="K76">
        <v>4</v>
      </c>
    </row>
    <row r="77" spans="1:11" x14ac:dyDescent="0.3">
      <c r="A77" s="2" t="s">
        <v>188</v>
      </c>
      <c r="B77" s="2" t="s">
        <v>189</v>
      </c>
      <c r="C77" s="31" t="s">
        <v>179</v>
      </c>
      <c r="D77" s="31">
        <v>44</v>
      </c>
      <c r="E77" s="31"/>
      <c r="F77">
        <v>0</v>
      </c>
      <c r="G77">
        <v>0.23277310924369748</v>
      </c>
      <c r="K77">
        <v>4</v>
      </c>
    </row>
    <row r="78" spans="1:11" x14ac:dyDescent="0.3">
      <c r="A78" s="2" t="s">
        <v>53</v>
      </c>
      <c r="B78" s="2" t="s">
        <v>54</v>
      </c>
      <c r="C78" s="31" t="s">
        <v>48</v>
      </c>
      <c r="D78" s="31"/>
      <c r="E78" s="31"/>
      <c r="F78">
        <v>3</v>
      </c>
      <c r="G78">
        <v>0</v>
      </c>
      <c r="K78">
        <v>4</v>
      </c>
    </row>
    <row r="79" spans="1:11" x14ac:dyDescent="0.3">
      <c r="A79" s="2" t="s">
        <v>95</v>
      </c>
      <c r="B79" s="2" t="s">
        <v>96</v>
      </c>
      <c r="C79" s="31" t="s">
        <v>80</v>
      </c>
      <c r="D79" s="31"/>
      <c r="E79" s="31"/>
      <c r="F79">
        <v>4</v>
      </c>
      <c r="G79">
        <v>0</v>
      </c>
      <c r="K79">
        <v>4</v>
      </c>
    </row>
    <row r="80" spans="1:11" x14ac:dyDescent="0.3">
      <c r="A80" s="2" t="s">
        <v>123</v>
      </c>
      <c r="B80" s="2" t="s">
        <v>124</v>
      </c>
      <c r="C80" s="31" t="s">
        <v>80</v>
      </c>
      <c r="D80" s="31"/>
      <c r="E80" s="31"/>
      <c r="F80">
        <v>4</v>
      </c>
      <c r="G80">
        <v>0</v>
      </c>
      <c r="K80">
        <v>4</v>
      </c>
    </row>
    <row r="81" spans="1:11" x14ac:dyDescent="0.3">
      <c r="A81" s="2" t="s">
        <v>186</v>
      </c>
      <c r="B81" s="2" t="s">
        <v>187</v>
      </c>
      <c r="C81" s="31" t="s">
        <v>179</v>
      </c>
      <c r="D81" s="31">
        <v>43</v>
      </c>
      <c r="E81" s="31"/>
      <c r="F81">
        <v>0</v>
      </c>
      <c r="G81">
        <v>0</v>
      </c>
      <c r="K81">
        <v>4</v>
      </c>
    </row>
    <row r="82" spans="1:11" x14ac:dyDescent="0.3">
      <c r="A82" s="2" t="s">
        <v>198</v>
      </c>
      <c r="B82" s="2" t="s">
        <v>199</v>
      </c>
      <c r="C82" s="31" t="s">
        <v>179</v>
      </c>
      <c r="D82" s="31" t="s">
        <v>179</v>
      </c>
      <c r="E82" s="31" t="s">
        <v>200</v>
      </c>
      <c r="F82">
        <v>0</v>
      </c>
      <c r="G82">
        <v>0</v>
      </c>
      <c r="K82">
        <v>4</v>
      </c>
    </row>
    <row r="83" spans="1:11" x14ac:dyDescent="0.3">
      <c r="A83" s="2" t="s">
        <v>76</v>
      </c>
      <c r="B83" s="2" t="s">
        <v>77</v>
      </c>
      <c r="C83" s="31" t="s">
        <v>48</v>
      </c>
      <c r="D83" s="31">
        <v>47</v>
      </c>
      <c r="E83" s="31"/>
      <c r="F83">
        <v>3</v>
      </c>
    </row>
    <row r="84" spans="1:11" x14ac:dyDescent="0.3">
      <c r="A84" s="2" t="s">
        <v>85</v>
      </c>
      <c r="B84" s="2" t="s">
        <v>86</v>
      </c>
      <c r="C84" s="31" t="s">
        <v>80</v>
      </c>
      <c r="D84" s="31"/>
      <c r="E84" s="31"/>
      <c r="F84">
        <v>4</v>
      </c>
    </row>
    <row r="85" spans="1:11" x14ac:dyDescent="0.3">
      <c r="A85" s="2" t="s">
        <v>168</v>
      </c>
      <c r="B85" s="2" t="s">
        <v>169</v>
      </c>
      <c r="C85" s="31" t="s">
        <v>170</v>
      </c>
      <c r="D85" s="31"/>
      <c r="E85" s="31"/>
      <c r="F85">
        <v>5</v>
      </c>
    </row>
    <row r="86" spans="1:11" x14ac:dyDescent="0.3">
      <c r="B86" s="2" t="s">
        <v>181</v>
      </c>
      <c r="C86" s="31" t="s">
        <v>179</v>
      </c>
      <c r="D86" s="31">
        <v>15</v>
      </c>
      <c r="E86" s="31"/>
      <c r="F86">
        <v>0</v>
      </c>
    </row>
    <row r="87" spans="1:11" x14ac:dyDescent="0.3">
      <c r="B87" s="2" t="s">
        <v>192</v>
      </c>
      <c r="C87" s="31" t="s">
        <v>179</v>
      </c>
      <c r="D87" s="31">
        <v>66</v>
      </c>
      <c r="E87" s="31"/>
      <c r="F87">
        <v>0</v>
      </c>
    </row>
    <row r="88" spans="1:11" x14ac:dyDescent="0.3">
      <c r="A88" s="2" t="s">
        <v>195</v>
      </c>
      <c r="B88" s="2" t="s">
        <v>28</v>
      </c>
      <c r="C88" s="31" t="s">
        <v>179</v>
      </c>
      <c r="D88" s="31">
        <v>79</v>
      </c>
      <c r="E88" s="31"/>
      <c r="F88">
        <v>0</v>
      </c>
    </row>
    <row r="89" spans="1:11" x14ac:dyDescent="0.3">
      <c r="A89" s="2" t="s">
        <v>207</v>
      </c>
      <c r="B89" s="2" t="s">
        <v>208</v>
      </c>
      <c r="C89" s="31" t="s">
        <v>179</v>
      </c>
      <c r="D89" s="31" t="s">
        <v>179</v>
      </c>
      <c r="E89" s="31" t="s">
        <v>209</v>
      </c>
      <c r="F8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ALL</vt:lpstr>
      <vt:lpstr>China</vt:lpstr>
      <vt:lpstr>USA</vt:lpstr>
      <vt:lpstr>Rating</vt:lpstr>
      <vt:lpstr>China_MNCS</vt:lpstr>
      <vt:lpstr>USA_MNCS</vt:lpstr>
      <vt:lpstr>China_core</vt:lpstr>
      <vt:lpstr>USA_core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</dc:creator>
  <cp:lastModifiedBy>Анна</cp:lastModifiedBy>
  <cp:lastPrinted>2023-06-15T07:28:53Z</cp:lastPrinted>
  <dcterms:created xsi:type="dcterms:W3CDTF">2023-05-29T14:00:47Z</dcterms:created>
  <dcterms:modified xsi:type="dcterms:W3CDTF">2023-06-27T14:34:22Z</dcterms:modified>
</cp:coreProperties>
</file>