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adislavGarchev\Desktop\"/>
    </mc:Choice>
  </mc:AlternateContent>
  <xr:revisionPtr revIDLastSave="0" documentId="13_ncr:1_{4105994B-D146-4FE6-BA5F-002C8B68719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Метод дихотоми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1" l="1"/>
  <c r="J64" i="1"/>
  <c r="B62" i="1"/>
  <c r="B71" i="1"/>
  <c r="B72" i="1"/>
  <c r="B75" i="1"/>
  <c r="B78" i="1" s="1"/>
  <c r="B74" i="1"/>
  <c r="B73" i="1"/>
  <c r="G78" i="1"/>
  <c r="P9" i="1"/>
</calcChain>
</file>

<file path=xl/sharedStrings.xml><?xml version="1.0" encoding="utf-8"?>
<sst xmlns="http://schemas.openxmlformats.org/spreadsheetml/2006/main" count="256" uniqueCount="140">
  <si>
    <t>N</t>
  </si>
  <si>
    <t>a</t>
  </si>
  <si>
    <t>b</t>
  </si>
  <si>
    <t>x</t>
  </si>
  <si>
    <t>F(x)</t>
  </si>
  <si>
    <t>22025.4658</t>
  </si>
  <si>
    <t>0.9995</t>
  </si>
  <si>
    <t xml:space="preserve">e^x-x-2 = 0 </t>
  </si>
  <si>
    <t>Метод ньютона</t>
  </si>
  <si>
    <t>Метод половинного деления</t>
  </si>
  <si>
    <t>c</t>
  </si>
  <si>
    <t>f(c)</t>
  </si>
  <si>
    <t>ε</t>
  </si>
  <si>
    <t>Метод хорд</t>
  </si>
  <si>
    <t>x1</t>
  </si>
  <si>
    <t>x2</t>
  </si>
  <si>
    <t>F(x1)</t>
  </si>
  <si>
    <t>dF(x1)</t>
  </si>
  <si>
    <t>F(x2)</t>
  </si>
  <si>
    <t>dF(x2)</t>
  </si>
  <si>
    <t>h = f(x1) / f'(x1)</t>
  </si>
  <si>
    <t>h = f(x2) / f'(x2)</t>
  </si>
  <si>
    <t xml:space="preserve">Ответ: x1 = </t>
  </si>
  <si>
    <t xml:space="preserve">Ответ: x2 = </t>
  </si>
  <si>
    <t>F(x2) = 0</t>
  </si>
  <si>
    <t>F(x1) = 0</t>
  </si>
  <si>
    <t>Ответ: x1 =</t>
  </si>
  <si>
    <t>f(x1)</t>
  </si>
  <si>
    <t>f(x2)</t>
  </si>
  <si>
    <t>F(x1)=-0,000389</t>
  </si>
  <si>
    <t>h = F(x1)*(x1-a)/(f(x1)-f(a))</t>
  </si>
  <si>
    <t>h = F(x2)*(b-x2)/(f(b)-f(x2))</t>
  </si>
  <si>
    <t>F(x2) = -1</t>
  </si>
  <si>
    <t>x1=-0,000492</t>
  </si>
  <si>
    <t>Ответ:x 1=</t>
  </si>
  <si>
    <t>Ответ:x 2=</t>
  </si>
  <si>
    <t xml:space="preserve"> F(x)=0,000101</t>
  </si>
  <si>
    <t>вар 21</t>
  </si>
  <si>
    <r>
      <t>dF(x</t>
    </r>
    <r>
      <rPr>
        <vertAlign val="subscript"/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)</t>
    </r>
  </si>
  <si>
    <r>
      <t>h = f(x) / f'(x</t>
    </r>
    <r>
      <rPr>
        <vertAlign val="subscript"/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)</t>
    </r>
  </si>
  <si>
    <t>0.3676</t>
  </si>
  <si>
    <t>0.2544</t>
  </si>
  <si>
    <t>0.1971</t>
  </si>
  <si>
    <t>0.1618</t>
  </si>
  <si>
    <t>0.1376</t>
  </si>
  <si>
    <t>0.1198</t>
  </si>
  <si>
    <t>0.1063</t>
  </si>
  <si>
    <t>0.0955</t>
  </si>
  <si>
    <t>0.08677</t>
  </si>
  <si>
    <t>0.07953</t>
  </si>
  <si>
    <t>0.07342</t>
  </si>
  <si>
    <t>0.06819</t>
  </si>
  <si>
    <t>0.06367</t>
  </si>
  <si>
    <t>0.05972</t>
  </si>
  <si>
    <t>0.05624</t>
  </si>
  <si>
    <t>0.05314</t>
  </si>
  <si>
    <t>0.05037</t>
  </si>
  <si>
    <t>0.04788</t>
  </si>
  <si>
    <t>0.04563</t>
  </si>
  <si>
    <t>0.04357</t>
  </si>
  <si>
    <t>0.0417</t>
  </si>
  <si>
    <t>0.03998</t>
  </si>
  <si>
    <t>0.0384</t>
  </si>
  <si>
    <t>0.03694</t>
  </si>
  <si>
    <t>0.03559</t>
  </si>
  <si>
    <t>0.03433</t>
  </si>
  <si>
    <t>0.03316</t>
  </si>
  <si>
    <t>0.03207</t>
  </si>
  <si>
    <t>0.03105</t>
  </si>
  <si>
    <t>0.03009</t>
  </si>
  <si>
    <t>0.02919</t>
  </si>
  <si>
    <t>0.02834</t>
  </si>
  <si>
    <t>0.02754</t>
  </si>
  <si>
    <t>0.02678</t>
  </si>
  <si>
    <t>0.02606</t>
  </si>
  <si>
    <t>0.02538</t>
  </si>
  <si>
    <t>0.02474</t>
  </si>
  <si>
    <t>0.02413</t>
  </si>
  <si>
    <t>0.02354</t>
  </si>
  <si>
    <t>0.02299</t>
  </si>
  <si>
    <t>0.02246</t>
  </si>
  <si>
    <t>0.02195</t>
  </si>
  <si>
    <t>0.02147</t>
  </si>
  <si>
    <t>0.021</t>
  </si>
  <si>
    <t>0.02056</t>
  </si>
  <si>
    <t>0.02014</t>
  </si>
  <si>
    <t>0.01973</t>
  </si>
  <si>
    <t>0.01934</t>
  </si>
  <si>
    <t>0.01896</t>
  </si>
  <si>
    <t>0.0186</t>
  </si>
  <si>
    <t>0.01825</t>
  </si>
  <si>
    <t>0.01791</t>
  </si>
  <si>
    <t>0.01759</t>
  </si>
  <si>
    <t>0.01728</t>
  </si>
  <si>
    <t>0.01698</t>
  </si>
  <si>
    <t>0.01669</t>
  </si>
  <si>
    <t>0.0164</t>
  </si>
  <si>
    <t>0.01613</t>
  </si>
  <si>
    <t>0.01587</t>
  </si>
  <si>
    <t>0.01561</t>
  </si>
  <si>
    <t>0.01537</t>
  </si>
  <si>
    <t>0.01513</t>
  </si>
  <si>
    <t>0.0149</t>
  </si>
  <si>
    <t>0.01467</t>
  </si>
  <si>
    <t>0.01445</t>
  </si>
  <si>
    <t>0.01424</t>
  </si>
  <si>
    <t>0.01404</t>
  </si>
  <si>
    <t>0.01384</t>
  </si>
  <si>
    <t>0.01364</t>
  </si>
  <si>
    <t>0.01345</t>
  </si>
  <si>
    <t>0.01327</t>
  </si>
  <si>
    <t>0.01309</t>
  </si>
  <si>
    <t>0.01292</t>
  </si>
  <si>
    <t>0.01275</t>
  </si>
  <si>
    <t>0.01258</t>
  </si>
  <si>
    <t>0.01242</t>
  </si>
  <si>
    <t>0.01226</t>
  </si>
  <si>
    <t>266.7269</t>
  </si>
  <si>
    <t>0.01211</t>
  </si>
  <si>
    <t>0.01196</t>
  </si>
  <si>
    <t>0.01181</t>
  </si>
  <si>
    <t>0.01167</t>
  </si>
  <si>
    <t>0.01153</t>
  </si>
  <si>
    <t>0.0114</t>
  </si>
  <si>
    <t>0.01127</t>
  </si>
  <si>
    <t>0.01114</t>
  </si>
  <si>
    <t>0.01101</t>
  </si>
  <si>
    <t>0.01089</t>
  </si>
  <si>
    <t>0.01076</t>
  </si>
  <si>
    <t>0.01065</t>
  </si>
  <si>
    <t>0.01053</t>
  </si>
  <si>
    <t>0.01042</t>
  </si>
  <si>
    <t>0.01031</t>
  </si>
  <si>
    <t>0.0102</t>
  </si>
  <si>
    <t>0.01009</t>
  </si>
  <si>
    <t>0.00999</t>
  </si>
  <si>
    <t>0.00988</t>
  </si>
  <si>
    <t>0.00978</t>
  </si>
  <si>
    <t>0.00969</t>
  </si>
  <si>
    <t>0.00959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</si>
</sst>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"/>
    <numFmt numFmtId="170" formatCode="0.000"/>
    <numFmt numFmtId="171" formatCode="0.0000"/>
  </numFmts>
  <fonts count="4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vertAlign val="subscript"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9" fontId="1" fillId="0" borderId="0" xfId="0" applyNumberFormat="1" applyFont="1" applyAlignment="1">
      <alignment horizontal="center" vertical="center" wrapText="1"/>
    </xf>
    <xf numFmtId="170" fontId="1" fillId="0" borderId="0" xfId="0" applyNumberFormat="1" applyFont="1" applyAlignment="1">
      <alignment horizontal="center" vertical="center" wrapText="1"/>
    </xf>
    <xf numFmtId="17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70" fontId="0" fillId="0" borderId="0" xfId="0" applyNumberFormat="1" applyAlignment="1">
      <alignment horizontal="center" vertical="center" wrapText="1"/>
    </xf>
    <xf numFmtId="171" fontId="0" fillId="0" borderId="0" xfId="0" applyNumberFormat="1" applyAlignment="1">
      <alignment horizontal="center" vertical="center" wrapText="1"/>
    </xf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2" fontId="0" fillId="5" borderId="0" xfId="0" applyNumberFormat="1" applyFill="1" applyAlignment="1">
      <alignment horizontal="left"/>
    </xf>
    <xf numFmtId="2" fontId="0" fillId="5" borderId="0" xfId="0" applyNumberFormat="1" applyFill="1" applyAlignment="1">
      <alignment horizontal="left" vertical="center"/>
    </xf>
    <xf numFmtId="171" fontId="0" fillId="4" borderId="0" xfId="0" applyNumberFormat="1" applyFill="1" applyAlignment="1">
      <alignment horizontal="left"/>
    </xf>
    <xf numFmtId="171" fontId="1" fillId="4" borderId="0" xfId="0" applyNumberFormat="1" applyFont="1" applyFill="1"/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/>
    <xf numFmtId="0" fontId="1" fillId="3" borderId="0" xfId="0" applyFont="1" applyFill="1"/>
    <xf numFmtId="2" fontId="0" fillId="3" borderId="0" xfId="0" applyNumberFormat="1" applyFill="1" applyAlignment="1">
      <alignment horizontal="left"/>
    </xf>
    <xf numFmtId="2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40"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F6571-B61F-4E3F-A9AC-6A03C44ED120}" name="Таблица1" displayName="Таблица1" ref="B5:F10" totalsRowShown="0" headerRowDxfId="36">
  <autoFilter ref="B5:F10" xr:uid="{1DC8B215-2CF4-4B27-9DFB-7DFA29A8BF91}"/>
  <tableColumns count="5">
    <tableColumn id="1" xr3:uid="{6D74A186-92DE-4761-A886-B2CD0223975F}" name="N"/>
    <tableColumn id="2" xr3:uid="{728E2983-7A25-4576-B0F7-0DBC91B3C078}" name="x1" dataDxfId="35"/>
    <tableColumn id="3" xr3:uid="{46EBA900-663A-4BD2-84F8-2B78F3755DAB}" name="F(x1)" dataDxfId="34"/>
    <tableColumn id="4" xr3:uid="{006701C1-98B9-417A-8487-67609205B798}" name="dF(x1)" dataDxfId="33"/>
    <tableColumn id="5" xr3:uid="{D0B18670-0FBF-4E43-95F4-486905111A9F}" name="h = f(x1) / f'(x1)" dataDxfId="3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B557F-73C7-4A0C-B872-33720140C043}" name="Таблица2" displayName="Таблица2" ref="H3:L16" totalsRowShown="0" headerRowDxfId="6" dataDxfId="5">
  <autoFilter ref="H3:L16" xr:uid="{5F8BD8D7-B332-4167-B93F-374E10274749}"/>
  <tableColumns count="5">
    <tableColumn id="1" xr3:uid="{80DFD0F5-DDC2-4933-9D7A-5AB81FCCF89D}" name="N" dataDxfId="4"/>
    <tableColumn id="2" xr3:uid="{12AE027C-C0D6-40F9-A564-AE533DBD7FDA}" name="x2" dataDxfId="3"/>
    <tableColumn id="3" xr3:uid="{DA102DE9-CF96-4CD6-B6DB-59AA09F4A9DB}" name="F(x2)" dataDxfId="2"/>
    <tableColumn id="4" xr3:uid="{8644B42A-FA8D-4FC1-A890-8AE525792A50}" name="dF(x2)" dataDxfId="1"/>
    <tableColumn id="5" xr3:uid="{5E686DF6-C0AD-4EE1-B8EB-976AB5F8AAC1}" name="h = f(x2) / f'(x2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59CB2C-101F-4756-882D-927EE2E38F19}" name="Таблица3" displayName="Таблица3" ref="A49:G60" totalsRowShown="0" headerRowDxfId="37">
  <autoFilter ref="A49:G60" xr:uid="{C825B204-7289-49BD-8140-819B758C67A2}"/>
  <tableColumns count="7">
    <tableColumn id="1" xr3:uid="{D186C7BD-6CC3-4C6D-AC58-08BDBBC25347}" name="N"/>
    <tableColumn id="2" xr3:uid="{8AFE4C03-1F91-405D-9344-213A0D078A1F}" name="c" dataDxfId="31"/>
    <tableColumn id="3" xr3:uid="{3D618D01-3E23-4242-AC14-951F251EF476}" name="a" dataDxfId="30"/>
    <tableColumn id="4" xr3:uid="{F8969519-F9AB-4D8B-8277-EE7549510465}" name="b" dataDxfId="29"/>
    <tableColumn id="5" xr3:uid="{E53F3317-F0EC-4E8E-98A0-E20F0A2B7B5B}" name="f(c)" dataDxfId="28"/>
    <tableColumn id="6" xr3:uid="{C399ECBC-5180-4940-BDAC-E4327D9F3199}" name="f(x1)" dataDxfId="27"/>
    <tableColumn id="7" xr3:uid="{30925B37-E750-429A-B0B4-7E448565AF73}" name="ε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1E7959-A646-48B0-AF83-9D31F76301E0}" name="Таблица4" displayName="Таблица4" ref="I49:O62" totalsRowShown="0" headerRowDxfId="38" dataDxfId="39">
  <autoFilter ref="I49:O62" xr:uid="{F0BCD52A-68A5-48C1-9A1F-32A0CCCB3C1C}"/>
  <tableColumns count="7">
    <tableColumn id="1" xr3:uid="{C95FDAE1-18D8-437D-A49F-169CAE434629}" name="N" dataDxfId="25"/>
    <tableColumn id="2" xr3:uid="{D84BFECF-472E-4571-A6B8-0671A498409C}" name="c" dataDxfId="24"/>
    <tableColumn id="3" xr3:uid="{C9A04219-F9F6-469E-9093-61704AB046CE}" name="a" dataDxfId="23"/>
    <tableColumn id="4" xr3:uid="{54B688F9-4486-4365-A50D-BF0D84941ACB}" name="b" dataDxfId="22"/>
    <tableColumn id="5" xr3:uid="{FD503D31-9641-4732-9391-BBF2D70B840E}" name="f(c)" dataDxfId="21"/>
    <tableColumn id="6" xr3:uid="{C87DAF73-A61E-47EA-A612-A3063CF009EE}" name="f(x2)" dataDxfId="20"/>
    <tableColumn id="7" xr3:uid="{EC774D06-E806-40B2-8108-9D5A45252BB6}" name="ε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8A227A-338A-470B-AA1F-67BADBA321DB}" name="Таблица5" displayName="Таблица5" ref="A69:D75" totalsRowShown="0" headerRowDxfId="17" dataDxfId="18">
  <autoFilter ref="A69:D75" xr:uid="{ACC0119A-2DB8-4B8B-8201-441653F0A4EB}"/>
  <tableColumns count="4">
    <tableColumn id="1" xr3:uid="{744D416C-34DE-4DE5-A86C-352D95DEF34D}" name="N" dataDxfId="10"/>
    <tableColumn id="2" xr3:uid="{DA630F48-D0FA-4A00-A801-A0DD498DE0CE}" name="x1" dataDxfId="9"/>
    <tableColumn id="3" xr3:uid="{68A6D514-BDCF-4AE6-9E5E-3E4B3B28EE29}" name="F(x1)" dataDxfId="8"/>
    <tableColumn id="4" xr3:uid="{C57C64B6-A4AB-4AAC-880C-88D2340E7FAF}" name="h = F(x1)*(x1-a)/(f(x1)-f(a))" dataDxfId="7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BB8260-B5D2-4DC9-A821-49FC733842FC}" name="Таблица6" displayName="Таблица6" ref="F69:I70" totalsRowShown="0" headerRowDxfId="11" dataDxfId="12">
  <autoFilter ref="F69:I70" xr:uid="{BC38AC1B-87F1-4E4D-B1D0-F530F6A56160}"/>
  <tableColumns count="4">
    <tableColumn id="1" xr3:uid="{19DBD0BE-8FC1-4DDD-87A4-8F1EC7828C9B}" name="N" dataDxfId="16"/>
    <tableColumn id="2" xr3:uid="{CB0A896E-E489-4508-B8F5-F94165EC317E}" name="x2" dataDxfId="15"/>
    <tableColumn id="3" xr3:uid="{518332D2-2950-4EA3-B02D-6EBDE6C6A895}" name="F(x2)" dataDxfId="14"/>
    <tableColumn id="4" xr3:uid="{B03DEB7A-DC06-41FB-8234-23C4294BCF50}" name="h = F(x2)*(b-x2)/(f(b)-f(x2))" dataDxfId="1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F8" zoomScale="115" zoomScaleNormal="115" workbookViewId="0">
      <selection activeCell="X8" sqref="X8"/>
    </sheetView>
  </sheetViews>
  <sheetFormatPr defaultRowHeight="15" x14ac:dyDescent="0.25"/>
  <cols>
    <col min="1" max="1" width="12.140625" customWidth="1"/>
    <col min="2" max="2" width="14.7109375" customWidth="1"/>
    <col min="4" max="4" width="24.7109375" customWidth="1"/>
    <col min="6" max="6" width="16.7109375" customWidth="1"/>
    <col min="7" max="8" width="11.5703125" customWidth="1"/>
    <col min="9" max="9" width="24.28515625" customWidth="1"/>
    <col min="10" max="11" width="10.7109375" bestFit="1" customWidth="1"/>
    <col min="12" max="12" width="14.7109375" customWidth="1"/>
    <col min="13" max="14" width="10.5703125" bestFit="1" customWidth="1"/>
    <col min="15" max="15" width="9.28515625" bestFit="1" customWidth="1"/>
    <col min="22" max="22" width="11" bestFit="1" customWidth="1"/>
    <col min="23" max="23" width="10.7109375" bestFit="1" customWidth="1"/>
  </cols>
  <sheetData>
    <row r="1" spans="1:25" x14ac:dyDescent="0.25">
      <c r="A1" s="2" t="s">
        <v>37</v>
      </c>
      <c r="B1" t="s">
        <v>7</v>
      </c>
      <c r="V1" s="6"/>
    </row>
    <row r="2" spans="1:25" ht="24.75" customHeight="1" x14ac:dyDescent="0.25">
      <c r="A2" s="3" t="s">
        <v>8</v>
      </c>
      <c r="B2" s="3"/>
      <c r="U2" s="4" t="s">
        <v>0</v>
      </c>
      <c r="V2" s="8" t="s">
        <v>3</v>
      </c>
      <c r="W2" s="8" t="s">
        <v>4</v>
      </c>
      <c r="X2" s="4" t="s">
        <v>38</v>
      </c>
      <c r="Y2" s="4" t="s">
        <v>39</v>
      </c>
    </row>
    <row r="3" spans="1:25" ht="15" customHeight="1" x14ac:dyDescent="0.25">
      <c r="A3" s="2"/>
      <c r="H3" s="7" t="s">
        <v>0</v>
      </c>
      <c r="I3" s="8" t="s">
        <v>15</v>
      </c>
      <c r="J3" s="8" t="s">
        <v>18</v>
      </c>
      <c r="K3" s="8" t="s">
        <v>19</v>
      </c>
      <c r="L3" s="8" t="s">
        <v>21</v>
      </c>
      <c r="U3" s="4">
        <v>1</v>
      </c>
      <c r="V3" s="8">
        <v>10</v>
      </c>
      <c r="W3" s="8">
        <v>22014.465800000002</v>
      </c>
      <c r="X3" s="4" t="s">
        <v>5</v>
      </c>
      <c r="Y3" s="4" t="s">
        <v>6</v>
      </c>
    </row>
    <row r="4" spans="1:25" ht="15" customHeight="1" x14ac:dyDescent="0.25">
      <c r="B4" s="6"/>
      <c r="C4" s="6"/>
      <c r="D4" s="6"/>
      <c r="E4" s="6"/>
      <c r="F4" s="6"/>
      <c r="H4" s="1">
        <v>1</v>
      </c>
      <c r="I4" s="13">
        <v>10</v>
      </c>
      <c r="J4" s="7">
        <v>22014.465800000002</v>
      </c>
      <c r="K4" s="7">
        <v>22025.465800000002</v>
      </c>
      <c r="L4" s="7">
        <v>0.99950000000000006</v>
      </c>
      <c r="M4" s="6"/>
      <c r="U4" s="4">
        <v>2</v>
      </c>
      <c r="V4" s="8">
        <v>9.0005000000000006</v>
      </c>
      <c r="W4" s="8">
        <v>8096.1313</v>
      </c>
      <c r="X4" s="4" t="s">
        <v>5</v>
      </c>
      <c r="Y4" s="4" t="s">
        <v>40</v>
      </c>
    </row>
    <row r="5" spans="1:25" ht="17.25" customHeight="1" x14ac:dyDescent="0.25">
      <c r="B5" s="7" t="s">
        <v>0</v>
      </c>
      <c r="C5" s="8" t="s">
        <v>14</v>
      </c>
      <c r="D5" s="8" t="s">
        <v>16</v>
      </c>
      <c r="E5" s="8" t="s">
        <v>17</v>
      </c>
      <c r="F5" s="8" t="s">
        <v>20</v>
      </c>
      <c r="H5" s="1">
        <v>2</v>
      </c>
      <c r="I5" s="14">
        <v>9.0005000000000006</v>
      </c>
      <c r="J5" s="7">
        <v>8096.1313</v>
      </c>
      <c r="K5" s="7">
        <v>8106.1318000000001</v>
      </c>
      <c r="L5" s="7">
        <v>0.99880000000000002</v>
      </c>
      <c r="M5" s="6"/>
      <c r="U5" s="4">
        <v>3</v>
      </c>
      <c r="V5" s="32">
        <v>8.6328999999999994</v>
      </c>
      <c r="W5" s="8">
        <v>5602.8067000000001</v>
      </c>
      <c r="X5" s="4" t="s">
        <v>5</v>
      </c>
      <c r="Y5" s="4" t="s">
        <v>41</v>
      </c>
    </row>
    <row r="6" spans="1:25" ht="30" x14ac:dyDescent="0.25">
      <c r="B6" s="4">
        <v>1</v>
      </c>
      <c r="C6" s="12">
        <v>-10</v>
      </c>
      <c r="D6" s="12">
        <v>8</v>
      </c>
      <c r="E6" s="12">
        <v>-1</v>
      </c>
      <c r="F6" s="11">
        <v>-8.0004000000000008</v>
      </c>
      <c r="H6" s="1">
        <v>3</v>
      </c>
      <c r="I6" s="14">
        <v>8.0016999999999996</v>
      </c>
      <c r="J6" s="7">
        <v>2976.1271000000002</v>
      </c>
      <c r="K6" s="7">
        <v>2985.1288</v>
      </c>
      <c r="L6" s="7">
        <v>0.997</v>
      </c>
      <c r="M6" s="6"/>
      <c r="U6" s="4">
        <v>4</v>
      </c>
      <c r="V6" s="8">
        <v>8.3785000000000007</v>
      </c>
      <c r="W6" s="8">
        <v>4342.2723999999998</v>
      </c>
      <c r="X6" s="4" t="s">
        <v>5</v>
      </c>
      <c r="Y6" s="4" t="s">
        <v>42</v>
      </c>
    </row>
    <row r="7" spans="1:25" ht="30" x14ac:dyDescent="0.25">
      <c r="B7" s="4">
        <v>2</v>
      </c>
      <c r="C7" s="8">
        <v>-1.9996</v>
      </c>
      <c r="D7" s="8">
        <v>0.13500000000000001</v>
      </c>
      <c r="E7" s="8">
        <v>-0.86460000000000004</v>
      </c>
      <c r="F7" s="8">
        <v>-0.13500000000000001</v>
      </c>
      <c r="H7" s="1">
        <v>4</v>
      </c>
      <c r="I7" s="14">
        <v>7.0046999999999997</v>
      </c>
      <c r="J7" s="7">
        <v>1092.8483000000001</v>
      </c>
      <c r="K7" s="7">
        <v>1100.8531</v>
      </c>
      <c r="L7" s="7">
        <v>0.99270000000000003</v>
      </c>
      <c r="M7" s="6"/>
      <c r="U7" s="4">
        <v>5</v>
      </c>
      <c r="V7" s="8">
        <v>8.1814</v>
      </c>
      <c r="W7" s="8">
        <v>3563.6464999999998</v>
      </c>
      <c r="X7" s="4" t="s">
        <v>5</v>
      </c>
      <c r="Y7" s="4" t="s">
        <v>43</v>
      </c>
    </row>
    <row r="8" spans="1:25" ht="30" x14ac:dyDescent="0.25">
      <c r="B8" s="4">
        <v>3</v>
      </c>
      <c r="C8" s="8">
        <v>-1.8434999999999999</v>
      </c>
      <c r="D8" s="10">
        <v>1.74E-3</v>
      </c>
      <c r="E8" s="8">
        <v>-0.8417</v>
      </c>
      <c r="F8" s="10">
        <v>-2.0699999999999998E-3</v>
      </c>
      <c r="H8" s="1">
        <v>5</v>
      </c>
      <c r="I8" s="7">
        <v>6.0119999999999996</v>
      </c>
      <c r="J8" s="7">
        <v>400.2953</v>
      </c>
      <c r="K8" s="7">
        <v>407.3073</v>
      </c>
      <c r="L8" s="7">
        <v>0.98280000000000001</v>
      </c>
      <c r="M8" s="6"/>
      <c r="U8" s="4">
        <v>6</v>
      </c>
      <c r="V8" s="8">
        <v>8.0196000000000005</v>
      </c>
      <c r="W8" s="8">
        <v>3029.9290000000001</v>
      </c>
      <c r="X8" s="4" t="s">
        <v>5</v>
      </c>
      <c r="Y8" s="4" t="s">
        <v>44</v>
      </c>
    </row>
    <row r="9" spans="1:25" ht="30" x14ac:dyDescent="0.25">
      <c r="B9" s="4">
        <v>4</v>
      </c>
      <c r="C9" s="8">
        <v>-1.845</v>
      </c>
      <c r="D9" s="10">
        <v>3.0599999999999998E-3</v>
      </c>
      <c r="E9" s="4">
        <v>-1</v>
      </c>
      <c r="F9" s="10">
        <v>-3.0599999999999998E-3</v>
      </c>
      <c r="H9" s="1">
        <v>6</v>
      </c>
      <c r="I9" s="7">
        <v>5.0292000000000003</v>
      </c>
      <c r="J9" s="7">
        <v>145.7869</v>
      </c>
      <c r="K9" s="7">
        <v>151.81620000000001</v>
      </c>
      <c r="L9" s="7">
        <v>0.96030000000000004</v>
      </c>
      <c r="M9" s="6"/>
      <c r="O9" s="27" t="s">
        <v>23</v>
      </c>
      <c r="P9" s="21">
        <f>I16-J16/K16</f>
        <v>1.1462174026457985</v>
      </c>
      <c r="Q9" s="19" t="s">
        <v>24</v>
      </c>
      <c r="R9" s="20"/>
      <c r="U9" s="4">
        <v>7</v>
      </c>
      <c r="V9" s="8">
        <v>7.8819999999999997</v>
      </c>
      <c r="W9" s="8">
        <v>2639.3658999999998</v>
      </c>
      <c r="X9" s="4" t="s">
        <v>5</v>
      </c>
      <c r="Y9" s="4" t="s">
        <v>45</v>
      </c>
    </row>
    <row r="10" spans="1:25" ht="30" x14ac:dyDescent="0.25">
      <c r="B10" s="4">
        <v>5</v>
      </c>
      <c r="C10" s="8">
        <v>-1.8420000000000001</v>
      </c>
      <c r="D10" s="11">
        <v>4.84E-4</v>
      </c>
      <c r="E10" s="12">
        <v>-1</v>
      </c>
      <c r="F10" s="11">
        <v>-4.84E-4</v>
      </c>
      <c r="H10" s="1">
        <v>7</v>
      </c>
      <c r="I10" s="7">
        <v>4.0689000000000002</v>
      </c>
      <c r="J10" s="7">
        <v>52.426499999999997</v>
      </c>
      <c r="K10" s="7">
        <v>57.4955</v>
      </c>
      <c r="L10" s="7">
        <v>0.91180000000000005</v>
      </c>
      <c r="M10" s="6"/>
      <c r="U10" s="4">
        <v>8</v>
      </c>
      <c r="V10" s="8">
        <v>7.7622</v>
      </c>
      <c r="W10" s="8">
        <v>2340.3036000000002</v>
      </c>
      <c r="X10" s="4" t="s">
        <v>5</v>
      </c>
      <c r="Y10" s="4" t="s">
        <v>46</v>
      </c>
    </row>
    <row r="11" spans="1:25" ht="30" x14ac:dyDescent="0.25">
      <c r="B11" s="6"/>
      <c r="C11" s="6"/>
      <c r="D11" s="6"/>
      <c r="E11" s="6"/>
      <c r="F11" s="6"/>
      <c r="H11" s="1">
        <v>8</v>
      </c>
      <c r="I11" s="7">
        <v>3.1570999999999998</v>
      </c>
      <c r="J11" s="7">
        <v>18.345500000000001</v>
      </c>
      <c r="K11" s="7">
        <v>22.502600000000001</v>
      </c>
      <c r="L11" s="7">
        <v>0.81530000000000002</v>
      </c>
      <c r="M11" s="6"/>
      <c r="U11" s="4">
        <v>9</v>
      </c>
      <c r="V11" s="8">
        <v>7.6558999999999999</v>
      </c>
      <c r="W11" s="8">
        <v>2103.5133999999998</v>
      </c>
      <c r="X11" s="4" t="s">
        <v>5</v>
      </c>
      <c r="Y11" s="4" t="s">
        <v>47</v>
      </c>
    </row>
    <row r="12" spans="1:25" ht="30" x14ac:dyDescent="0.25">
      <c r="B12" s="6"/>
      <c r="C12" s="6"/>
      <c r="D12" s="6"/>
      <c r="E12" s="6"/>
      <c r="F12" s="6"/>
      <c r="H12" s="1">
        <v>9</v>
      </c>
      <c r="I12" s="7">
        <v>2.3418999999999999</v>
      </c>
      <c r="J12" s="7">
        <v>6.0586000000000002</v>
      </c>
      <c r="K12" s="7">
        <v>9.4004999999999992</v>
      </c>
      <c r="L12" s="7">
        <v>0.64449999999999996</v>
      </c>
      <c r="M12" s="6"/>
      <c r="U12" s="4">
        <v>10</v>
      </c>
      <c r="V12" s="8">
        <v>7.5603999999999996</v>
      </c>
      <c r="W12" s="8">
        <v>1911.1309000000001</v>
      </c>
      <c r="X12" s="4" t="s">
        <v>5</v>
      </c>
      <c r="Y12" s="4" t="s">
        <v>48</v>
      </c>
    </row>
    <row r="13" spans="1:25" ht="30" x14ac:dyDescent="0.25">
      <c r="H13" s="1">
        <v>10</v>
      </c>
      <c r="I13" s="7">
        <v>1.6973</v>
      </c>
      <c r="J13" s="7">
        <v>1.7621</v>
      </c>
      <c r="K13" s="7">
        <v>4.4595000000000002</v>
      </c>
      <c r="L13" s="7">
        <v>0.39510000000000001</v>
      </c>
      <c r="M13" s="6"/>
      <c r="U13" s="4">
        <v>11</v>
      </c>
      <c r="V13" s="8">
        <v>7.4737</v>
      </c>
      <c r="W13" s="8">
        <v>1751.5866000000001</v>
      </c>
      <c r="X13" s="4" t="s">
        <v>5</v>
      </c>
      <c r="Y13" s="4" t="s">
        <v>49</v>
      </c>
    </row>
    <row r="14" spans="1:25" ht="30" x14ac:dyDescent="0.25">
      <c r="H14" s="1">
        <v>11</v>
      </c>
      <c r="I14" s="7">
        <v>1.3022</v>
      </c>
      <c r="J14" s="7">
        <v>0.37519999999999998</v>
      </c>
      <c r="K14" s="7">
        <v>2.6774</v>
      </c>
      <c r="L14" s="7">
        <v>0.1401</v>
      </c>
      <c r="M14" s="6"/>
      <c r="U14" s="4">
        <v>12</v>
      </c>
      <c r="V14" s="8">
        <v>7.3940999999999999</v>
      </c>
      <c r="W14" s="8">
        <v>1617.0409</v>
      </c>
      <c r="X14" s="4" t="s">
        <v>5</v>
      </c>
      <c r="Y14" s="4" t="s">
        <v>50</v>
      </c>
    </row>
    <row r="15" spans="1:25" ht="30" x14ac:dyDescent="0.25">
      <c r="H15" s="1">
        <v>12</v>
      </c>
      <c r="I15" s="7">
        <v>1.1620999999999999</v>
      </c>
      <c r="J15" s="7">
        <v>3.4479999999999997E-2</v>
      </c>
      <c r="K15" s="7">
        <v>2.1966000000000001</v>
      </c>
      <c r="L15" s="7">
        <v>1.5699999999999999E-2</v>
      </c>
      <c r="M15" s="6"/>
      <c r="U15" s="4">
        <v>13</v>
      </c>
      <c r="V15" s="8">
        <v>7.3207000000000004</v>
      </c>
      <c r="W15" s="8">
        <v>1501.9845</v>
      </c>
      <c r="X15" s="4" t="s">
        <v>5</v>
      </c>
      <c r="Y15" s="4" t="s">
        <v>51</v>
      </c>
    </row>
    <row r="16" spans="1:25" ht="30" x14ac:dyDescent="0.25">
      <c r="H16" s="1">
        <v>13</v>
      </c>
      <c r="I16" s="7">
        <v>1.1464000000000001</v>
      </c>
      <c r="J16" s="15">
        <v>3.9199999999999999E-4</v>
      </c>
      <c r="K16" s="7">
        <v>2.1467999999999998</v>
      </c>
      <c r="L16" s="15">
        <v>1.8200000000000001E-4</v>
      </c>
      <c r="M16" s="6"/>
      <c r="U16" s="4">
        <v>14</v>
      </c>
      <c r="V16" s="8">
        <v>7.2525000000000004</v>
      </c>
      <c r="W16" s="8">
        <v>1402.4276</v>
      </c>
      <c r="X16" s="4" t="s">
        <v>5</v>
      </c>
      <c r="Y16" s="4" t="s">
        <v>52</v>
      </c>
    </row>
    <row r="17" spans="1:25" ht="30" x14ac:dyDescent="0.25">
      <c r="M17" s="6"/>
      <c r="U17" s="4">
        <v>15</v>
      </c>
      <c r="V17" s="8">
        <v>7.1889000000000003</v>
      </c>
      <c r="W17" s="8">
        <v>1315.4072000000001</v>
      </c>
      <c r="X17" s="4" t="s">
        <v>5</v>
      </c>
      <c r="Y17" s="4" t="s">
        <v>53</v>
      </c>
    </row>
    <row r="18" spans="1:25" ht="30" x14ac:dyDescent="0.25">
      <c r="M18" s="6"/>
      <c r="U18" s="4">
        <v>16</v>
      </c>
      <c r="V18" s="8">
        <v>7.1291000000000002</v>
      </c>
      <c r="W18" s="8">
        <v>1238.6751999999999</v>
      </c>
      <c r="X18" s="4" t="s">
        <v>5</v>
      </c>
      <c r="Y18" s="4" t="s">
        <v>54</v>
      </c>
    </row>
    <row r="19" spans="1:25" ht="30" x14ac:dyDescent="0.25">
      <c r="H19" s="6"/>
      <c r="I19" s="6"/>
      <c r="J19" s="6"/>
      <c r="K19" s="6"/>
      <c r="L19" s="6"/>
      <c r="M19" s="6"/>
      <c r="U19" s="4">
        <v>17</v>
      </c>
      <c r="V19" s="8">
        <v>7.0728999999999997</v>
      </c>
      <c r="W19" s="8">
        <v>1170.4938</v>
      </c>
      <c r="X19" s="4" t="s">
        <v>5</v>
      </c>
      <c r="Y19" s="4" t="s">
        <v>55</v>
      </c>
    </row>
    <row r="20" spans="1:25" ht="30" x14ac:dyDescent="0.25">
      <c r="H20" s="6"/>
      <c r="I20" s="6"/>
      <c r="J20" s="6"/>
      <c r="K20" s="6"/>
      <c r="L20" s="6"/>
      <c r="M20" s="6"/>
      <c r="U20" s="4">
        <v>18</v>
      </c>
      <c r="V20" s="8">
        <v>7.0198</v>
      </c>
      <c r="W20" s="8">
        <v>1109.498</v>
      </c>
      <c r="X20" s="4" t="s">
        <v>5</v>
      </c>
      <c r="Y20" s="4" t="s">
        <v>56</v>
      </c>
    </row>
    <row r="21" spans="1:25" ht="30" x14ac:dyDescent="0.25">
      <c r="A21" s="27" t="s">
        <v>26</v>
      </c>
      <c r="B21" s="22">
        <f>C10-D10/E10</f>
        <v>-1.8415160000000002</v>
      </c>
      <c r="C21" s="20"/>
      <c r="D21" s="19" t="s">
        <v>25</v>
      </c>
      <c r="E21" s="20"/>
      <c r="U21" s="4">
        <v>19</v>
      </c>
      <c r="V21" s="8">
        <v>6.9694000000000003</v>
      </c>
      <c r="W21" s="8">
        <v>1054.6004</v>
      </c>
      <c r="X21" s="4" t="s">
        <v>5</v>
      </c>
      <c r="Y21" s="4" t="s">
        <v>57</v>
      </c>
    </row>
    <row r="22" spans="1:25" ht="10.5" customHeight="1" x14ac:dyDescent="0.25">
      <c r="U22" s="4">
        <v>20</v>
      </c>
      <c r="V22" s="8">
        <v>6.9215</v>
      </c>
      <c r="W22" s="8">
        <v>1004.9235</v>
      </c>
      <c r="X22" s="4" t="s">
        <v>5</v>
      </c>
      <c r="Y22" s="4" t="s">
        <v>58</v>
      </c>
    </row>
    <row r="23" spans="1:25" ht="28.5" customHeight="1" x14ac:dyDescent="0.25">
      <c r="U23" s="4">
        <v>21</v>
      </c>
      <c r="V23" s="8">
        <v>6.8758999999999997</v>
      </c>
      <c r="W23" s="8">
        <v>959.75130000000001</v>
      </c>
      <c r="X23" s="4" t="s">
        <v>5</v>
      </c>
      <c r="Y23" s="4" t="s">
        <v>59</v>
      </c>
    </row>
    <row r="24" spans="1:25" ht="30" x14ac:dyDescent="0.25">
      <c r="U24" s="4">
        <v>22</v>
      </c>
      <c r="V24" s="8">
        <v>6.8323</v>
      </c>
      <c r="W24" s="8">
        <v>918.49369999999999</v>
      </c>
      <c r="X24" s="4" t="s">
        <v>5</v>
      </c>
      <c r="Y24" s="4" t="s">
        <v>60</v>
      </c>
    </row>
    <row r="25" spans="1:25" ht="30" x14ac:dyDescent="0.25">
      <c r="U25" s="4">
        <v>23</v>
      </c>
      <c r="V25" s="8">
        <v>6.7906000000000004</v>
      </c>
      <c r="W25" s="8">
        <v>880.65980000000002</v>
      </c>
      <c r="X25" s="4" t="s">
        <v>5</v>
      </c>
      <c r="Y25" s="4" t="s">
        <v>61</v>
      </c>
    </row>
    <row r="26" spans="1:25" ht="30" x14ac:dyDescent="0.25">
      <c r="U26" s="4">
        <v>24</v>
      </c>
      <c r="V26" s="8">
        <v>6.7506000000000004</v>
      </c>
      <c r="W26" s="8">
        <v>845.83780000000002</v>
      </c>
      <c r="X26" s="4" t="s">
        <v>5</v>
      </c>
      <c r="Y26" s="4" t="s">
        <v>62</v>
      </c>
    </row>
    <row r="27" spans="1:25" ht="30" x14ac:dyDescent="0.25">
      <c r="U27" s="4">
        <v>25</v>
      </c>
      <c r="V27" s="8">
        <v>6.7122000000000002</v>
      </c>
      <c r="W27" s="8">
        <v>813.67989999999998</v>
      </c>
      <c r="X27" s="4" t="s">
        <v>5</v>
      </c>
      <c r="Y27" s="4" t="s">
        <v>63</v>
      </c>
    </row>
    <row r="28" spans="1:25" ht="30" x14ac:dyDescent="0.25">
      <c r="U28" s="4">
        <v>26</v>
      </c>
      <c r="V28" s="8">
        <v>6.6753</v>
      </c>
      <c r="W28" s="8">
        <v>783.88980000000004</v>
      </c>
      <c r="X28" s="4" t="s">
        <v>5</v>
      </c>
      <c r="Y28" s="4" t="s">
        <v>64</v>
      </c>
    </row>
    <row r="29" spans="1:25" ht="30" x14ac:dyDescent="0.25">
      <c r="U29" s="4">
        <v>27</v>
      </c>
      <c r="V29" s="8">
        <v>6.6397000000000004</v>
      </c>
      <c r="W29" s="8">
        <v>756.21389999999997</v>
      </c>
      <c r="X29" s="4" t="s">
        <v>5</v>
      </c>
      <c r="Y29" s="4" t="s">
        <v>65</v>
      </c>
    </row>
    <row r="30" spans="1:25" ht="30" x14ac:dyDescent="0.25">
      <c r="U30" s="4">
        <v>28</v>
      </c>
      <c r="V30" s="8">
        <v>6.6054000000000004</v>
      </c>
      <c r="W30" s="8">
        <v>730.43370000000004</v>
      </c>
      <c r="X30" s="4" t="s">
        <v>5</v>
      </c>
      <c r="Y30" s="4" t="s">
        <v>66</v>
      </c>
    </row>
    <row r="31" spans="1:25" ht="30" x14ac:dyDescent="0.25">
      <c r="U31" s="4">
        <v>29</v>
      </c>
      <c r="V31" s="8">
        <v>6.5721999999999996</v>
      </c>
      <c r="W31" s="8">
        <v>706.36</v>
      </c>
      <c r="X31" s="4" t="s">
        <v>5</v>
      </c>
      <c r="Y31" s="4" t="s">
        <v>67</v>
      </c>
    </row>
    <row r="32" spans="1:25" ht="30" x14ac:dyDescent="0.25">
      <c r="U32" s="4">
        <v>30</v>
      </c>
      <c r="V32" s="8">
        <v>6.5400999999999998</v>
      </c>
      <c r="W32" s="8">
        <v>683.82780000000002</v>
      </c>
      <c r="X32" s="4" t="s">
        <v>5</v>
      </c>
      <c r="Y32" s="4" t="s">
        <v>68</v>
      </c>
    </row>
    <row r="33" spans="1:25" ht="30" x14ac:dyDescent="0.25">
      <c r="U33" s="4">
        <v>31</v>
      </c>
      <c r="V33" s="8">
        <v>6.5091000000000001</v>
      </c>
      <c r="W33" s="8">
        <v>662.69309999999996</v>
      </c>
      <c r="X33" s="4" t="s">
        <v>5</v>
      </c>
      <c r="Y33" s="4" t="s">
        <v>69</v>
      </c>
    </row>
    <row r="34" spans="1:25" ht="30" x14ac:dyDescent="0.25">
      <c r="U34" s="4">
        <v>32</v>
      </c>
      <c r="V34" s="8">
        <v>6.4790000000000001</v>
      </c>
      <c r="W34" s="8">
        <v>642.82910000000004</v>
      </c>
      <c r="X34" s="4" t="s">
        <v>5</v>
      </c>
      <c r="Y34" s="4" t="s">
        <v>70</v>
      </c>
    </row>
    <row r="35" spans="1:25" ht="30" x14ac:dyDescent="0.25">
      <c r="U35" s="4">
        <v>33</v>
      </c>
      <c r="V35" s="8">
        <v>6.4497999999999998</v>
      </c>
      <c r="W35" s="8">
        <v>624.1241</v>
      </c>
      <c r="X35" s="4" t="s">
        <v>5</v>
      </c>
      <c r="Y35" s="4" t="s">
        <v>71</v>
      </c>
    </row>
    <row r="36" spans="1:25" ht="30" x14ac:dyDescent="0.25">
      <c r="U36" s="4">
        <v>34</v>
      </c>
      <c r="V36" s="8">
        <v>6.4215</v>
      </c>
      <c r="W36" s="8">
        <v>606.47910000000002</v>
      </c>
      <c r="X36" s="4" t="s">
        <v>5</v>
      </c>
      <c r="Y36" s="4" t="s">
        <v>72</v>
      </c>
    </row>
    <row r="37" spans="1:25" ht="30" x14ac:dyDescent="0.25">
      <c r="U37" s="4">
        <v>35</v>
      </c>
      <c r="V37" s="8">
        <v>6.3939000000000004</v>
      </c>
      <c r="W37" s="8">
        <v>589.80610000000001</v>
      </c>
      <c r="X37" s="4" t="s">
        <v>5</v>
      </c>
      <c r="Y37" s="4" t="s">
        <v>73</v>
      </c>
    </row>
    <row r="38" spans="1:25" ht="30" x14ac:dyDescent="0.25">
      <c r="U38" s="4">
        <v>36</v>
      </c>
      <c r="V38" s="8">
        <v>6.3670999999999998</v>
      </c>
      <c r="W38" s="8">
        <v>574.02670000000001</v>
      </c>
      <c r="X38" s="4" t="s">
        <v>5</v>
      </c>
      <c r="Y38" s="4" t="s">
        <v>74</v>
      </c>
    </row>
    <row r="39" spans="1:25" ht="30" x14ac:dyDescent="0.25">
      <c r="U39" s="4">
        <v>37</v>
      </c>
      <c r="V39" s="8">
        <v>6.3411</v>
      </c>
      <c r="W39" s="8">
        <v>559.07050000000004</v>
      </c>
      <c r="X39" s="4" t="s">
        <v>5</v>
      </c>
      <c r="Y39" s="4" t="s">
        <v>75</v>
      </c>
    </row>
    <row r="40" spans="1:25" ht="30" x14ac:dyDescent="0.25">
      <c r="U40" s="4">
        <v>38</v>
      </c>
      <c r="V40" s="8">
        <v>6.3156999999999996</v>
      </c>
      <c r="W40" s="8">
        <v>544.87459999999999</v>
      </c>
      <c r="X40" s="4" t="s">
        <v>5</v>
      </c>
      <c r="Y40" s="4" t="s">
        <v>76</v>
      </c>
    </row>
    <row r="41" spans="1:25" ht="30" x14ac:dyDescent="0.25">
      <c r="U41" s="4">
        <v>39</v>
      </c>
      <c r="V41" s="8">
        <v>6.2910000000000004</v>
      </c>
      <c r="W41" s="8">
        <v>531.38210000000004</v>
      </c>
      <c r="X41" s="4" t="s">
        <v>5</v>
      </c>
      <c r="Y41" s="4" t="s">
        <v>77</v>
      </c>
    </row>
    <row r="42" spans="1:25" ht="30" x14ac:dyDescent="0.25">
      <c r="U42" s="4">
        <v>40</v>
      </c>
      <c r="V42" s="8">
        <v>6.2667999999999999</v>
      </c>
      <c r="W42" s="8">
        <v>518.54200000000003</v>
      </c>
      <c r="X42" s="4" t="s">
        <v>5</v>
      </c>
      <c r="Y42" s="4" t="s">
        <v>78</v>
      </c>
    </row>
    <row r="43" spans="1:25" ht="30" x14ac:dyDescent="0.25">
      <c r="U43" s="4">
        <v>41</v>
      </c>
      <c r="V43" s="8">
        <v>6.2432999999999996</v>
      </c>
      <c r="W43" s="8">
        <v>506.30779999999999</v>
      </c>
      <c r="X43" s="4" t="s">
        <v>5</v>
      </c>
      <c r="Y43" s="4" t="s">
        <v>79</v>
      </c>
    </row>
    <row r="44" spans="1:25" ht="30" x14ac:dyDescent="0.25">
      <c r="U44" s="4">
        <v>42</v>
      </c>
      <c r="V44" s="8">
        <v>6.2202999999999999</v>
      </c>
      <c r="W44" s="8">
        <v>494.63760000000002</v>
      </c>
      <c r="X44" s="4" t="s">
        <v>5</v>
      </c>
      <c r="Y44" s="4" t="s">
        <v>80</v>
      </c>
    </row>
    <row r="45" spans="1:25" ht="30" x14ac:dyDescent="0.25">
      <c r="U45" s="4">
        <v>43</v>
      </c>
      <c r="V45" s="8">
        <v>6.1978999999999997</v>
      </c>
      <c r="W45" s="8">
        <v>483.49290000000002</v>
      </c>
      <c r="X45" s="4" t="s">
        <v>5</v>
      </c>
      <c r="Y45" s="4" t="s">
        <v>81</v>
      </c>
    </row>
    <row r="46" spans="1:25" ht="30" x14ac:dyDescent="0.25">
      <c r="U46" s="4">
        <v>44</v>
      </c>
      <c r="V46" s="8">
        <v>6.1759000000000004</v>
      </c>
      <c r="W46" s="8">
        <v>472.83909999999997</v>
      </c>
      <c r="X46" s="4" t="s">
        <v>5</v>
      </c>
      <c r="Y46" s="4" t="s">
        <v>82</v>
      </c>
    </row>
    <row r="47" spans="1:25" ht="30" x14ac:dyDescent="0.25">
      <c r="A47" s="16" t="s">
        <v>9</v>
      </c>
      <c r="B47" s="16"/>
      <c r="C47" s="16"/>
      <c r="D47" s="16"/>
      <c r="U47" s="4">
        <v>45</v>
      </c>
      <c r="V47" s="8">
        <v>6.1543999999999999</v>
      </c>
      <c r="W47" s="8">
        <v>462.64429999999999</v>
      </c>
      <c r="X47" s="4" t="s">
        <v>5</v>
      </c>
      <c r="Y47" s="4" t="s">
        <v>83</v>
      </c>
    </row>
    <row r="48" spans="1:25" ht="30" x14ac:dyDescent="0.25">
      <c r="U48" s="4">
        <v>46</v>
      </c>
      <c r="V48" s="8">
        <v>6.1334</v>
      </c>
      <c r="W48" s="8">
        <v>452.8793</v>
      </c>
      <c r="X48" s="4" t="s">
        <v>5</v>
      </c>
      <c r="Y48" s="4" t="s">
        <v>84</v>
      </c>
    </row>
    <row r="49" spans="1:25" ht="30" x14ac:dyDescent="0.25">
      <c r="A49" s="5" t="s">
        <v>0</v>
      </c>
      <c r="B49" s="5" t="s">
        <v>10</v>
      </c>
      <c r="C49" s="5" t="s">
        <v>1</v>
      </c>
      <c r="D49" s="5" t="s">
        <v>2</v>
      </c>
      <c r="E49" s="5" t="s">
        <v>11</v>
      </c>
      <c r="F49" s="5" t="s">
        <v>27</v>
      </c>
      <c r="G49" s="5" t="s">
        <v>12</v>
      </c>
      <c r="I49" s="4" t="s">
        <v>0</v>
      </c>
      <c r="J49" s="4" t="s">
        <v>10</v>
      </c>
      <c r="K49" s="4" t="s">
        <v>1</v>
      </c>
      <c r="L49" s="4" t="s">
        <v>2</v>
      </c>
      <c r="M49" s="4" t="s">
        <v>11</v>
      </c>
      <c r="N49" s="4" t="s">
        <v>28</v>
      </c>
      <c r="O49" s="4" t="s">
        <v>12</v>
      </c>
      <c r="U49" s="4">
        <v>47</v>
      </c>
      <c r="V49" s="8">
        <v>6.1128999999999998</v>
      </c>
      <c r="W49" s="8">
        <v>443.51749999999998</v>
      </c>
      <c r="X49" s="4" t="s">
        <v>5</v>
      </c>
      <c r="Y49" s="4" t="s">
        <v>85</v>
      </c>
    </row>
    <row r="50" spans="1:25" ht="30" x14ac:dyDescent="0.25">
      <c r="A50" s="4">
        <v>1</v>
      </c>
      <c r="B50" s="12">
        <v>-5</v>
      </c>
      <c r="C50" s="12">
        <v>-5</v>
      </c>
      <c r="D50" s="12">
        <v>0</v>
      </c>
      <c r="E50" s="12">
        <v>8</v>
      </c>
      <c r="F50" s="8">
        <v>3.0066999999999999</v>
      </c>
      <c r="G50" s="12">
        <v>5</v>
      </c>
      <c r="I50" s="5">
        <v>1</v>
      </c>
      <c r="J50" s="12">
        <v>5</v>
      </c>
      <c r="K50" s="12">
        <v>5</v>
      </c>
      <c r="L50" s="8">
        <v>10</v>
      </c>
      <c r="M50" s="8">
        <v>-1</v>
      </c>
      <c r="N50" s="8">
        <v>141.41319999999999</v>
      </c>
      <c r="O50" s="12">
        <v>5</v>
      </c>
      <c r="U50" s="4">
        <v>48</v>
      </c>
      <c r="V50" s="8">
        <v>6.0926999999999998</v>
      </c>
      <c r="W50" s="8">
        <v>434.53429999999997</v>
      </c>
      <c r="X50" s="4" t="s">
        <v>5</v>
      </c>
      <c r="Y50" s="4" t="s">
        <v>86</v>
      </c>
    </row>
    <row r="51" spans="1:25" ht="30" x14ac:dyDescent="0.25">
      <c r="A51" s="4">
        <v>2</v>
      </c>
      <c r="B51" s="9">
        <v>-2.5</v>
      </c>
      <c r="C51" s="9">
        <v>-2.5</v>
      </c>
      <c r="D51" s="12">
        <v>0</v>
      </c>
      <c r="E51" s="8">
        <v>3.0066999999999999</v>
      </c>
      <c r="F51" s="8">
        <v>0.58209999999999995</v>
      </c>
      <c r="G51" s="9">
        <v>2.5</v>
      </c>
      <c r="I51" s="5">
        <v>2</v>
      </c>
      <c r="J51" s="9">
        <v>2.5</v>
      </c>
      <c r="K51" s="9">
        <v>2.5</v>
      </c>
      <c r="L51" s="12">
        <v>5</v>
      </c>
      <c r="M51" s="8">
        <v>141.41319999999999</v>
      </c>
      <c r="N51" s="8">
        <v>7.6825000000000001</v>
      </c>
      <c r="O51" s="9">
        <v>2.5</v>
      </c>
      <c r="U51" s="4">
        <v>49</v>
      </c>
      <c r="V51" s="8">
        <v>6.0730000000000004</v>
      </c>
      <c r="W51" s="8">
        <v>425.90710000000001</v>
      </c>
      <c r="X51" s="4" t="s">
        <v>5</v>
      </c>
      <c r="Y51" s="4" t="s">
        <v>87</v>
      </c>
    </row>
    <row r="52" spans="1:25" ht="30" x14ac:dyDescent="0.25">
      <c r="A52" s="4">
        <v>3</v>
      </c>
      <c r="B52" s="8">
        <v>-1.25</v>
      </c>
      <c r="C52" s="8">
        <v>-1.25</v>
      </c>
      <c r="D52" s="12">
        <v>0</v>
      </c>
      <c r="E52" s="8">
        <v>0.58209999999999995</v>
      </c>
      <c r="F52" s="8">
        <v>-0.46350000000000002</v>
      </c>
      <c r="G52" s="8">
        <v>1.25</v>
      </c>
      <c r="I52" s="5">
        <v>3</v>
      </c>
      <c r="J52" s="8">
        <v>1.25</v>
      </c>
      <c r="K52" s="8">
        <v>1.25</v>
      </c>
      <c r="L52" s="9">
        <v>2.5</v>
      </c>
      <c r="M52" s="8">
        <v>7.6825000000000001</v>
      </c>
      <c r="N52" s="8">
        <v>0.24030000000000001</v>
      </c>
      <c r="O52" s="8">
        <v>1.25</v>
      </c>
      <c r="U52" s="4">
        <v>50</v>
      </c>
      <c r="V52" s="8">
        <v>6.0537000000000001</v>
      </c>
      <c r="W52" s="8">
        <v>417.61520000000002</v>
      </c>
      <c r="X52" s="4" t="s">
        <v>5</v>
      </c>
      <c r="Y52" s="4" t="s">
        <v>88</v>
      </c>
    </row>
    <row r="53" spans="1:25" ht="30" x14ac:dyDescent="0.25">
      <c r="A53" s="4">
        <v>4</v>
      </c>
      <c r="B53" s="8">
        <v>-1.875</v>
      </c>
      <c r="C53" s="8">
        <v>-1.875</v>
      </c>
      <c r="D53" s="8">
        <v>-1.25</v>
      </c>
      <c r="E53" s="8">
        <v>-0.46350000000000002</v>
      </c>
      <c r="F53" s="8">
        <v>2.835E-2</v>
      </c>
      <c r="G53" s="8">
        <v>0.625</v>
      </c>
      <c r="I53" s="5">
        <v>4</v>
      </c>
      <c r="J53" s="8">
        <v>0.625</v>
      </c>
      <c r="K53" s="8">
        <v>0.625</v>
      </c>
      <c r="L53" s="8">
        <v>1.25</v>
      </c>
      <c r="M53" s="8">
        <v>0.24030000000000001</v>
      </c>
      <c r="N53" s="8">
        <v>-0.75680000000000003</v>
      </c>
      <c r="O53" s="8">
        <v>0.625</v>
      </c>
      <c r="U53" s="4">
        <v>51</v>
      </c>
      <c r="V53" s="8">
        <v>6.0347</v>
      </c>
      <c r="W53" s="8">
        <v>409.63929999999999</v>
      </c>
      <c r="X53" s="4" t="s">
        <v>5</v>
      </c>
      <c r="Y53" s="4" t="s">
        <v>89</v>
      </c>
    </row>
    <row r="54" spans="1:25" ht="30" x14ac:dyDescent="0.25">
      <c r="A54" s="4">
        <v>5</v>
      </c>
      <c r="B54" s="8">
        <v>-1.5625</v>
      </c>
      <c r="C54" s="8">
        <v>-1.5625</v>
      </c>
      <c r="D54" s="8">
        <v>-1.25</v>
      </c>
      <c r="E54" s="8">
        <v>2.835E-2</v>
      </c>
      <c r="F54" s="8">
        <v>-0.22789999999999999</v>
      </c>
      <c r="G54" s="8">
        <v>0.3125</v>
      </c>
      <c r="I54" s="5">
        <v>5</v>
      </c>
      <c r="J54" s="8">
        <v>0.9375</v>
      </c>
      <c r="K54" s="8">
        <v>0.9375</v>
      </c>
      <c r="L54" s="8">
        <v>1.25</v>
      </c>
      <c r="M54" s="8">
        <v>-0.75680000000000003</v>
      </c>
      <c r="N54" s="8">
        <v>-0.38390000000000002</v>
      </c>
      <c r="O54" s="8">
        <v>0.3125</v>
      </c>
      <c r="U54" s="4">
        <v>52</v>
      </c>
      <c r="V54" s="8">
        <v>6.0160999999999998</v>
      </c>
      <c r="W54" s="8">
        <v>401.96159999999998</v>
      </c>
      <c r="X54" s="4" t="s">
        <v>5</v>
      </c>
      <c r="Y54" s="4" t="s">
        <v>90</v>
      </c>
    </row>
    <row r="55" spans="1:25" ht="30" x14ac:dyDescent="0.25">
      <c r="A55" s="4">
        <v>6</v>
      </c>
      <c r="B55" s="8">
        <v>-1.7188000000000001</v>
      </c>
      <c r="C55" s="8">
        <v>-1.7188000000000001</v>
      </c>
      <c r="D55" s="8">
        <v>-1.5625</v>
      </c>
      <c r="E55" s="8">
        <v>-0.22789999999999999</v>
      </c>
      <c r="F55" s="8">
        <v>-0.10199999999999999</v>
      </c>
      <c r="G55" s="8">
        <v>0.15629999999999999</v>
      </c>
      <c r="I55" s="5">
        <v>6</v>
      </c>
      <c r="J55" s="8">
        <v>1.0938000000000001</v>
      </c>
      <c r="K55" s="8">
        <v>1.0938000000000001</v>
      </c>
      <c r="L55" s="8">
        <v>1.25</v>
      </c>
      <c r="M55" s="8">
        <v>-0.38390000000000002</v>
      </c>
      <c r="N55" s="8">
        <v>-0.10829999999999999</v>
      </c>
      <c r="O55" s="8">
        <v>0.15629999999999999</v>
      </c>
      <c r="U55" s="4">
        <v>53</v>
      </c>
      <c r="V55" s="8">
        <v>5.9978999999999996</v>
      </c>
      <c r="W55" s="8">
        <v>394.56569999999999</v>
      </c>
      <c r="X55" s="4" t="s">
        <v>5</v>
      </c>
      <c r="Y55" s="4" t="s">
        <v>91</v>
      </c>
    </row>
    <row r="56" spans="1:25" ht="30" x14ac:dyDescent="0.25">
      <c r="A56" s="4">
        <v>7</v>
      </c>
      <c r="B56" s="8">
        <v>-1.7968999999999999</v>
      </c>
      <c r="C56" s="8">
        <v>-1.7968999999999999</v>
      </c>
      <c r="D56" s="8">
        <v>-1.7188000000000001</v>
      </c>
      <c r="E56" s="8">
        <v>-0.10199999999999999</v>
      </c>
      <c r="F56" s="8">
        <v>-3.7310000000000003E-2</v>
      </c>
      <c r="G56" s="8">
        <v>7.8130000000000005E-2</v>
      </c>
      <c r="I56" s="5">
        <v>7</v>
      </c>
      <c r="J56" s="8">
        <v>1.1718999999999999</v>
      </c>
      <c r="K56" s="8">
        <v>1.1718999999999999</v>
      </c>
      <c r="L56" s="8">
        <v>1.25</v>
      </c>
      <c r="M56" s="8">
        <v>-0.10829999999999999</v>
      </c>
      <c r="N56" s="8">
        <v>5.6160000000000002E-2</v>
      </c>
      <c r="O56" s="8">
        <v>7.8130000000000005E-2</v>
      </c>
      <c r="U56" s="4">
        <v>54</v>
      </c>
      <c r="V56" s="8">
        <v>5.9798999999999998</v>
      </c>
      <c r="W56" s="8">
        <v>387.43619999999999</v>
      </c>
      <c r="X56" s="4" t="s">
        <v>5</v>
      </c>
      <c r="Y56" s="4" t="s">
        <v>92</v>
      </c>
    </row>
    <row r="57" spans="1:25" ht="30" x14ac:dyDescent="0.25">
      <c r="A57" s="4">
        <v>8</v>
      </c>
      <c r="B57" s="8">
        <v>-1.8359000000000001</v>
      </c>
      <c r="C57" s="8">
        <v>-1.8359000000000001</v>
      </c>
      <c r="D57" s="8">
        <v>-1.7968999999999999</v>
      </c>
      <c r="E57" s="8">
        <v>-3.7310000000000003E-2</v>
      </c>
      <c r="F57" s="10">
        <v>-4.5999999999999999E-3</v>
      </c>
      <c r="G57" s="8">
        <v>3.9059999999999997E-2</v>
      </c>
      <c r="I57" s="5">
        <v>8</v>
      </c>
      <c r="J57" s="8">
        <v>1.1328</v>
      </c>
      <c r="K57" s="8">
        <v>1.1328</v>
      </c>
      <c r="L57" s="8">
        <v>1.1718999999999999</v>
      </c>
      <c r="M57" s="8">
        <v>5.6160000000000002E-2</v>
      </c>
      <c r="N57" s="8">
        <v>-2.844E-2</v>
      </c>
      <c r="O57" s="8">
        <v>3.9059999999999997E-2</v>
      </c>
      <c r="U57" s="4">
        <v>55</v>
      </c>
      <c r="V57" s="8">
        <v>5.9622999999999999</v>
      </c>
      <c r="W57" s="8">
        <v>380.5591</v>
      </c>
      <c r="X57" s="4" t="s">
        <v>5</v>
      </c>
      <c r="Y57" s="4" t="s">
        <v>93</v>
      </c>
    </row>
    <row r="58" spans="1:25" ht="30" x14ac:dyDescent="0.25">
      <c r="A58" s="4">
        <v>9</v>
      </c>
      <c r="B58" s="8">
        <v>-1.8554999999999999</v>
      </c>
      <c r="C58" s="8">
        <v>-1.8554999999999999</v>
      </c>
      <c r="D58" s="8">
        <v>-1.8359000000000001</v>
      </c>
      <c r="E58" s="10">
        <v>-4.5999999999999999E-3</v>
      </c>
      <c r="F58" s="8">
        <v>1.1849999999999999E-2</v>
      </c>
      <c r="G58" s="8">
        <v>1.9529999999999999E-2</v>
      </c>
      <c r="I58" s="4">
        <v>9</v>
      </c>
      <c r="J58" s="8">
        <v>1.1523000000000001</v>
      </c>
      <c r="K58" s="8">
        <v>1.1523000000000001</v>
      </c>
      <c r="L58" s="8">
        <v>1.1718999999999999</v>
      </c>
      <c r="M58" s="8">
        <v>-2.844E-2</v>
      </c>
      <c r="N58" s="8">
        <v>1.3259999999999999E-2</v>
      </c>
      <c r="O58" s="8">
        <v>1.9529999999999999E-2</v>
      </c>
      <c r="U58" s="4">
        <v>56</v>
      </c>
      <c r="V58" s="8">
        <v>5.9451000000000001</v>
      </c>
      <c r="W58" s="8">
        <v>373.92110000000002</v>
      </c>
      <c r="X58" s="4" t="s">
        <v>5</v>
      </c>
      <c r="Y58" s="4" t="s">
        <v>94</v>
      </c>
    </row>
    <row r="59" spans="1:25" ht="30" x14ac:dyDescent="0.25">
      <c r="A59" s="4">
        <v>10</v>
      </c>
      <c r="B59" s="8">
        <v>-1.8456999999999999</v>
      </c>
      <c r="C59" s="8">
        <v>-1.8456999999999999</v>
      </c>
      <c r="D59" s="8">
        <v>-1.8359000000000001</v>
      </c>
      <c r="E59" s="8">
        <v>1.1849999999999999E-2</v>
      </c>
      <c r="F59" s="10">
        <v>3.62E-3</v>
      </c>
      <c r="G59" s="8">
        <v>9.7699999999999992E-3</v>
      </c>
      <c r="I59" s="4">
        <v>10</v>
      </c>
      <c r="J59" s="8">
        <v>1.1426000000000001</v>
      </c>
      <c r="K59" s="8">
        <v>1.1426000000000001</v>
      </c>
      <c r="L59" s="8">
        <v>1.1523000000000001</v>
      </c>
      <c r="M59" s="8">
        <v>1.3259999999999999E-2</v>
      </c>
      <c r="N59" s="8">
        <v>-7.7400000000000004E-3</v>
      </c>
      <c r="O59" s="8">
        <v>9.7699999999999992E-3</v>
      </c>
      <c r="U59" s="4">
        <v>57</v>
      </c>
      <c r="V59" s="8">
        <v>5.9280999999999997</v>
      </c>
      <c r="W59" s="8">
        <v>367.51</v>
      </c>
      <c r="X59" s="4" t="s">
        <v>5</v>
      </c>
      <c r="Y59" s="4" t="s">
        <v>95</v>
      </c>
    </row>
    <row r="60" spans="1:25" ht="30" x14ac:dyDescent="0.25">
      <c r="A60" s="4">
        <v>11</v>
      </c>
      <c r="B60" s="8">
        <v>-1.8408</v>
      </c>
      <c r="C60" s="8">
        <v>-1.8408</v>
      </c>
      <c r="D60" s="8">
        <v>-1.8359000000000001</v>
      </c>
      <c r="E60" s="10">
        <v>3.62E-3</v>
      </c>
      <c r="F60" s="11">
        <v>-4.9200000000000003E-4</v>
      </c>
      <c r="G60" s="10">
        <v>4.8799999999999998E-3</v>
      </c>
      <c r="I60" s="4">
        <v>11</v>
      </c>
      <c r="J60" s="8">
        <v>1.1475</v>
      </c>
      <c r="K60" s="8">
        <v>1.1475</v>
      </c>
      <c r="L60" s="8">
        <v>1.1523000000000001</v>
      </c>
      <c r="M60" s="8">
        <v>-7.7400000000000004E-3</v>
      </c>
      <c r="N60" s="10">
        <v>2.7200000000000002E-3</v>
      </c>
      <c r="O60" s="10">
        <v>4.8799999999999998E-3</v>
      </c>
      <c r="U60" s="4">
        <v>58</v>
      </c>
      <c r="V60" s="8">
        <v>5.9114000000000004</v>
      </c>
      <c r="W60" s="8">
        <v>361.31420000000003</v>
      </c>
      <c r="X60" s="4" t="s">
        <v>5</v>
      </c>
      <c r="Y60" s="4" t="s">
        <v>96</v>
      </c>
    </row>
    <row r="61" spans="1:25" ht="30" x14ac:dyDescent="0.25">
      <c r="I61" s="4">
        <v>12</v>
      </c>
      <c r="J61" s="8">
        <v>1.145</v>
      </c>
      <c r="K61" s="8">
        <v>1.145</v>
      </c>
      <c r="L61" s="8">
        <v>1.1475</v>
      </c>
      <c r="M61" s="10">
        <v>2.7200000000000002E-3</v>
      </c>
      <c r="N61" s="10">
        <v>-2.5200000000000001E-3</v>
      </c>
      <c r="O61" s="10">
        <v>2.4399999999999999E-3</v>
      </c>
      <c r="U61" s="4">
        <v>59</v>
      </c>
      <c r="V61" s="8">
        <v>5.8949999999999996</v>
      </c>
      <c r="W61" s="8">
        <v>355.32310000000001</v>
      </c>
      <c r="X61" s="4" t="s">
        <v>5</v>
      </c>
      <c r="Y61" s="4" t="s">
        <v>97</v>
      </c>
    </row>
    <row r="62" spans="1:25" ht="30" x14ac:dyDescent="0.25">
      <c r="A62" s="28" t="s">
        <v>34</v>
      </c>
      <c r="B62" s="31">
        <f>(B59+B60)/2</f>
        <v>-1.8432499999999998</v>
      </c>
      <c r="C62" s="29"/>
      <c r="D62" s="30" t="s">
        <v>33</v>
      </c>
      <c r="I62" s="4">
        <v>13</v>
      </c>
      <c r="J62" s="8">
        <v>1.1462000000000001</v>
      </c>
      <c r="K62" s="8">
        <v>1.1462000000000001</v>
      </c>
      <c r="L62" s="8">
        <v>1.1475</v>
      </c>
      <c r="M62" s="10">
        <v>-2.5200000000000001E-3</v>
      </c>
      <c r="N62" s="11">
        <v>1.01E-4</v>
      </c>
      <c r="O62" s="10">
        <v>1E-3</v>
      </c>
      <c r="U62" s="4">
        <v>60</v>
      </c>
      <c r="V62" s="8">
        <v>5.8788999999999998</v>
      </c>
      <c r="W62" s="8">
        <v>349.52670000000001</v>
      </c>
      <c r="X62" s="4" t="s">
        <v>5</v>
      </c>
      <c r="Y62" s="4" t="s">
        <v>98</v>
      </c>
    </row>
    <row r="63" spans="1:25" ht="30" x14ac:dyDescent="0.25">
      <c r="U63" s="4">
        <v>61</v>
      </c>
      <c r="V63" s="8">
        <v>5.8630000000000004</v>
      </c>
      <c r="W63" s="8">
        <v>343.91559999999998</v>
      </c>
      <c r="X63" s="4" t="s">
        <v>5</v>
      </c>
      <c r="Y63" s="4" t="s">
        <v>99</v>
      </c>
    </row>
    <row r="64" spans="1:25" ht="30" x14ac:dyDescent="0.25">
      <c r="I64" s="28" t="s">
        <v>35</v>
      </c>
      <c r="J64" s="31">
        <f>(J61+J62)/2</f>
        <v>1.1456</v>
      </c>
      <c r="K64" s="29"/>
      <c r="L64" s="30" t="s">
        <v>36</v>
      </c>
      <c r="U64" s="4">
        <v>62</v>
      </c>
      <c r="V64" s="8">
        <v>5.8474000000000004</v>
      </c>
      <c r="W64" s="8">
        <v>338.48099999999999</v>
      </c>
      <c r="X64" s="4" t="s">
        <v>5</v>
      </c>
      <c r="Y64" s="4" t="s">
        <v>100</v>
      </c>
    </row>
    <row r="65" spans="1:25" ht="30" x14ac:dyDescent="0.25">
      <c r="U65" s="4">
        <v>63</v>
      </c>
      <c r="V65" s="8">
        <v>5.8319999999999999</v>
      </c>
      <c r="W65" s="8">
        <v>333.21480000000003</v>
      </c>
      <c r="X65" s="4" t="s">
        <v>5</v>
      </c>
      <c r="Y65" s="4" t="s">
        <v>101</v>
      </c>
    </row>
    <row r="66" spans="1:25" ht="30" x14ac:dyDescent="0.25">
      <c r="U66" s="4">
        <v>64</v>
      </c>
      <c r="V66" s="8">
        <v>5.8169000000000004</v>
      </c>
      <c r="W66" s="8">
        <v>328.10919999999999</v>
      </c>
      <c r="X66" s="4" t="s">
        <v>5</v>
      </c>
      <c r="Y66" s="4" t="s">
        <v>102</v>
      </c>
    </row>
    <row r="67" spans="1:25" ht="30" x14ac:dyDescent="0.25">
      <c r="A67" s="17" t="s">
        <v>13</v>
      </c>
      <c r="B67" s="17" t="s">
        <v>13</v>
      </c>
      <c r="U67" s="4">
        <v>65</v>
      </c>
      <c r="V67" s="8">
        <v>5.8019999999999996</v>
      </c>
      <c r="W67" s="8">
        <v>323.15690000000001</v>
      </c>
      <c r="X67" s="4" t="s">
        <v>5</v>
      </c>
      <c r="Y67" s="4" t="s">
        <v>103</v>
      </c>
    </row>
    <row r="68" spans="1:25" ht="30" x14ac:dyDescent="0.25">
      <c r="U68" s="4">
        <v>66</v>
      </c>
      <c r="V68" s="8">
        <v>5.7873000000000001</v>
      </c>
      <c r="W68" s="8">
        <v>318.35120000000001</v>
      </c>
      <c r="X68" s="4" t="s">
        <v>5</v>
      </c>
      <c r="Y68" s="4" t="s">
        <v>104</v>
      </c>
    </row>
    <row r="69" spans="1:25" ht="30" x14ac:dyDescent="0.25">
      <c r="A69" s="4" t="s">
        <v>0</v>
      </c>
      <c r="B69" s="4" t="s">
        <v>14</v>
      </c>
      <c r="C69" s="4" t="s">
        <v>16</v>
      </c>
      <c r="D69" s="4" t="s">
        <v>30</v>
      </c>
      <c r="F69" s="4" t="s">
        <v>0</v>
      </c>
      <c r="G69" s="4" t="s">
        <v>15</v>
      </c>
      <c r="H69" s="4" t="s">
        <v>18</v>
      </c>
      <c r="I69" s="4" t="s">
        <v>31</v>
      </c>
      <c r="U69" s="4">
        <v>67</v>
      </c>
      <c r="V69" s="8">
        <v>5.7728999999999999</v>
      </c>
      <c r="W69" s="8">
        <v>313.6857</v>
      </c>
      <c r="X69" s="4" t="s">
        <v>5</v>
      </c>
      <c r="Y69" s="4" t="s">
        <v>105</v>
      </c>
    </row>
    <row r="70" spans="1:25" ht="30" x14ac:dyDescent="0.25">
      <c r="A70" s="4">
        <v>1</v>
      </c>
      <c r="B70" s="12">
        <v>0</v>
      </c>
      <c r="C70" s="12">
        <v>-1</v>
      </c>
      <c r="D70" s="8">
        <v>-1.1111</v>
      </c>
      <c r="F70" s="4">
        <v>1</v>
      </c>
      <c r="G70" s="4">
        <v>0</v>
      </c>
      <c r="H70" s="4">
        <v>-1</v>
      </c>
      <c r="I70" s="4">
        <v>-4.5399999999999998E-4</v>
      </c>
      <c r="U70" s="4">
        <v>68</v>
      </c>
      <c r="V70" s="8">
        <v>5.7586000000000004</v>
      </c>
      <c r="W70" s="8">
        <v>309.1542</v>
      </c>
      <c r="X70" s="4" t="s">
        <v>5</v>
      </c>
      <c r="Y70" s="4" t="s">
        <v>106</v>
      </c>
    </row>
    <row r="71" spans="1:25" ht="30" x14ac:dyDescent="0.25">
      <c r="A71" s="4">
        <v>2</v>
      </c>
      <c r="B71" s="8">
        <f>D70</f>
        <v>-1.1111</v>
      </c>
      <c r="C71" s="8">
        <v>-0.55969999999999998</v>
      </c>
      <c r="D71" s="8">
        <v>-1.6922999999999999</v>
      </c>
      <c r="U71" s="4">
        <v>69</v>
      </c>
      <c r="V71" s="8">
        <v>5.7446000000000002</v>
      </c>
      <c r="W71" s="8">
        <v>304.75099999999998</v>
      </c>
      <c r="X71" s="4" t="s">
        <v>5</v>
      </c>
      <c r="Y71" s="4" t="s">
        <v>107</v>
      </c>
    </row>
    <row r="72" spans="1:25" ht="30" x14ac:dyDescent="0.25">
      <c r="A72" s="4">
        <v>3</v>
      </c>
      <c r="B72" s="8">
        <f>D71</f>
        <v>-1.6922999999999999</v>
      </c>
      <c r="C72" s="8">
        <v>-0.1236</v>
      </c>
      <c r="D72" s="8">
        <v>-1.8187</v>
      </c>
      <c r="U72" s="4">
        <v>70</v>
      </c>
      <c r="V72" s="8">
        <v>5.7308000000000003</v>
      </c>
      <c r="W72" s="8">
        <v>300.4708</v>
      </c>
      <c r="X72" s="4" t="s">
        <v>5</v>
      </c>
      <c r="Y72" s="4" t="s">
        <v>108</v>
      </c>
    </row>
    <row r="73" spans="1:25" ht="30" x14ac:dyDescent="0.25">
      <c r="A73" s="4">
        <v>4</v>
      </c>
      <c r="B73" s="8">
        <f t="shared" ref="B72:B75" si="0">D72</f>
        <v>-1.8187</v>
      </c>
      <c r="C73" s="8">
        <v>-1.9060000000000001E-2</v>
      </c>
      <c r="D73" s="8">
        <v>-1.8382000000000001</v>
      </c>
      <c r="U73" s="4">
        <v>71</v>
      </c>
      <c r="V73" s="8">
        <v>5.7171000000000003</v>
      </c>
      <c r="W73" s="8">
        <v>296.30849999999998</v>
      </c>
      <c r="X73" s="4" t="s">
        <v>5</v>
      </c>
      <c r="Y73" s="4" t="s">
        <v>109</v>
      </c>
    </row>
    <row r="74" spans="1:25" ht="30" x14ac:dyDescent="0.25">
      <c r="A74" s="4">
        <v>5</v>
      </c>
      <c r="B74" s="8">
        <f>D73</f>
        <v>-1.8382000000000001</v>
      </c>
      <c r="C74" s="10">
        <v>-2.7399999999999998E-3</v>
      </c>
      <c r="D74" s="8">
        <v>-1.8409</v>
      </c>
      <c r="U74" s="4">
        <v>72</v>
      </c>
      <c r="V74" s="8">
        <v>5.7037000000000004</v>
      </c>
      <c r="W74" s="8">
        <v>292.2593</v>
      </c>
      <c r="X74" s="4" t="s">
        <v>5</v>
      </c>
      <c r="Y74" s="4" t="s">
        <v>110</v>
      </c>
    </row>
    <row r="75" spans="1:25" ht="30" x14ac:dyDescent="0.25">
      <c r="A75" s="4">
        <v>6</v>
      </c>
      <c r="B75" s="8">
        <f>D74</f>
        <v>-1.8409</v>
      </c>
      <c r="C75" s="11">
        <v>-3.8900000000000002E-4</v>
      </c>
      <c r="D75" s="8">
        <v>-1.8412999999999999</v>
      </c>
      <c r="U75" s="4">
        <v>73</v>
      </c>
      <c r="V75" s="8">
        <v>5.6904000000000003</v>
      </c>
      <c r="W75" s="8">
        <v>288.3186</v>
      </c>
      <c r="X75" s="4" t="s">
        <v>5</v>
      </c>
      <c r="Y75" s="4" t="s">
        <v>111</v>
      </c>
    </row>
    <row r="76" spans="1:25" ht="30" x14ac:dyDescent="0.25">
      <c r="U76" s="4">
        <v>74</v>
      </c>
      <c r="V76" s="8">
        <v>5.6772999999999998</v>
      </c>
      <c r="W76" s="8">
        <v>284.4821</v>
      </c>
      <c r="X76" s="4" t="s">
        <v>5</v>
      </c>
      <c r="Y76" s="4" t="s">
        <v>112</v>
      </c>
    </row>
    <row r="77" spans="1:25" ht="30" x14ac:dyDescent="0.25">
      <c r="U77" s="4">
        <v>75</v>
      </c>
      <c r="V77" s="8">
        <v>5.6643999999999997</v>
      </c>
      <c r="W77" s="8">
        <v>280.74579999999997</v>
      </c>
      <c r="X77" s="4" t="s">
        <v>5</v>
      </c>
      <c r="Y77" s="4" t="s">
        <v>113</v>
      </c>
    </row>
    <row r="78" spans="1:25" ht="30" x14ac:dyDescent="0.25">
      <c r="A78" s="26" t="s">
        <v>22</v>
      </c>
      <c r="B78" s="23">
        <f>D75-B75</f>
        <v>-3.9999999999995595E-4</v>
      </c>
      <c r="C78" s="18"/>
      <c r="D78" s="24" t="s">
        <v>29</v>
      </c>
      <c r="F78" s="26" t="s">
        <v>23</v>
      </c>
      <c r="G78" s="25">
        <f>Таблица6[x2]-Таблица6[h = F(x2)*(b-x2)/(f(b)-f(x2))]</f>
        <v>4.5399999999999998E-4</v>
      </c>
      <c r="H78" s="17" t="s">
        <v>32</v>
      </c>
      <c r="I78" s="18"/>
      <c r="U78" s="4">
        <v>76</v>
      </c>
      <c r="V78" s="8">
        <v>5.6516000000000002</v>
      </c>
      <c r="W78" s="8">
        <v>277.10570000000001</v>
      </c>
      <c r="X78" s="4" t="s">
        <v>5</v>
      </c>
      <c r="Y78" s="4" t="s">
        <v>114</v>
      </c>
    </row>
    <row r="79" spans="1:25" ht="30" x14ac:dyDescent="0.25">
      <c r="U79" s="4">
        <v>77</v>
      </c>
      <c r="V79" s="8">
        <v>5.6391</v>
      </c>
      <c r="W79" s="8">
        <v>273.55810000000002</v>
      </c>
      <c r="X79" s="4" t="s">
        <v>5</v>
      </c>
      <c r="Y79" s="4" t="s">
        <v>115</v>
      </c>
    </row>
    <row r="80" spans="1:25" ht="30" x14ac:dyDescent="0.25">
      <c r="U80" s="4">
        <v>78</v>
      </c>
      <c r="V80" s="8">
        <v>5.6265999999999998</v>
      </c>
      <c r="W80" s="8">
        <v>270.09960000000001</v>
      </c>
      <c r="X80" s="4" t="s">
        <v>5</v>
      </c>
      <c r="Y80" s="4" t="s">
        <v>116</v>
      </c>
    </row>
    <row r="81" spans="21:25" ht="30" x14ac:dyDescent="0.25">
      <c r="U81" s="4">
        <v>79</v>
      </c>
      <c r="V81" s="8">
        <v>5.6143999999999998</v>
      </c>
      <c r="W81" s="8" t="s">
        <v>117</v>
      </c>
      <c r="X81" s="4" t="s">
        <v>5</v>
      </c>
      <c r="Y81" s="4" t="s">
        <v>118</v>
      </c>
    </row>
    <row r="82" spans="21:25" ht="30" x14ac:dyDescent="0.25">
      <c r="U82" s="4">
        <v>80</v>
      </c>
      <c r="V82" s="8">
        <v>5.6022999999999996</v>
      </c>
      <c r="W82" s="8">
        <v>263.43680000000001</v>
      </c>
      <c r="X82" s="4" t="s">
        <v>5</v>
      </c>
      <c r="Y82" s="4" t="s">
        <v>119</v>
      </c>
    </row>
    <row r="83" spans="21:25" ht="30" x14ac:dyDescent="0.25">
      <c r="U83" s="4">
        <v>81</v>
      </c>
      <c r="V83" s="8">
        <v>5.5903</v>
      </c>
      <c r="W83" s="8">
        <v>260.22629999999998</v>
      </c>
      <c r="X83" s="4" t="s">
        <v>5</v>
      </c>
      <c r="Y83" s="4" t="s">
        <v>120</v>
      </c>
    </row>
    <row r="84" spans="21:25" ht="30" x14ac:dyDescent="0.25">
      <c r="U84" s="4">
        <v>82</v>
      </c>
      <c r="V84" s="8">
        <v>5.5785</v>
      </c>
      <c r="W84" s="8">
        <v>257.09249999999997</v>
      </c>
      <c r="X84" s="4" t="s">
        <v>5</v>
      </c>
      <c r="Y84" s="4" t="s">
        <v>121</v>
      </c>
    </row>
    <row r="85" spans="21:25" ht="30" x14ac:dyDescent="0.25">
      <c r="U85" s="4">
        <v>83</v>
      </c>
      <c r="V85" s="8">
        <v>5.5667999999999997</v>
      </c>
      <c r="W85" s="8">
        <v>254.03280000000001</v>
      </c>
      <c r="X85" s="4" t="s">
        <v>5</v>
      </c>
      <c r="Y85" s="4" t="s">
        <v>122</v>
      </c>
    </row>
    <row r="86" spans="21:25" ht="30" x14ac:dyDescent="0.25">
      <c r="U86" s="4">
        <v>84</v>
      </c>
      <c r="V86" s="8">
        <v>5.5552999999999999</v>
      </c>
      <c r="W86" s="8">
        <v>251.0445</v>
      </c>
      <c r="X86" s="4" t="s">
        <v>5</v>
      </c>
      <c r="Y86" s="4" t="s">
        <v>123</v>
      </c>
    </row>
    <row r="87" spans="21:25" ht="30" x14ac:dyDescent="0.25">
      <c r="U87" s="4">
        <v>85</v>
      </c>
      <c r="V87" s="8">
        <v>5.5438999999999998</v>
      </c>
      <c r="W87" s="8">
        <v>248.1251</v>
      </c>
      <c r="X87" s="4" t="s">
        <v>5</v>
      </c>
      <c r="Y87" s="4" t="s">
        <v>124</v>
      </c>
    </row>
    <row r="88" spans="21:25" ht="30" x14ac:dyDescent="0.25">
      <c r="U88" s="4">
        <v>86</v>
      </c>
      <c r="V88" s="8">
        <v>5.5326000000000004</v>
      </c>
      <c r="W88" s="8">
        <v>245.2723</v>
      </c>
      <c r="X88" s="4" t="s">
        <v>5</v>
      </c>
      <c r="Y88" s="4" t="s">
        <v>125</v>
      </c>
    </row>
    <row r="89" spans="21:25" ht="30" x14ac:dyDescent="0.25">
      <c r="U89" s="4">
        <v>87</v>
      </c>
      <c r="V89" s="8">
        <v>5.5214999999999996</v>
      </c>
      <c r="W89" s="8">
        <v>242.48390000000001</v>
      </c>
      <c r="X89" s="4" t="s">
        <v>5</v>
      </c>
      <c r="Y89" s="4" t="s">
        <v>126</v>
      </c>
    </row>
    <row r="90" spans="21:25" ht="30" x14ac:dyDescent="0.25">
      <c r="U90" s="4">
        <v>88</v>
      </c>
      <c r="V90" s="8">
        <v>5.5105000000000004</v>
      </c>
      <c r="W90" s="8">
        <v>239.7576</v>
      </c>
      <c r="X90" s="4" t="s">
        <v>5</v>
      </c>
      <c r="Y90" s="4" t="s">
        <v>127</v>
      </c>
    </row>
    <row r="91" spans="21:25" ht="30" x14ac:dyDescent="0.25">
      <c r="U91" s="4">
        <v>89</v>
      </c>
      <c r="V91" s="8">
        <v>5.4996</v>
      </c>
      <c r="W91" s="8">
        <v>237.0915</v>
      </c>
      <c r="X91" s="4" t="s">
        <v>5</v>
      </c>
      <c r="Y91" s="4" t="s">
        <v>128</v>
      </c>
    </row>
    <row r="92" spans="21:25" ht="30" x14ac:dyDescent="0.25">
      <c r="U92" s="4">
        <v>90</v>
      </c>
      <c r="V92" s="8">
        <v>5.4888000000000003</v>
      </c>
      <c r="W92" s="8">
        <v>234.48349999999999</v>
      </c>
      <c r="X92" s="4" t="s">
        <v>5</v>
      </c>
      <c r="Y92" s="4" t="s">
        <v>129</v>
      </c>
    </row>
    <row r="93" spans="21:25" ht="30" x14ac:dyDescent="0.25">
      <c r="U93" s="4">
        <v>91</v>
      </c>
      <c r="V93" s="8">
        <v>5.4782000000000002</v>
      </c>
      <c r="W93" s="8">
        <v>231.93170000000001</v>
      </c>
      <c r="X93" s="4" t="s">
        <v>5</v>
      </c>
      <c r="Y93" s="4" t="s">
        <v>130</v>
      </c>
    </row>
    <row r="94" spans="21:25" ht="30" x14ac:dyDescent="0.25">
      <c r="U94" s="4">
        <v>92</v>
      </c>
      <c r="V94" s="8">
        <v>5.4676</v>
      </c>
      <c r="W94" s="8">
        <v>229.43450000000001</v>
      </c>
      <c r="X94" s="4" t="s">
        <v>5</v>
      </c>
      <c r="Y94" s="4" t="s">
        <v>131</v>
      </c>
    </row>
    <row r="95" spans="21:25" ht="30" x14ac:dyDescent="0.25">
      <c r="U95" s="4">
        <v>93</v>
      </c>
      <c r="V95" s="8">
        <v>5.4572000000000003</v>
      </c>
      <c r="W95" s="8">
        <v>226.98990000000001</v>
      </c>
      <c r="X95" s="4" t="s">
        <v>5</v>
      </c>
      <c r="Y95" s="4" t="s">
        <v>132</v>
      </c>
    </row>
    <row r="96" spans="21:25" ht="30" x14ac:dyDescent="0.25">
      <c r="U96" s="4">
        <v>94</v>
      </c>
      <c r="V96" s="8">
        <v>5.4469000000000003</v>
      </c>
      <c r="W96" s="8">
        <v>224.59649999999999</v>
      </c>
      <c r="X96" s="4" t="s">
        <v>5</v>
      </c>
      <c r="Y96" s="4" t="s">
        <v>133</v>
      </c>
    </row>
    <row r="97" spans="21:25" ht="30" x14ac:dyDescent="0.25">
      <c r="U97" s="4">
        <v>95</v>
      </c>
      <c r="V97" s="8">
        <v>5.4367000000000001</v>
      </c>
      <c r="W97" s="8">
        <v>222.2525</v>
      </c>
      <c r="X97" s="4" t="s">
        <v>5</v>
      </c>
      <c r="Y97" s="4" t="s">
        <v>134</v>
      </c>
    </row>
    <row r="98" spans="21:25" ht="30" x14ac:dyDescent="0.25">
      <c r="U98" s="4">
        <v>96</v>
      </c>
      <c r="V98" s="8">
        <v>5.4265999999999996</v>
      </c>
      <c r="W98" s="8">
        <v>219.95660000000001</v>
      </c>
      <c r="X98" s="4" t="s">
        <v>5</v>
      </c>
      <c r="Y98" s="4" t="s">
        <v>135</v>
      </c>
    </row>
    <row r="99" spans="21:25" ht="30" x14ac:dyDescent="0.25">
      <c r="U99" s="4">
        <v>97</v>
      </c>
      <c r="V99" s="8">
        <v>5.4166999999999996</v>
      </c>
      <c r="W99" s="8">
        <v>217.7071</v>
      </c>
      <c r="X99" s="4" t="s">
        <v>5</v>
      </c>
      <c r="Y99" s="4" t="s">
        <v>136</v>
      </c>
    </row>
    <row r="100" spans="21:25" ht="30" x14ac:dyDescent="0.25">
      <c r="U100" s="4">
        <v>98</v>
      </c>
      <c r="V100" s="8">
        <v>5.4067999999999996</v>
      </c>
      <c r="W100" s="8">
        <v>215.5027</v>
      </c>
      <c r="X100" s="4" t="s">
        <v>5</v>
      </c>
      <c r="Y100" s="4" t="s">
        <v>137</v>
      </c>
    </row>
    <row r="101" spans="21:25" ht="30" x14ac:dyDescent="0.25">
      <c r="U101" s="4">
        <v>99</v>
      </c>
      <c r="V101" s="8">
        <v>5.3970000000000002</v>
      </c>
      <c r="W101" s="8">
        <v>213.34219999999999</v>
      </c>
      <c r="X101" s="4" t="s">
        <v>5</v>
      </c>
      <c r="Y101" s="4" t="s">
        <v>138</v>
      </c>
    </row>
    <row r="102" spans="21:25" ht="30" x14ac:dyDescent="0.25">
      <c r="U102" s="4">
        <v>100</v>
      </c>
      <c r="V102" s="8">
        <v>5.3872999999999998</v>
      </c>
      <c r="W102" s="8">
        <v>211.22399999999999</v>
      </c>
      <c r="X102" s="4" t="s">
        <v>5</v>
      </c>
      <c r="Y102" s="4" t="s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Метод дихотомии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Метод дихотомии в MS Excel</dc:subject>
  <dc:creator>Unknown Creator</dc:creator>
  <cp:keywords/>
  <dc:description>math.semestr.ru/optim/newton.php</dc:description>
  <cp:lastModifiedBy>Владислав Гарчев</cp:lastModifiedBy>
  <dcterms:created xsi:type="dcterms:W3CDTF">2022-06-15T07:30:29Z</dcterms:created>
  <dcterms:modified xsi:type="dcterms:W3CDTF">2022-06-15T10:45:55Z</dcterms:modified>
  <cp:category/>
</cp:coreProperties>
</file>