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additional_inventories\"/>
    </mc:Choice>
  </mc:AlternateContent>
  <xr:revisionPtr revIDLastSave="0" documentId="13_ncr:1_{8B4BFD75-92B7-4F8A-8685-E6FD15A1057C}" xr6:coauthVersionLast="45" xr6:coauthVersionMax="45" xr10:uidLastSave="{00000000-0000-0000-0000-000000000000}"/>
  <bookViews>
    <workbookView xWindow="38280" yWindow="-120" windowWidth="29040" windowHeight="15840" xr2:uid="{9298BCFA-26D7-4294-BFA1-FE6048E95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  <c r="B48" i="1"/>
  <c r="B47" i="1"/>
  <c r="B45" i="1"/>
  <c r="B105" i="1"/>
  <c r="B104" i="1"/>
  <c r="B103" i="1"/>
  <c r="B102" i="1"/>
  <c r="B101" i="1"/>
  <c r="B100" i="1"/>
  <c r="B99" i="1"/>
  <c r="B97" i="1"/>
  <c r="B157" i="1"/>
  <c r="B156" i="1"/>
  <c r="B155" i="1"/>
  <c r="B154" i="1"/>
  <c r="B153" i="1"/>
  <c r="B152" i="1"/>
  <c r="B151" i="1"/>
  <c r="B149" i="1"/>
  <c r="B209" i="1"/>
  <c r="B208" i="1"/>
  <c r="B207" i="1"/>
  <c r="B206" i="1"/>
  <c r="B205" i="1"/>
  <c r="B204" i="1"/>
  <c r="B203" i="1"/>
  <c r="B201" i="1"/>
  <c r="B261" i="1"/>
  <c r="B260" i="1"/>
  <c r="B259" i="1"/>
  <c r="B258" i="1"/>
  <c r="B257" i="1"/>
  <c r="B256" i="1"/>
  <c r="B255" i="1"/>
  <c r="B253" i="1"/>
  <c r="B313" i="1"/>
  <c r="B312" i="1"/>
  <c r="B311" i="1"/>
  <c r="B310" i="1"/>
  <c r="B309" i="1"/>
  <c r="B308" i="1"/>
  <c r="B307" i="1"/>
  <c r="B305" i="1"/>
  <c r="B365" i="1"/>
  <c r="B364" i="1"/>
  <c r="B363" i="1"/>
  <c r="B362" i="1"/>
  <c r="B361" i="1"/>
  <c r="B360" i="1"/>
  <c r="B359" i="1"/>
  <c r="B357" i="1"/>
  <c r="B417" i="1"/>
  <c r="B416" i="1"/>
  <c r="B415" i="1"/>
  <c r="B414" i="1"/>
  <c r="B413" i="1"/>
  <c r="B412" i="1"/>
  <c r="B411" i="1"/>
  <c r="B409" i="1"/>
  <c r="B469" i="1"/>
  <c r="B468" i="1"/>
  <c r="B467" i="1"/>
  <c r="B466" i="1"/>
  <c r="B465" i="1"/>
  <c r="B464" i="1"/>
  <c r="B463" i="1"/>
  <c r="B461" i="1"/>
  <c r="B521" i="1"/>
  <c r="B520" i="1"/>
  <c r="B519" i="1"/>
  <c r="B518" i="1"/>
  <c r="B517" i="1"/>
  <c r="B516" i="1"/>
  <c r="B515" i="1"/>
  <c r="B513" i="1"/>
  <c r="B573" i="1"/>
  <c r="B572" i="1"/>
  <c r="B571" i="1"/>
  <c r="B570" i="1"/>
  <c r="B569" i="1"/>
  <c r="B568" i="1"/>
  <c r="B567" i="1"/>
  <c r="B565" i="1"/>
  <c r="B625" i="1"/>
  <c r="B624" i="1"/>
  <c r="B623" i="1"/>
  <c r="B622" i="1"/>
  <c r="B621" i="1"/>
  <c r="B620" i="1"/>
  <c r="B619" i="1"/>
  <c r="B617" i="1"/>
  <c r="B639" i="1"/>
</calcChain>
</file>

<file path=xl/sharedStrings.xml><?xml version="1.0" encoding="utf-8"?>
<sst xmlns="http://schemas.openxmlformats.org/spreadsheetml/2006/main" count="2304" uniqueCount="82">
  <si>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</si>
  <si>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</si>
  <si>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</si>
  <si>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</si>
  <si>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</si>
  <si>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</si>
  <si>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</si>
  <si>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</si>
  <si>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</si>
  <si>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</si>
  <si>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</si>
  <si>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</si>
  <si>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</si>
  <si>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Methanol distillation</t>
  </si>
  <si>
    <t>kilogram</t>
  </si>
  <si>
    <t>technosphere</t>
  </si>
  <si>
    <t>Purified methanol</t>
  </si>
  <si>
    <t>Heat, waste</t>
  </si>
  <si>
    <t>megajoule</t>
  </si>
  <si>
    <t>air</t>
  </si>
  <si>
    <t>biosphere</t>
  </si>
  <si>
    <t>MTG production facility, construction</t>
  </si>
  <si>
    <t>production</t>
  </si>
  <si>
    <t>market for electricity, low voltage</t>
  </si>
  <si>
    <t>CH</t>
  </si>
  <si>
    <t>electricity, low voltage</t>
  </si>
  <si>
    <t>database</t>
  </si>
  <si>
    <t>Liquefied petroleum gas production, from methanol-to-gas process</t>
  </si>
  <si>
    <t>Liquefied petroleum gas production</t>
  </si>
  <si>
    <t>source</t>
  </si>
  <si>
    <t>PSI (2020)</t>
  </si>
  <si>
    <t>biosphere3</t>
  </si>
  <si>
    <t>ecoinvent</t>
  </si>
  <si>
    <t>RER</t>
  </si>
  <si>
    <t>market for aluminium, cast alloy</t>
  </si>
  <si>
    <t>GLO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</si>
  <si>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</si>
  <si>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</si>
  <si>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</si>
  <si>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</si>
  <si>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</si>
  <si>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</si>
  <si>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</si>
  <si>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cubic meter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</si>
  <si>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</si>
  <si>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</si>
  <si>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</si>
  <si>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</si>
  <si>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</si>
  <si>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</si>
  <si>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comment</t>
  </si>
  <si>
    <t>LHV: 19.9 MJ/kg</t>
  </si>
  <si>
    <t>Methanol Synthesis</t>
  </si>
  <si>
    <t>Methanol, unpurified</t>
  </si>
  <si>
    <t>steam production, as energy carrier, in chemical industry</t>
  </si>
  <si>
    <t>RoW</t>
  </si>
  <si>
    <t>heat, from steam, in chemical industry</t>
  </si>
  <si>
    <t>Carbon dioxide, non-fossil</t>
  </si>
  <si>
    <t>Carbon monoxide, non-fossil</t>
  </si>
  <si>
    <t>Water</t>
  </si>
  <si>
    <t>water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</si>
  <si>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</si>
  <si>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</si>
  <si>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</si>
  <si>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</si>
  <si>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</si>
  <si>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</si>
  <si>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</si>
  <si>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</si>
  <si>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</si>
  <si>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</si>
  <si>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Originally in kWh. LHV: 45.5 MJ/kg.</t>
  </si>
  <si>
    <t>CN</t>
  </si>
  <si>
    <t>IN</t>
  </si>
  <si>
    <t>US</t>
  </si>
  <si>
    <t>CA</t>
  </si>
  <si>
    <t>JP</t>
  </si>
  <si>
    <t>RU</t>
  </si>
  <si>
    <t>RLA</t>
  </si>
  <si>
    <t>RME</t>
  </si>
  <si>
    <t>RAF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</si>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</sst>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4D2C-5661-4846-9F02-29F681DCA85F}">
  <dimension ref="A1:H643"/>
  <sheetViews>
    <sheetView tabSelected="1" topLeftCell="A624" workbookViewId="0">
      <selection activeCell="A628" sqref="A628"/>
    </sheetView>
  </sheetViews>
  <sheetFormatPr defaultRowHeight="14.5" x14ac:dyDescent="0.35"/>
  <cols>
    <col min="1" max="1" width="59.1796875" bestFit="1" customWidth="1"/>
    <col min="2" max="2" width="14" bestFit="1" customWidth="1"/>
    <col min="4" max="4" width="12.26953125" bestFit="1" customWidth="1"/>
    <col min="7" max="7" width="42.08984375" bestFit="1" customWidth="1"/>
  </cols>
  <sheetData>
    <row r="1" spans="1:8" x14ac:dyDescent="0.35">
      <c r="A1" t="s">
        <v>26</v>
      </c>
      <c r="B1" t="s">
        <v>3</v>
      </c>
    </row>
    <row r="3" spans="1:8" x14ac:dyDescent="0.35">
      <c r="A3" s="2" t="s">
        <v>0</v>
      </c>
      <c r="B3" s="2" t="s">
        <v>27</v>
      </c>
    </row>
    <row r="4" spans="1:8" x14ac:dyDescent="0.35">
      <c r="A4" t="s">
        <v>1</v>
      </c>
      <c r="B4">
        <v>1</v>
      </c>
    </row>
    <row r="5" spans="1:8" x14ac:dyDescent="0.35">
      <c r="A5" t="s">
        <v>2</v>
      </c>
      <c r="B5" s="3" t="s">
        <v>28</v>
      </c>
    </row>
    <row r="6" spans="1:8" x14ac:dyDescent="0.35">
      <c r="A6" t="s">
        <v>4</v>
      </c>
      <c r="B6" t="s">
        <v>5</v>
      </c>
    </row>
    <row r="7" spans="1:8" x14ac:dyDescent="0.35">
      <c r="A7" t="s">
        <v>6</v>
      </c>
      <c r="B7" t="s">
        <v>14</v>
      </c>
    </row>
    <row r="8" spans="1:8" x14ac:dyDescent="0.35">
      <c r="A8" t="s">
        <v>11</v>
      </c>
      <c r="B8" t="s">
        <v>35</v>
      </c>
    </row>
    <row r="9" spans="1:8" x14ac:dyDescent="0.35">
      <c r="A9" t="s">
        <v>50</v>
      </c>
      <c r="B9" t="s">
        <v>71</v>
      </c>
    </row>
    <row r="10" spans="1:8" x14ac:dyDescent="0.35">
      <c r="A10" t="s">
        <v>29</v>
      </c>
      <c r="B10" t="s">
        <v>30</v>
      </c>
    </row>
    <row r="11" spans="1:8" x14ac:dyDescent="0.35">
      <c r="A11" s="2" t="s">
        <v>8</v>
      </c>
    </row>
    <row r="12" spans="1:8" x14ac:dyDescent="0.35">
      <c r="A12" s="2" t="s">
        <v>9</v>
      </c>
      <c r="B12" s="2" t="s">
        <v>10</v>
      </c>
      <c r="C12" s="2" t="s">
        <v>11</v>
      </c>
      <c r="D12" s="2" t="s">
        <v>6</v>
      </c>
      <c r="E12" s="2" t="s">
        <v>12</v>
      </c>
      <c r="F12" s="2" t="s">
        <v>4</v>
      </c>
      <c r="G12" s="2" t="s">
        <v>26</v>
      </c>
      <c r="H12" s="2" t="s">
        <v>2</v>
      </c>
    </row>
    <row r="13" spans="1:8" x14ac:dyDescent="0.35">
      <c r="A13" t="s">
        <v>13</v>
      </c>
      <c r="B13">
        <v>2.2053430633360036</v>
      </c>
      <c r="C13" t="s">
        <v>35</v>
      </c>
      <c r="D13" t="s">
        <v>14</v>
      </c>
      <c r="F13" t="s">
        <v>15</v>
      </c>
      <c r="G13" t="s">
        <v>3</v>
      </c>
      <c r="H13" t="s">
        <v>16</v>
      </c>
    </row>
    <row r="14" spans="1:8" x14ac:dyDescent="0.35">
      <c r="A14" t="s">
        <v>17</v>
      </c>
      <c r="B14">
        <v>0.39696175140048068</v>
      </c>
      <c r="D14" t="s">
        <v>18</v>
      </c>
      <c r="E14" t="s">
        <v>19</v>
      </c>
      <c r="F14" t="s">
        <v>20</v>
      </c>
      <c r="G14" t="s">
        <v>31</v>
      </c>
    </row>
    <row r="15" spans="1:8" x14ac:dyDescent="0.35">
      <c r="A15" t="s">
        <v>21</v>
      </c>
      <c r="B15">
        <v>11.891626115166261</v>
      </c>
      <c r="C15" t="s">
        <v>33</v>
      </c>
      <c r="D15" t="s">
        <v>6</v>
      </c>
      <c r="F15" t="s">
        <v>15</v>
      </c>
      <c r="G15" t="s">
        <v>3</v>
      </c>
      <c r="H15" t="s">
        <v>21</v>
      </c>
    </row>
    <row r="16" spans="1:8" x14ac:dyDescent="0.35">
      <c r="A16" s="3" t="s">
        <v>27</v>
      </c>
      <c r="B16">
        <v>1</v>
      </c>
      <c r="C16" t="s">
        <v>35</v>
      </c>
      <c r="D16" t="s">
        <v>14</v>
      </c>
      <c r="F16" t="s">
        <v>22</v>
      </c>
      <c r="G16" t="s">
        <v>3</v>
      </c>
      <c r="H16" s="3" t="s">
        <v>28</v>
      </c>
    </row>
    <row r="17" spans="1:8" x14ac:dyDescent="0.35">
      <c r="A17" t="s">
        <v>61</v>
      </c>
      <c r="B17">
        <v>0.13321500162583566</v>
      </c>
      <c r="C17" t="s">
        <v>35</v>
      </c>
      <c r="D17" t="s">
        <v>7</v>
      </c>
      <c r="F17" t="s">
        <v>15</v>
      </c>
      <c r="G17" t="s">
        <v>32</v>
      </c>
      <c r="H17" t="s">
        <v>25</v>
      </c>
    </row>
    <row r="19" spans="1:8" x14ac:dyDescent="0.35">
      <c r="A19" s="2" t="s">
        <v>0</v>
      </c>
      <c r="B19" s="2" t="s">
        <v>13</v>
      </c>
    </row>
    <row r="20" spans="1:8" x14ac:dyDescent="0.35">
      <c r="A20" t="s">
        <v>1</v>
      </c>
      <c r="B20">
        <v>1</v>
      </c>
    </row>
    <row r="21" spans="1:8" x14ac:dyDescent="0.35">
      <c r="A21" t="s">
        <v>50</v>
      </c>
      <c r="B21" t="s">
        <v>51</v>
      </c>
    </row>
    <row r="22" spans="1:8" x14ac:dyDescent="0.35">
      <c r="A22" t="s">
        <v>2</v>
      </c>
      <c r="B22" t="s">
        <v>16</v>
      </c>
    </row>
    <row r="23" spans="1:8" x14ac:dyDescent="0.35">
      <c r="A23" t="s">
        <v>4</v>
      </c>
      <c r="B23" t="s">
        <v>5</v>
      </c>
    </row>
    <row r="24" spans="1:8" x14ac:dyDescent="0.35">
      <c r="A24" t="s">
        <v>6</v>
      </c>
      <c r="B24" t="s">
        <v>14</v>
      </c>
    </row>
    <row r="25" spans="1:8" x14ac:dyDescent="0.35">
      <c r="A25" t="s">
        <v>29</v>
      </c>
      <c r="B25" t="s">
        <v>30</v>
      </c>
    </row>
    <row r="26" spans="1:8" x14ac:dyDescent="0.35">
      <c r="A26" t="s">
        <v>11</v>
      </c>
      <c r="B26" t="s">
        <v>35</v>
      </c>
    </row>
    <row r="27" spans="1:8" x14ac:dyDescent="0.35">
      <c r="A27" s="2" t="s">
        <v>8</v>
      </c>
    </row>
    <row r="28" spans="1:8" x14ac:dyDescent="0.35">
      <c r="A28" s="2" t="s">
        <v>9</v>
      </c>
      <c r="B28" s="2" t="s">
        <v>10</v>
      </c>
      <c r="C28" s="2" t="s">
        <v>11</v>
      </c>
      <c r="D28" s="2" t="s">
        <v>6</v>
      </c>
      <c r="E28" s="2" t="s">
        <v>12</v>
      </c>
      <c r="F28" s="2" t="s">
        <v>4</v>
      </c>
      <c r="G28" s="2" t="s">
        <v>2</v>
      </c>
      <c r="H28" s="2" t="s">
        <v>26</v>
      </c>
    </row>
    <row r="29" spans="1:8" x14ac:dyDescent="0.35">
      <c r="A29" t="s">
        <v>52</v>
      </c>
      <c r="B29">
        <v>5.5277777777777777</v>
      </c>
      <c r="C29" t="s">
        <v>35</v>
      </c>
      <c r="D29" t="s">
        <v>7</v>
      </c>
      <c r="F29" t="s">
        <v>15</v>
      </c>
      <c r="G29" t="s">
        <v>53</v>
      </c>
      <c r="H29" t="s">
        <v>3</v>
      </c>
    </row>
    <row r="30" spans="1:8" x14ac:dyDescent="0.35">
      <c r="A30" t="s">
        <v>13</v>
      </c>
      <c r="B30">
        <v>1</v>
      </c>
      <c r="C30" t="s">
        <v>35</v>
      </c>
      <c r="D30" t="s">
        <v>14</v>
      </c>
      <c r="F30" t="s">
        <v>22</v>
      </c>
      <c r="G30" t="s">
        <v>16</v>
      </c>
      <c r="H30" t="s">
        <v>3</v>
      </c>
    </row>
    <row r="31" spans="1:8" x14ac:dyDescent="0.35">
      <c r="A31" t="s">
        <v>54</v>
      </c>
      <c r="B31">
        <v>3.5098030277376187</v>
      </c>
      <c r="C31" t="s">
        <v>55</v>
      </c>
      <c r="D31" t="s">
        <v>18</v>
      </c>
      <c r="F31" t="s">
        <v>15</v>
      </c>
      <c r="G31" t="s">
        <v>56</v>
      </c>
      <c r="H31" t="s">
        <v>32</v>
      </c>
    </row>
    <row r="32" spans="1:8" x14ac:dyDescent="0.35">
      <c r="A32" t="s">
        <v>57</v>
      </c>
      <c r="B32">
        <v>0.13206758828730655</v>
      </c>
      <c r="D32" t="s">
        <v>14</v>
      </c>
      <c r="E32" t="s">
        <v>19</v>
      </c>
      <c r="F32" t="s">
        <v>20</v>
      </c>
      <c r="H32" t="s">
        <v>31</v>
      </c>
    </row>
    <row r="33" spans="1:8" x14ac:dyDescent="0.35">
      <c r="A33" t="s">
        <v>58</v>
      </c>
      <c r="B33">
        <v>1.6694063119110985E-6</v>
      </c>
      <c r="D33" t="s">
        <v>14</v>
      </c>
      <c r="E33" t="s">
        <v>19</v>
      </c>
      <c r="F33" t="s">
        <v>20</v>
      </c>
      <c r="H33" t="s">
        <v>31</v>
      </c>
    </row>
    <row r="34" spans="1:8" x14ac:dyDescent="0.35">
      <c r="A34" t="s">
        <v>21</v>
      </c>
      <c r="B34">
        <v>12.456827894327896</v>
      </c>
      <c r="C34" t="s">
        <v>33</v>
      </c>
      <c r="D34" t="s">
        <v>6</v>
      </c>
      <c r="F34" t="s">
        <v>15</v>
      </c>
      <c r="G34" t="s">
        <v>21</v>
      </c>
      <c r="H34" t="s">
        <v>3</v>
      </c>
    </row>
    <row r="36" spans="1:8" ht="15.5" x14ac:dyDescent="0.35">
      <c r="A36" s="1" t="s">
        <v>0</v>
      </c>
      <c r="B36" s="2" t="s">
        <v>52</v>
      </c>
    </row>
    <row r="37" spans="1:8" x14ac:dyDescent="0.35">
      <c r="A37" t="s">
        <v>1</v>
      </c>
      <c r="B37">
        <v>1</v>
      </c>
    </row>
    <row r="38" spans="1:8" x14ac:dyDescent="0.35">
      <c r="A38" t="s">
        <v>2</v>
      </c>
      <c r="B38" t="s">
        <v>53</v>
      </c>
    </row>
    <row r="39" spans="1:8" x14ac:dyDescent="0.35">
      <c r="A39" t="s">
        <v>4</v>
      </c>
      <c r="B39" t="s">
        <v>5</v>
      </c>
    </row>
    <row r="40" spans="1:8" x14ac:dyDescent="0.35">
      <c r="A40" t="s">
        <v>6</v>
      </c>
      <c r="B40" t="s">
        <v>7</v>
      </c>
    </row>
    <row r="41" spans="1:8" x14ac:dyDescent="0.35">
      <c r="A41" t="s">
        <v>29</v>
      </c>
      <c r="B41" t="s">
        <v>30</v>
      </c>
    </row>
    <row r="42" spans="1:8" x14ac:dyDescent="0.35">
      <c r="A42" t="s">
        <v>11</v>
      </c>
      <c r="B42" t="s">
        <v>35</v>
      </c>
    </row>
    <row r="43" spans="1:8" ht="15.5" x14ac:dyDescent="0.35">
      <c r="A43" s="1" t="s">
        <v>8</v>
      </c>
    </row>
    <row r="44" spans="1:8" x14ac:dyDescent="0.35">
      <c r="A44" t="s">
        <v>9</v>
      </c>
      <c r="B44" t="s">
        <v>10</v>
      </c>
      <c r="C44" t="s">
        <v>11</v>
      </c>
      <c r="D44" t="s">
        <v>6</v>
      </c>
      <c r="E44" t="s">
        <v>12</v>
      </c>
      <c r="F44" t="s">
        <v>4</v>
      </c>
      <c r="G44" t="s">
        <v>2</v>
      </c>
      <c r="H44" t="s">
        <v>26</v>
      </c>
    </row>
    <row r="45" spans="1:8" x14ac:dyDescent="0.35">
      <c r="A45" t="s">
        <v>21</v>
      </c>
      <c r="B45">
        <f>12.89/5.72</f>
        <v>2.2534965034965038</v>
      </c>
      <c r="C45" t="s">
        <v>33</v>
      </c>
      <c r="D45" t="s">
        <v>6</v>
      </c>
      <c r="F45" t="s">
        <v>15</v>
      </c>
      <c r="G45" t="s">
        <v>21</v>
      </c>
      <c r="H45" t="s">
        <v>3</v>
      </c>
    </row>
    <row r="46" spans="1:8" x14ac:dyDescent="0.35">
      <c r="A46" t="s">
        <v>52</v>
      </c>
      <c r="B46">
        <v>1</v>
      </c>
      <c r="C46" t="s">
        <v>35</v>
      </c>
      <c r="D46" t="s">
        <v>7</v>
      </c>
      <c r="F46" t="s">
        <v>22</v>
      </c>
      <c r="G46" t="s">
        <v>53</v>
      </c>
      <c r="H46" t="s">
        <v>3</v>
      </c>
    </row>
    <row r="47" spans="1:8" x14ac:dyDescent="0.35">
      <c r="A47" t="s">
        <v>59</v>
      </c>
      <c r="B47">
        <f>3090000/44900000/5.472</f>
        <v>1.2576681123744774E-2</v>
      </c>
      <c r="D47" t="s">
        <v>43</v>
      </c>
      <c r="E47" t="s">
        <v>60</v>
      </c>
      <c r="F47" t="s">
        <v>20</v>
      </c>
      <c r="H47" t="s">
        <v>31</v>
      </c>
    </row>
    <row r="48" spans="1:8" x14ac:dyDescent="0.35">
      <c r="A48" t="s">
        <v>61</v>
      </c>
      <c r="B48">
        <f>13600000/44900000/5.472</f>
        <v>5.5353677437841073E-2</v>
      </c>
      <c r="C48" t="s">
        <v>35</v>
      </c>
      <c r="D48" t="s">
        <v>7</v>
      </c>
      <c r="F48" t="s">
        <v>15</v>
      </c>
      <c r="G48" t="s">
        <v>25</v>
      </c>
      <c r="H48" t="s">
        <v>32</v>
      </c>
    </row>
    <row r="49" spans="1:8" x14ac:dyDescent="0.35">
      <c r="A49" t="s">
        <v>62</v>
      </c>
      <c r="B49">
        <f>356/44900000/5.472</f>
        <v>1.4489639094023102E-6</v>
      </c>
      <c r="C49" t="s">
        <v>35</v>
      </c>
      <c r="D49" t="s">
        <v>14</v>
      </c>
      <c r="F49" t="s">
        <v>15</v>
      </c>
      <c r="G49" t="s">
        <v>63</v>
      </c>
      <c r="H49" t="s">
        <v>32</v>
      </c>
    </row>
    <row r="50" spans="1:8" x14ac:dyDescent="0.35">
      <c r="A50" t="s">
        <v>64</v>
      </c>
      <c r="B50">
        <f>949/44900000/5.472</f>
        <v>3.8625470506258219E-6</v>
      </c>
      <c r="C50" t="s">
        <v>35</v>
      </c>
      <c r="D50" t="s">
        <v>14</v>
      </c>
      <c r="F50" t="s">
        <v>15</v>
      </c>
      <c r="G50" t="s">
        <v>65</v>
      </c>
      <c r="H50" t="s">
        <v>32</v>
      </c>
    </row>
    <row r="51" spans="1:8" x14ac:dyDescent="0.35">
      <c r="A51" t="s">
        <v>66</v>
      </c>
      <c r="B51">
        <f>178/44900000/5.472</f>
        <v>7.2448195470115511E-7</v>
      </c>
      <c r="C51" t="s">
        <v>67</v>
      </c>
      <c r="D51" t="s">
        <v>14</v>
      </c>
      <c r="F51" t="s">
        <v>15</v>
      </c>
      <c r="G51" t="s">
        <v>68</v>
      </c>
      <c r="H51" t="s">
        <v>32</v>
      </c>
    </row>
    <row r="52" spans="1:8" ht="15.5" x14ac:dyDescent="0.35">
      <c r="A52" s="4" t="s">
        <v>69</v>
      </c>
      <c r="B52">
        <f>(6240000/44900000/42/5.472)*0.09</f>
        <v>5.4423363531322738E-5</v>
      </c>
      <c r="C52" t="s">
        <v>35</v>
      </c>
      <c r="D52" t="s">
        <v>14</v>
      </c>
      <c r="F52" t="s">
        <v>15</v>
      </c>
      <c r="G52" s="4" t="s">
        <v>69</v>
      </c>
      <c r="H52" t="s">
        <v>3</v>
      </c>
    </row>
    <row r="53" spans="1:8" ht="15.5" x14ac:dyDescent="0.35">
      <c r="A53" s="4" t="s">
        <v>70</v>
      </c>
      <c r="B53">
        <f>75900000/44900000/5.472</f>
        <v>0.30892236158324538</v>
      </c>
      <c r="C53" t="s">
        <v>33</v>
      </c>
      <c r="D53" t="s">
        <v>14</v>
      </c>
      <c r="F53" t="s">
        <v>15</v>
      </c>
      <c r="G53" s="4" t="s">
        <v>70</v>
      </c>
      <c r="H53" t="s">
        <v>3</v>
      </c>
    </row>
    <row r="55" spans="1:8" x14ac:dyDescent="0.35">
      <c r="A55" s="2" t="s">
        <v>0</v>
      </c>
      <c r="B55" s="2" t="s">
        <v>27</v>
      </c>
    </row>
    <row r="56" spans="1:8" x14ac:dyDescent="0.35">
      <c r="A56" t="s">
        <v>1</v>
      </c>
      <c r="B56">
        <v>1</v>
      </c>
    </row>
    <row r="57" spans="1:8" x14ac:dyDescent="0.35">
      <c r="A57" t="s">
        <v>2</v>
      </c>
      <c r="B57" s="3" t="s">
        <v>28</v>
      </c>
    </row>
    <row r="58" spans="1:8" x14ac:dyDescent="0.35">
      <c r="A58" t="s">
        <v>4</v>
      </c>
      <c r="B58" t="s">
        <v>5</v>
      </c>
    </row>
    <row r="59" spans="1:8" x14ac:dyDescent="0.35">
      <c r="A59" t="s">
        <v>6</v>
      </c>
      <c r="B59" t="s">
        <v>14</v>
      </c>
    </row>
    <row r="60" spans="1:8" x14ac:dyDescent="0.35">
      <c r="A60" t="s">
        <v>11</v>
      </c>
      <c r="B60" t="s">
        <v>81</v>
      </c>
    </row>
    <row r="61" spans="1:8" x14ac:dyDescent="0.35">
      <c r="A61" t="s">
        <v>50</v>
      </c>
      <c r="B61" t="s">
        <v>71</v>
      </c>
    </row>
    <row r="62" spans="1:8" x14ac:dyDescent="0.35">
      <c r="A62" t="s">
        <v>29</v>
      </c>
      <c r="B62" t="s">
        <v>30</v>
      </c>
    </row>
    <row r="63" spans="1:8" x14ac:dyDescent="0.35">
      <c r="A63" s="2" t="s">
        <v>8</v>
      </c>
    </row>
    <row r="64" spans="1:8" x14ac:dyDescent="0.35">
      <c r="A64" s="2" t="s">
        <v>9</v>
      </c>
      <c r="B64" s="2" t="s">
        <v>10</v>
      </c>
      <c r="C64" s="2" t="s">
        <v>11</v>
      </c>
      <c r="D64" s="2" t="s">
        <v>6</v>
      </c>
      <c r="E64" s="2" t="s">
        <v>12</v>
      </c>
      <c r="F64" s="2" t="s">
        <v>4</v>
      </c>
      <c r="G64" s="2" t="s">
        <v>26</v>
      </c>
      <c r="H64" s="2" t="s">
        <v>2</v>
      </c>
    </row>
    <row r="65" spans="1:8" x14ac:dyDescent="0.35">
      <c r="A65" t="s">
        <v>13</v>
      </c>
      <c r="B65">
        <v>2.2053430633360036</v>
      </c>
      <c r="C65" t="s">
        <v>81</v>
      </c>
      <c r="D65" t="s">
        <v>14</v>
      </c>
      <c r="F65" t="s">
        <v>15</v>
      </c>
      <c r="G65" t="s">
        <v>3</v>
      </c>
      <c r="H65" t="s">
        <v>16</v>
      </c>
    </row>
    <row r="66" spans="1:8" x14ac:dyDescent="0.35">
      <c r="A66" t="s">
        <v>17</v>
      </c>
      <c r="B66">
        <v>0.39696175140048068</v>
      </c>
      <c r="D66" t="s">
        <v>18</v>
      </c>
      <c r="E66" t="s">
        <v>19</v>
      </c>
      <c r="F66" t="s">
        <v>20</v>
      </c>
      <c r="G66" t="s">
        <v>31</v>
      </c>
    </row>
    <row r="67" spans="1:8" x14ac:dyDescent="0.35">
      <c r="A67" t="s">
        <v>21</v>
      </c>
      <c r="B67">
        <v>11.891626115166261</v>
      </c>
      <c r="C67" t="s">
        <v>33</v>
      </c>
      <c r="D67" t="s">
        <v>6</v>
      </c>
      <c r="F67" t="s">
        <v>15</v>
      </c>
      <c r="G67" t="s">
        <v>3</v>
      </c>
      <c r="H67" t="s">
        <v>21</v>
      </c>
    </row>
    <row r="68" spans="1:8" x14ac:dyDescent="0.35">
      <c r="A68" s="3" t="s">
        <v>27</v>
      </c>
      <c r="B68">
        <v>1</v>
      </c>
      <c r="C68" t="s">
        <v>81</v>
      </c>
      <c r="D68" t="s">
        <v>14</v>
      </c>
      <c r="F68" t="s">
        <v>22</v>
      </c>
      <c r="G68" t="s">
        <v>3</v>
      </c>
      <c r="H68" s="3" t="s">
        <v>28</v>
      </c>
    </row>
    <row r="69" spans="1:8" x14ac:dyDescent="0.35">
      <c r="A69" t="s">
        <v>61</v>
      </c>
      <c r="B69">
        <v>0.13321500162583566</v>
      </c>
      <c r="C69" t="s">
        <v>81</v>
      </c>
      <c r="D69" t="s">
        <v>7</v>
      </c>
      <c r="F69" t="s">
        <v>15</v>
      </c>
      <c r="G69" t="s">
        <v>32</v>
      </c>
      <c r="H69" t="s">
        <v>25</v>
      </c>
    </row>
    <row r="71" spans="1:8" x14ac:dyDescent="0.35">
      <c r="A71" s="2" t="s">
        <v>0</v>
      </c>
      <c r="B71" s="2" t="s">
        <v>13</v>
      </c>
    </row>
    <row r="72" spans="1:8" x14ac:dyDescent="0.35">
      <c r="A72" t="s">
        <v>1</v>
      </c>
      <c r="B72">
        <v>1</v>
      </c>
    </row>
    <row r="73" spans="1:8" x14ac:dyDescent="0.35">
      <c r="A73" t="s">
        <v>50</v>
      </c>
      <c r="B73" t="s">
        <v>51</v>
      </c>
    </row>
    <row r="74" spans="1:8" x14ac:dyDescent="0.35">
      <c r="A74" t="s">
        <v>2</v>
      </c>
      <c r="B74" t="s">
        <v>16</v>
      </c>
    </row>
    <row r="75" spans="1:8" x14ac:dyDescent="0.35">
      <c r="A75" t="s">
        <v>4</v>
      </c>
      <c r="B75" t="s">
        <v>5</v>
      </c>
    </row>
    <row r="76" spans="1:8" x14ac:dyDescent="0.35">
      <c r="A76" t="s">
        <v>6</v>
      </c>
      <c r="B76" t="s">
        <v>14</v>
      </c>
    </row>
    <row r="77" spans="1:8" x14ac:dyDescent="0.35">
      <c r="A77" t="s">
        <v>29</v>
      </c>
      <c r="B77" t="s">
        <v>30</v>
      </c>
    </row>
    <row r="78" spans="1:8" x14ac:dyDescent="0.35">
      <c r="A78" t="s">
        <v>11</v>
      </c>
      <c r="B78" t="s">
        <v>81</v>
      </c>
    </row>
    <row r="79" spans="1:8" x14ac:dyDescent="0.35">
      <c r="A79" s="2" t="s">
        <v>8</v>
      </c>
    </row>
    <row r="80" spans="1:8" x14ac:dyDescent="0.35">
      <c r="A80" s="2" t="s">
        <v>9</v>
      </c>
      <c r="B80" s="2" t="s">
        <v>10</v>
      </c>
      <c r="C80" s="2" t="s">
        <v>11</v>
      </c>
      <c r="D80" s="2" t="s">
        <v>6</v>
      </c>
      <c r="E80" s="2" t="s">
        <v>12</v>
      </c>
      <c r="F80" s="2" t="s">
        <v>4</v>
      </c>
      <c r="G80" s="2" t="s">
        <v>2</v>
      </c>
      <c r="H80" s="2" t="s">
        <v>26</v>
      </c>
    </row>
    <row r="81" spans="1:8" x14ac:dyDescent="0.35">
      <c r="A81" t="s">
        <v>52</v>
      </c>
      <c r="B81">
        <v>5.5277777777777777</v>
      </c>
      <c r="C81" t="s">
        <v>81</v>
      </c>
      <c r="D81" t="s">
        <v>7</v>
      </c>
      <c r="F81" t="s">
        <v>15</v>
      </c>
      <c r="G81" t="s">
        <v>53</v>
      </c>
      <c r="H81" t="s">
        <v>3</v>
      </c>
    </row>
    <row r="82" spans="1:8" x14ac:dyDescent="0.35">
      <c r="A82" t="s">
        <v>13</v>
      </c>
      <c r="B82">
        <v>1</v>
      </c>
      <c r="C82" t="s">
        <v>81</v>
      </c>
      <c r="D82" t="s">
        <v>14</v>
      </c>
      <c r="F82" t="s">
        <v>22</v>
      </c>
      <c r="G82" t="s">
        <v>16</v>
      </c>
      <c r="H82" t="s">
        <v>3</v>
      </c>
    </row>
    <row r="83" spans="1:8" x14ac:dyDescent="0.35">
      <c r="A83" t="s">
        <v>54</v>
      </c>
      <c r="B83">
        <v>3.5098030277376187</v>
      </c>
      <c r="C83" t="s">
        <v>55</v>
      </c>
      <c r="D83" t="s">
        <v>18</v>
      </c>
      <c r="F83" t="s">
        <v>15</v>
      </c>
      <c r="G83" t="s">
        <v>56</v>
      </c>
      <c r="H83" t="s">
        <v>32</v>
      </c>
    </row>
    <row r="84" spans="1:8" x14ac:dyDescent="0.35">
      <c r="A84" t="s">
        <v>57</v>
      </c>
      <c r="B84">
        <v>0.13206758828730655</v>
      </c>
      <c r="D84" t="s">
        <v>14</v>
      </c>
      <c r="E84" t="s">
        <v>19</v>
      </c>
      <c r="F84" t="s">
        <v>20</v>
      </c>
      <c r="H84" t="s">
        <v>31</v>
      </c>
    </row>
    <row r="85" spans="1:8" x14ac:dyDescent="0.35">
      <c r="A85" t="s">
        <v>58</v>
      </c>
      <c r="B85">
        <v>1.6694063119110985E-6</v>
      </c>
      <c r="D85" t="s">
        <v>14</v>
      </c>
      <c r="E85" t="s">
        <v>19</v>
      </c>
      <c r="F85" t="s">
        <v>20</v>
      </c>
      <c r="H85" t="s">
        <v>31</v>
      </c>
    </row>
    <row r="86" spans="1:8" x14ac:dyDescent="0.35">
      <c r="A86" t="s">
        <v>21</v>
      </c>
      <c r="B86">
        <v>12.456827894327896</v>
      </c>
      <c r="C86" t="s">
        <v>33</v>
      </c>
      <c r="D86" t="s">
        <v>6</v>
      </c>
      <c r="F86" t="s">
        <v>15</v>
      </c>
      <c r="G86" t="s">
        <v>21</v>
      </c>
      <c r="H86" t="s">
        <v>3</v>
      </c>
    </row>
    <row r="88" spans="1:8" ht="15.5" x14ac:dyDescent="0.35">
      <c r="A88" s="1" t="s">
        <v>0</v>
      </c>
      <c r="B88" s="2" t="s">
        <v>52</v>
      </c>
    </row>
    <row r="89" spans="1:8" x14ac:dyDescent="0.35">
      <c r="A89" t="s">
        <v>1</v>
      </c>
      <c r="B89">
        <v>1</v>
      </c>
    </row>
    <row r="90" spans="1:8" x14ac:dyDescent="0.35">
      <c r="A90" t="s">
        <v>2</v>
      </c>
      <c r="B90" t="s">
        <v>53</v>
      </c>
    </row>
    <row r="91" spans="1:8" x14ac:dyDescent="0.35">
      <c r="A91" t="s">
        <v>4</v>
      </c>
      <c r="B91" t="s">
        <v>5</v>
      </c>
    </row>
    <row r="92" spans="1:8" x14ac:dyDescent="0.35">
      <c r="A92" t="s">
        <v>6</v>
      </c>
      <c r="B92" t="s">
        <v>7</v>
      </c>
    </row>
    <row r="93" spans="1:8" x14ac:dyDescent="0.35">
      <c r="A93" t="s">
        <v>29</v>
      </c>
      <c r="B93" t="s">
        <v>30</v>
      </c>
    </row>
    <row r="94" spans="1:8" x14ac:dyDescent="0.35">
      <c r="A94" t="s">
        <v>11</v>
      </c>
      <c r="B94" t="s">
        <v>81</v>
      </c>
    </row>
    <row r="95" spans="1:8" ht="15.5" x14ac:dyDescent="0.35">
      <c r="A95" s="1" t="s">
        <v>8</v>
      </c>
    </row>
    <row r="96" spans="1:8" x14ac:dyDescent="0.35">
      <c r="A96" t="s">
        <v>9</v>
      </c>
      <c r="B96" t="s">
        <v>10</v>
      </c>
      <c r="C96" t="s">
        <v>11</v>
      </c>
      <c r="D96" t="s">
        <v>6</v>
      </c>
      <c r="E96" t="s">
        <v>12</v>
      </c>
      <c r="F96" t="s">
        <v>4</v>
      </c>
      <c r="G96" t="s">
        <v>2</v>
      </c>
      <c r="H96" t="s">
        <v>26</v>
      </c>
    </row>
    <row r="97" spans="1:8" x14ac:dyDescent="0.35">
      <c r="A97" t="s">
        <v>21</v>
      </c>
      <c r="B97">
        <f>12.89/5.72</f>
        <v>2.2534965034965038</v>
      </c>
      <c r="C97" t="s">
        <v>33</v>
      </c>
      <c r="D97" t="s">
        <v>6</v>
      </c>
      <c r="F97" t="s">
        <v>15</v>
      </c>
      <c r="G97" t="s">
        <v>21</v>
      </c>
      <c r="H97" t="s">
        <v>3</v>
      </c>
    </row>
    <row r="98" spans="1:8" x14ac:dyDescent="0.35">
      <c r="A98" t="s">
        <v>52</v>
      </c>
      <c r="B98">
        <v>1</v>
      </c>
      <c r="C98" t="s">
        <v>81</v>
      </c>
      <c r="D98" t="s">
        <v>7</v>
      </c>
      <c r="F98" t="s">
        <v>22</v>
      </c>
      <c r="G98" t="s">
        <v>53</v>
      </c>
      <c r="H98" t="s">
        <v>3</v>
      </c>
    </row>
    <row r="99" spans="1:8" x14ac:dyDescent="0.35">
      <c r="A99" t="s">
        <v>59</v>
      </c>
      <c r="B99">
        <f>3090000/44900000/5.472</f>
        <v>1.2576681123744774E-2</v>
      </c>
      <c r="D99" t="s">
        <v>43</v>
      </c>
      <c r="E99" t="s">
        <v>60</v>
      </c>
      <c r="F99" t="s">
        <v>20</v>
      </c>
      <c r="H99" t="s">
        <v>31</v>
      </c>
    </row>
    <row r="100" spans="1:8" x14ac:dyDescent="0.35">
      <c r="A100" t="s">
        <v>61</v>
      </c>
      <c r="B100">
        <f>13600000/44900000/5.472</f>
        <v>5.5353677437841073E-2</v>
      </c>
      <c r="C100" t="s">
        <v>81</v>
      </c>
      <c r="D100" t="s">
        <v>7</v>
      </c>
      <c r="F100" t="s">
        <v>15</v>
      </c>
      <c r="G100" t="s">
        <v>25</v>
      </c>
      <c r="H100" t="s">
        <v>32</v>
      </c>
    </row>
    <row r="101" spans="1:8" x14ac:dyDescent="0.35">
      <c r="A101" t="s">
        <v>62</v>
      </c>
      <c r="B101">
        <f>356/44900000/5.472</f>
        <v>1.4489639094023102E-6</v>
      </c>
      <c r="C101" t="s">
        <v>35</v>
      </c>
      <c r="D101" t="s">
        <v>14</v>
      </c>
      <c r="F101" t="s">
        <v>15</v>
      </c>
      <c r="G101" t="s">
        <v>63</v>
      </c>
      <c r="H101" t="s">
        <v>32</v>
      </c>
    </row>
    <row r="102" spans="1:8" x14ac:dyDescent="0.35">
      <c r="A102" t="s">
        <v>64</v>
      </c>
      <c r="B102">
        <f>949/44900000/5.472</f>
        <v>3.8625470506258219E-6</v>
      </c>
      <c r="C102" t="s">
        <v>35</v>
      </c>
      <c r="D102" t="s">
        <v>14</v>
      </c>
      <c r="F102" t="s">
        <v>15</v>
      </c>
      <c r="G102" t="s">
        <v>65</v>
      </c>
      <c r="H102" t="s">
        <v>32</v>
      </c>
    </row>
    <row r="103" spans="1:8" x14ac:dyDescent="0.35">
      <c r="A103" t="s">
        <v>66</v>
      </c>
      <c r="B103">
        <f>178/44900000/5.472</f>
        <v>7.2448195470115511E-7</v>
      </c>
      <c r="C103" t="s">
        <v>67</v>
      </c>
      <c r="D103" t="s">
        <v>14</v>
      </c>
      <c r="F103" t="s">
        <v>15</v>
      </c>
      <c r="G103" t="s">
        <v>68</v>
      </c>
      <c r="H103" t="s">
        <v>32</v>
      </c>
    </row>
    <row r="104" spans="1:8" ht="15.5" x14ac:dyDescent="0.35">
      <c r="A104" s="4" t="s">
        <v>69</v>
      </c>
      <c r="B104">
        <f>(6240000/44900000/42/5.472)*0.09</f>
        <v>5.4423363531322738E-5</v>
      </c>
      <c r="C104" t="s">
        <v>81</v>
      </c>
      <c r="D104" t="s">
        <v>14</v>
      </c>
      <c r="F104" t="s">
        <v>15</v>
      </c>
      <c r="G104" s="4" t="s">
        <v>69</v>
      </c>
      <c r="H104" t="s">
        <v>3</v>
      </c>
    </row>
    <row r="105" spans="1:8" ht="15.5" x14ac:dyDescent="0.35">
      <c r="A105" s="4" t="s">
        <v>70</v>
      </c>
      <c r="B105">
        <f>75900000/44900000/5.472</f>
        <v>0.30892236158324538</v>
      </c>
      <c r="C105" t="s">
        <v>33</v>
      </c>
      <c r="D105" t="s">
        <v>14</v>
      </c>
      <c r="F105" t="s">
        <v>15</v>
      </c>
      <c r="G105" s="4" t="s">
        <v>70</v>
      </c>
      <c r="H105" t="s">
        <v>3</v>
      </c>
    </row>
    <row r="107" spans="1:8" x14ac:dyDescent="0.35">
      <c r="A107" s="2" t="s">
        <v>0</v>
      </c>
      <c r="B107" s="2" t="s">
        <v>27</v>
      </c>
    </row>
    <row r="108" spans="1:8" x14ac:dyDescent="0.35">
      <c r="A108" t="s">
        <v>1</v>
      </c>
      <c r="B108">
        <v>1</v>
      </c>
    </row>
    <row r="109" spans="1:8" x14ac:dyDescent="0.35">
      <c r="A109" t="s">
        <v>2</v>
      </c>
      <c r="B109" s="3" t="s">
        <v>28</v>
      </c>
    </row>
    <row r="110" spans="1:8" x14ac:dyDescent="0.35">
      <c r="A110" t="s">
        <v>4</v>
      </c>
      <c r="B110" t="s">
        <v>5</v>
      </c>
    </row>
    <row r="111" spans="1:8" x14ac:dyDescent="0.35">
      <c r="A111" t="s">
        <v>6</v>
      </c>
      <c r="B111" t="s">
        <v>14</v>
      </c>
    </row>
    <row r="112" spans="1:8" x14ac:dyDescent="0.35">
      <c r="A112" t="s">
        <v>11</v>
      </c>
      <c r="B112" t="s">
        <v>80</v>
      </c>
    </row>
    <row r="113" spans="1:8" x14ac:dyDescent="0.35">
      <c r="A113" t="s">
        <v>50</v>
      </c>
      <c r="B113" t="s">
        <v>71</v>
      </c>
    </row>
    <row r="114" spans="1:8" x14ac:dyDescent="0.35">
      <c r="A114" t="s">
        <v>29</v>
      </c>
      <c r="B114" t="s">
        <v>30</v>
      </c>
    </row>
    <row r="115" spans="1:8" x14ac:dyDescent="0.35">
      <c r="A115" s="2" t="s">
        <v>8</v>
      </c>
    </row>
    <row r="116" spans="1:8" x14ac:dyDescent="0.35">
      <c r="A116" s="2" t="s">
        <v>9</v>
      </c>
      <c r="B116" s="2" t="s">
        <v>10</v>
      </c>
      <c r="C116" s="2" t="s">
        <v>11</v>
      </c>
      <c r="D116" s="2" t="s">
        <v>6</v>
      </c>
      <c r="E116" s="2" t="s">
        <v>12</v>
      </c>
      <c r="F116" s="2" t="s">
        <v>4</v>
      </c>
      <c r="G116" s="2" t="s">
        <v>26</v>
      </c>
      <c r="H116" s="2" t="s">
        <v>2</v>
      </c>
    </row>
    <row r="117" spans="1:8" x14ac:dyDescent="0.35">
      <c r="A117" t="s">
        <v>13</v>
      </c>
      <c r="B117">
        <v>2.2053430633360036</v>
      </c>
      <c r="C117" t="s">
        <v>80</v>
      </c>
      <c r="D117" t="s">
        <v>14</v>
      </c>
      <c r="F117" t="s">
        <v>15</v>
      </c>
      <c r="G117" t="s">
        <v>3</v>
      </c>
      <c r="H117" t="s">
        <v>16</v>
      </c>
    </row>
    <row r="118" spans="1:8" x14ac:dyDescent="0.35">
      <c r="A118" t="s">
        <v>17</v>
      </c>
      <c r="B118">
        <v>0.39696175140048068</v>
      </c>
      <c r="D118" t="s">
        <v>18</v>
      </c>
      <c r="E118" t="s">
        <v>19</v>
      </c>
      <c r="F118" t="s">
        <v>20</v>
      </c>
      <c r="G118" t="s">
        <v>31</v>
      </c>
    </row>
    <row r="119" spans="1:8" x14ac:dyDescent="0.35">
      <c r="A119" t="s">
        <v>21</v>
      </c>
      <c r="B119">
        <v>11.891626115166261</v>
      </c>
      <c r="C119" t="s">
        <v>33</v>
      </c>
      <c r="D119" t="s">
        <v>6</v>
      </c>
      <c r="F119" t="s">
        <v>15</v>
      </c>
      <c r="G119" t="s">
        <v>3</v>
      </c>
      <c r="H119" t="s">
        <v>21</v>
      </c>
    </row>
    <row r="120" spans="1:8" x14ac:dyDescent="0.35">
      <c r="A120" s="3" t="s">
        <v>27</v>
      </c>
      <c r="B120">
        <v>1</v>
      </c>
      <c r="C120" t="s">
        <v>80</v>
      </c>
      <c r="D120" t="s">
        <v>14</v>
      </c>
      <c r="F120" t="s">
        <v>22</v>
      </c>
      <c r="G120" t="s">
        <v>3</v>
      </c>
      <c r="H120" s="3" t="s">
        <v>28</v>
      </c>
    </row>
    <row r="121" spans="1:8" x14ac:dyDescent="0.35">
      <c r="A121" t="s">
        <v>61</v>
      </c>
      <c r="B121">
        <v>0.13321500162583566</v>
      </c>
      <c r="C121" t="s">
        <v>80</v>
      </c>
      <c r="D121" t="s">
        <v>7</v>
      </c>
      <c r="F121" t="s">
        <v>15</v>
      </c>
      <c r="G121" t="s">
        <v>32</v>
      </c>
      <c r="H121" t="s">
        <v>25</v>
      </c>
    </row>
    <row r="123" spans="1:8" x14ac:dyDescent="0.35">
      <c r="A123" s="2" t="s">
        <v>0</v>
      </c>
      <c r="B123" s="2" t="s">
        <v>13</v>
      </c>
    </row>
    <row r="124" spans="1:8" x14ac:dyDescent="0.35">
      <c r="A124" t="s">
        <v>1</v>
      </c>
      <c r="B124">
        <v>1</v>
      </c>
    </row>
    <row r="125" spans="1:8" x14ac:dyDescent="0.35">
      <c r="A125" t="s">
        <v>50</v>
      </c>
      <c r="B125" t="s">
        <v>51</v>
      </c>
    </row>
    <row r="126" spans="1:8" x14ac:dyDescent="0.35">
      <c r="A126" t="s">
        <v>2</v>
      </c>
      <c r="B126" t="s">
        <v>16</v>
      </c>
    </row>
    <row r="127" spans="1:8" x14ac:dyDescent="0.35">
      <c r="A127" t="s">
        <v>4</v>
      </c>
      <c r="B127" t="s">
        <v>5</v>
      </c>
    </row>
    <row r="128" spans="1:8" x14ac:dyDescent="0.35">
      <c r="A128" t="s">
        <v>6</v>
      </c>
      <c r="B128" t="s">
        <v>14</v>
      </c>
    </row>
    <row r="129" spans="1:8" x14ac:dyDescent="0.35">
      <c r="A129" t="s">
        <v>29</v>
      </c>
      <c r="B129" t="s">
        <v>30</v>
      </c>
    </row>
    <row r="130" spans="1:8" x14ac:dyDescent="0.35">
      <c r="A130" t="s">
        <v>11</v>
      </c>
      <c r="B130" t="s">
        <v>80</v>
      </c>
    </row>
    <row r="131" spans="1:8" x14ac:dyDescent="0.35">
      <c r="A131" s="2" t="s">
        <v>8</v>
      </c>
    </row>
    <row r="132" spans="1:8" x14ac:dyDescent="0.35">
      <c r="A132" s="2" t="s">
        <v>9</v>
      </c>
      <c r="B132" s="2" t="s">
        <v>10</v>
      </c>
      <c r="C132" s="2" t="s">
        <v>11</v>
      </c>
      <c r="D132" s="2" t="s">
        <v>6</v>
      </c>
      <c r="E132" s="2" t="s">
        <v>12</v>
      </c>
      <c r="F132" s="2" t="s">
        <v>4</v>
      </c>
      <c r="G132" s="2" t="s">
        <v>2</v>
      </c>
      <c r="H132" s="2" t="s">
        <v>26</v>
      </c>
    </row>
    <row r="133" spans="1:8" x14ac:dyDescent="0.35">
      <c r="A133" t="s">
        <v>52</v>
      </c>
      <c r="B133">
        <v>5.5277777777777777</v>
      </c>
      <c r="C133" t="s">
        <v>80</v>
      </c>
      <c r="D133" t="s">
        <v>7</v>
      </c>
      <c r="F133" t="s">
        <v>15</v>
      </c>
      <c r="G133" t="s">
        <v>53</v>
      </c>
      <c r="H133" t="s">
        <v>3</v>
      </c>
    </row>
    <row r="134" spans="1:8" x14ac:dyDescent="0.35">
      <c r="A134" t="s">
        <v>13</v>
      </c>
      <c r="B134">
        <v>1</v>
      </c>
      <c r="C134" t="s">
        <v>80</v>
      </c>
      <c r="D134" t="s">
        <v>14</v>
      </c>
      <c r="F134" t="s">
        <v>22</v>
      </c>
      <c r="G134" t="s">
        <v>16</v>
      </c>
      <c r="H134" t="s">
        <v>3</v>
      </c>
    </row>
    <row r="135" spans="1:8" x14ac:dyDescent="0.35">
      <c r="A135" t="s">
        <v>54</v>
      </c>
      <c r="B135">
        <v>3.5098030277376187</v>
      </c>
      <c r="C135" t="s">
        <v>55</v>
      </c>
      <c r="D135" t="s">
        <v>18</v>
      </c>
      <c r="F135" t="s">
        <v>15</v>
      </c>
      <c r="G135" t="s">
        <v>56</v>
      </c>
      <c r="H135" t="s">
        <v>32</v>
      </c>
    </row>
    <row r="136" spans="1:8" x14ac:dyDescent="0.35">
      <c r="A136" t="s">
        <v>57</v>
      </c>
      <c r="B136">
        <v>0.13206758828730655</v>
      </c>
      <c r="D136" t="s">
        <v>14</v>
      </c>
      <c r="E136" t="s">
        <v>19</v>
      </c>
      <c r="F136" t="s">
        <v>20</v>
      </c>
      <c r="H136" t="s">
        <v>31</v>
      </c>
    </row>
    <row r="137" spans="1:8" x14ac:dyDescent="0.35">
      <c r="A137" t="s">
        <v>58</v>
      </c>
      <c r="B137">
        <v>1.6694063119110985E-6</v>
      </c>
      <c r="D137" t="s">
        <v>14</v>
      </c>
      <c r="E137" t="s">
        <v>19</v>
      </c>
      <c r="F137" t="s">
        <v>20</v>
      </c>
      <c r="H137" t="s">
        <v>31</v>
      </c>
    </row>
    <row r="138" spans="1:8" x14ac:dyDescent="0.35">
      <c r="A138" t="s">
        <v>21</v>
      </c>
      <c r="B138">
        <v>12.456827894327896</v>
      </c>
      <c r="C138" t="s">
        <v>33</v>
      </c>
      <c r="D138" t="s">
        <v>6</v>
      </c>
      <c r="F138" t="s">
        <v>15</v>
      </c>
      <c r="G138" t="s">
        <v>21</v>
      </c>
      <c r="H138" t="s">
        <v>3</v>
      </c>
    </row>
    <row r="140" spans="1:8" ht="15.5" x14ac:dyDescent="0.35">
      <c r="A140" s="1" t="s">
        <v>0</v>
      </c>
      <c r="B140" s="2" t="s">
        <v>52</v>
      </c>
    </row>
    <row r="141" spans="1:8" x14ac:dyDescent="0.35">
      <c r="A141" t="s">
        <v>1</v>
      </c>
      <c r="B141">
        <v>1</v>
      </c>
    </row>
    <row r="142" spans="1:8" x14ac:dyDescent="0.35">
      <c r="A142" t="s">
        <v>2</v>
      </c>
      <c r="B142" t="s">
        <v>53</v>
      </c>
    </row>
    <row r="143" spans="1:8" x14ac:dyDescent="0.35">
      <c r="A143" t="s">
        <v>4</v>
      </c>
      <c r="B143" t="s">
        <v>5</v>
      </c>
    </row>
    <row r="144" spans="1:8" x14ac:dyDescent="0.35">
      <c r="A144" t="s">
        <v>6</v>
      </c>
      <c r="B144" t="s">
        <v>7</v>
      </c>
    </row>
    <row r="145" spans="1:8" x14ac:dyDescent="0.35">
      <c r="A145" t="s">
        <v>29</v>
      </c>
      <c r="B145" t="s">
        <v>30</v>
      </c>
    </row>
    <row r="146" spans="1:8" x14ac:dyDescent="0.35">
      <c r="A146" t="s">
        <v>11</v>
      </c>
      <c r="B146" t="s">
        <v>80</v>
      </c>
    </row>
    <row r="147" spans="1:8" ht="15.5" x14ac:dyDescent="0.35">
      <c r="A147" s="1" t="s">
        <v>8</v>
      </c>
    </row>
    <row r="148" spans="1:8" x14ac:dyDescent="0.35">
      <c r="A148" t="s">
        <v>9</v>
      </c>
      <c r="B148" t="s">
        <v>10</v>
      </c>
      <c r="C148" t="s">
        <v>11</v>
      </c>
      <c r="D148" t="s">
        <v>6</v>
      </c>
      <c r="E148" t="s">
        <v>12</v>
      </c>
      <c r="F148" t="s">
        <v>4</v>
      </c>
      <c r="G148" t="s">
        <v>2</v>
      </c>
      <c r="H148" t="s">
        <v>26</v>
      </c>
    </row>
    <row r="149" spans="1:8" x14ac:dyDescent="0.35">
      <c r="A149" t="s">
        <v>21</v>
      </c>
      <c r="B149">
        <f>12.89/5.72</f>
        <v>2.2534965034965038</v>
      </c>
      <c r="C149" t="s">
        <v>33</v>
      </c>
      <c r="D149" t="s">
        <v>6</v>
      </c>
      <c r="F149" t="s">
        <v>15</v>
      </c>
      <c r="G149" t="s">
        <v>21</v>
      </c>
      <c r="H149" t="s">
        <v>3</v>
      </c>
    </row>
    <row r="150" spans="1:8" x14ac:dyDescent="0.35">
      <c r="A150" t="s">
        <v>52</v>
      </c>
      <c r="B150">
        <v>1</v>
      </c>
      <c r="C150" t="s">
        <v>80</v>
      </c>
      <c r="D150" t="s">
        <v>7</v>
      </c>
      <c r="F150" t="s">
        <v>22</v>
      </c>
      <c r="G150" t="s">
        <v>53</v>
      </c>
      <c r="H150" t="s">
        <v>3</v>
      </c>
    </row>
    <row r="151" spans="1:8" x14ac:dyDescent="0.35">
      <c r="A151" t="s">
        <v>59</v>
      </c>
      <c r="B151">
        <f>3090000/44900000/5.472</f>
        <v>1.2576681123744774E-2</v>
      </c>
      <c r="D151" t="s">
        <v>43</v>
      </c>
      <c r="E151" t="s">
        <v>60</v>
      </c>
      <c r="F151" t="s">
        <v>20</v>
      </c>
      <c r="H151" t="s">
        <v>31</v>
      </c>
    </row>
    <row r="152" spans="1:8" x14ac:dyDescent="0.35">
      <c r="A152" t="s">
        <v>61</v>
      </c>
      <c r="B152">
        <f>13600000/44900000/5.472</f>
        <v>5.5353677437841073E-2</v>
      </c>
      <c r="C152" t="s">
        <v>80</v>
      </c>
      <c r="D152" t="s">
        <v>7</v>
      </c>
      <c r="F152" t="s">
        <v>15</v>
      </c>
      <c r="G152" t="s">
        <v>25</v>
      </c>
      <c r="H152" t="s">
        <v>32</v>
      </c>
    </row>
    <row r="153" spans="1:8" x14ac:dyDescent="0.35">
      <c r="A153" t="s">
        <v>62</v>
      </c>
      <c r="B153">
        <f>356/44900000/5.472</f>
        <v>1.4489639094023102E-6</v>
      </c>
      <c r="C153" t="s">
        <v>35</v>
      </c>
      <c r="D153" t="s">
        <v>14</v>
      </c>
      <c r="F153" t="s">
        <v>15</v>
      </c>
      <c r="G153" t="s">
        <v>63</v>
      </c>
      <c r="H153" t="s">
        <v>32</v>
      </c>
    </row>
    <row r="154" spans="1:8" x14ac:dyDescent="0.35">
      <c r="A154" t="s">
        <v>64</v>
      </c>
      <c r="B154">
        <f>949/44900000/5.472</f>
        <v>3.8625470506258219E-6</v>
      </c>
      <c r="C154" t="s">
        <v>35</v>
      </c>
      <c r="D154" t="s">
        <v>14</v>
      </c>
      <c r="F154" t="s">
        <v>15</v>
      </c>
      <c r="G154" t="s">
        <v>65</v>
      </c>
      <c r="H154" t="s">
        <v>32</v>
      </c>
    </row>
    <row r="155" spans="1:8" x14ac:dyDescent="0.35">
      <c r="A155" t="s">
        <v>66</v>
      </c>
      <c r="B155">
        <f>178/44900000/5.472</f>
        <v>7.2448195470115511E-7</v>
      </c>
      <c r="C155" t="s">
        <v>67</v>
      </c>
      <c r="D155" t="s">
        <v>14</v>
      </c>
      <c r="F155" t="s">
        <v>15</v>
      </c>
      <c r="G155" t="s">
        <v>68</v>
      </c>
      <c r="H155" t="s">
        <v>32</v>
      </c>
    </row>
    <row r="156" spans="1:8" ht="15.5" x14ac:dyDescent="0.35">
      <c r="A156" s="4" t="s">
        <v>69</v>
      </c>
      <c r="B156">
        <f>(6240000/44900000/42/5.472)*0.09</f>
        <v>5.4423363531322738E-5</v>
      </c>
      <c r="C156" t="s">
        <v>80</v>
      </c>
      <c r="D156" t="s">
        <v>14</v>
      </c>
      <c r="F156" t="s">
        <v>15</v>
      </c>
      <c r="G156" s="4" t="s">
        <v>69</v>
      </c>
      <c r="H156" t="s">
        <v>3</v>
      </c>
    </row>
    <row r="157" spans="1:8" ht="15.5" x14ac:dyDescent="0.35">
      <c r="A157" s="4" t="s">
        <v>70</v>
      </c>
      <c r="B157">
        <f>75900000/44900000/5.472</f>
        <v>0.30892236158324538</v>
      </c>
      <c r="C157" t="s">
        <v>33</v>
      </c>
      <c r="D157" t="s">
        <v>14</v>
      </c>
      <c r="F157" t="s">
        <v>15</v>
      </c>
      <c r="G157" s="4" t="s">
        <v>70</v>
      </c>
      <c r="H157" t="s">
        <v>3</v>
      </c>
    </row>
    <row r="159" spans="1:8" x14ac:dyDescent="0.35">
      <c r="A159" s="2" t="s">
        <v>0</v>
      </c>
      <c r="B159" s="2" t="s">
        <v>27</v>
      </c>
    </row>
    <row r="160" spans="1:8" x14ac:dyDescent="0.35">
      <c r="A160" t="s">
        <v>1</v>
      </c>
      <c r="B160">
        <v>1</v>
      </c>
    </row>
    <row r="161" spans="1:8" x14ac:dyDescent="0.35">
      <c r="A161" t="s">
        <v>2</v>
      </c>
      <c r="B161" s="3" t="s">
        <v>28</v>
      </c>
    </row>
    <row r="162" spans="1:8" x14ac:dyDescent="0.35">
      <c r="A162" t="s">
        <v>4</v>
      </c>
      <c r="B162" t="s">
        <v>5</v>
      </c>
    </row>
    <row r="163" spans="1:8" x14ac:dyDescent="0.35">
      <c r="A163" t="s">
        <v>6</v>
      </c>
      <c r="B163" t="s">
        <v>14</v>
      </c>
    </row>
    <row r="164" spans="1:8" x14ac:dyDescent="0.35">
      <c r="A164" t="s">
        <v>11</v>
      </c>
      <c r="B164" t="s">
        <v>79</v>
      </c>
    </row>
    <row r="165" spans="1:8" x14ac:dyDescent="0.35">
      <c r="A165" t="s">
        <v>50</v>
      </c>
      <c r="B165" t="s">
        <v>71</v>
      </c>
    </row>
    <row r="166" spans="1:8" x14ac:dyDescent="0.35">
      <c r="A166" t="s">
        <v>29</v>
      </c>
      <c r="B166" t="s">
        <v>30</v>
      </c>
    </row>
    <row r="167" spans="1:8" x14ac:dyDescent="0.35">
      <c r="A167" s="2" t="s">
        <v>8</v>
      </c>
    </row>
    <row r="168" spans="1:8" x14ac:dyDescent="0.35">
      <c r="A168" s="2" t="s">
        <v>9</v>
      </c>
      <c r="B168" s="2" t="s">
        <v>10</v>
      </c>
      <c r="C168" s="2" t="s">
        <v>11</v>
      </c>
      <c r="D168" s="2" t="s">
        <v>6</v>
      </c>
      <c r="E168" s="2" t="s">
        <v>12</v>
      </c>
      <c r="F168" s="2" t="s">
        <v>4</v>
      </c>
      <c r="G168" s="2" t="s">
        <v>26</v>
      </c>
      <c r="H168" s="2" t="s">
        <v>2</v>
      </c>
    </row>
    <row r="169" spans="1:8" x14ac:dyDescent="0.35">
      <c r="A169" t="s">
        <v>13</v>
      </c>
      <c r="B169">
        <v>2.2053430633360036</v>
      </c>
      <c r="C169" t="s">
        <v>79</v>
      </c>
      <c r="D169" t="s">
        <v>14</v>
      </c>
      <c r="F169" t="s">
        <v>15</v>
      </c>
      <c r="G169" t="s">
        <v>3</v>
      </c>
      <c r="H169" t="s">
        <v>16</v>
      </c>
    </row>
    <row r="170" spans="1:8" x14ac:dyDescent="0.35">
      <c r="A170" t="s">
        <v>17</v>
      </c>
      <c r="B170">
        <v>0.39696175140048068</v>
      </c>
      <c r="D170" t="s">
        <v>18</v>
      </c>
      <c r="E170" t="s">
        <v>19</v>
      </c>
      <c r="F170" t="s">
        <v>20</v>
      </c>
      <c r="G170" t="s">
        <v>31</v>
      </c>
    </row>
    <row r="171" spans="1:8" x14ac:dyDescent="0.35">
      <c r="A171" t="s">
        <v>21</v>
      </c>
      <c r="B171">
        <v>11.891626115166261</v>
      </c>
      <c r="C171" t="s">
        <v>33</v>
      </c>
      <c r="D171" t="s">
        <v>6</v>
      </c>
      <c r="F171" t="s">
        <v>15</v>
      </c>
      <c r="G171" t="s">
        <v>3</v>
      </c>
      <c r="H171" t="s">
        <v>21</v>
      </c>
    </row>
    <row r="172" spans="1:8" x14ac:dyDescent="0.35">
      <c r="A172" s="3" t="s">
        <v>27</v>
      </c>
      <c r="B172">
        <v>1</v>
      </c>
      <c r="C172" t="s">
        <v>79</v>
      </c>
      <c r="D172" t="s">
        <v>14</v>
      </c>
      <c r="F172" t="s">
        <v>22</v>
      </c>
      <c r="G172" t="s">
        <v>3</v>
      </c>
      <c r="H172" s="3" t="s">
        <v>28</v>
      </c>
    </row>
    <row r="173" spans="1:8" x14ac:dyDescent="0.35">
      <c r="A173" t="s">
        <v>61</v>
      </c>
      <c r="B173">
        <v>0.13321500162583566</v>
      </c>
      <c r="C173" t="s">
        <v>79</v>
      </c>
      <c r="D173" t="s">
        <v>7</v>
      </c>
      <c r="F173" t="s">
        <v>15</v>
      </c>
      <c r="G173" t="s">
        <v>32</v>
      </c>
      <c r="H173" t="s">
        <v>25</v>
      </c>
    </row>
    <row r="175" spans="1:8" x14ac:dyDescent="0.35">
      <c r="A175" s="2" t="s">
        <v>0</v>
      </c>
      <c r="B175" s="2" t="s">
        <v>13</v>
      </c>
    </row>
    <row r="176" spans="1:8" x14ac:dyDescent="0.35">
      <c r="A176" t="s">
        <v>1</v>
      </c>
      <c r="B176">
        <v>1</v>
      </c>
    </row>
    <row r="177" spans="1:8" x14ac:dyDescent="0.35">
      <c r="A177" t="s">
        <v>50</v>
      </c>
      <c r="B177" t="s">
        <v>51</v>
      </c>
    </row>
    <row r="178" spans="1:8" x14ac:dyDescent="0.35">
      <c r="A178" t="s">
        <v>2</v>
      </c>
      <c r="B178" t="s">
        <v>16</v>
      </c>
    </row>
    <row r="179" spans="1:8" x14ac:dyDescent="0.35">
      <c r="A179" t="s">
        <v>4</v>
      </c>
      <c r="B179" t="s">
        <v>5</v>
      </c>
    </row>
    <row r="180" spans="1:8" x14ac:dyDescent="0.35">
      <c r="A180" t="s">
        <v>6</v>
      </c>
      <c r="B180" t="s">
        <v>14</v>
      </c>
    </row>
    <row r="181" spans="1:8" x14ac:dyDescent="0.35">
      <c r="A181" t="s">
        <v>29</v>
      </c>
      <c r="B181" t="s">
        <v>30</v>
      </c>
    </row>
    <row r="182" spans="1:8" x14ac:dyDescent="0.35">
      <c r="A182" t="s">
        <v>11</v>
      </c>
      <c r="B182" t="s">
        <v>79</v>
      </c>
    </row>
    <row r="183" spans="1:8" x14ac:dyDescent="0.35">
      <c r="A183" s="2" t="s">
        <v>8</v>
      </c>
    </row>
    <row r="184" spans="1:8" x14ac:dyDescent="0.35">
      <c r="A184" s="2" t="s">
        <v>9</v>
      </c>
      <c r="B184" s="2" t="s">
        <v>10</v>
      </c>
      <c r="C184" s="2" t="s">
        <v>11</v>
      </c>
      <c r="D184" s="2" t="s">
        <v>6</v>
      </c>
      <c r="E184" s="2" t="s">
        <v>12</v>
      </c>
      <c r="F184" s="2" t="s">
        <v>4</v>
      </c>
      <c r="G184" s="2" t="s">
        <v>2</v>
      </c>
      <c r="H184" s="2" t="s">
        <v>26</v>
      </c>
    </row>
    <row r="185" spans="1:8" x14ac:dyDescent="0.35">
      <c r="A185" t="s">
        <v>52</v>
      </c>
      <c r="B185">
        <v>5.5277777777777777</v>
      </c>
      <c r="C185" t="s">
        <v>79</v>
      </c>
      <c r="D185" t="s">
        <v>7</v>
      </c>
      <c r="F185" t="s">
        <v>15</v>
      </c>
      <c r="G185" t="s">
        <v>53</v>
      </c>
      <c r="H185" t="s">
        <v>3</v>
      </c>
    </row>
    <row r="186" spans="1:8" x14ac:dyDescent="0.35">
      <c r="A186" t="s">
        <v>13</v>
      </c>
      <c r="B186">
        <v>1</v>
      </c>
      <c r="C186" t="s">
        <v>79</v>
      </c>
      <c r="D186" t="s">
        <v>14</v>
      </c>
      <c r="F186" t="s">
        <v>22</v>
      </c>
      <c r="G186" t="s">
        <v>16</v>
      </c>
      <c r="H186" t="s">
        <v>3</v>
      </c>
    </row>
    <row r="187" spans="1:8" x14ac:dyDescent="0.35">
      <c r="A187" t="s">
        <v>54</v>
      </c>
      <c r="B187">
        <v>3.5098030277376187</v>
      </c>
      <c r="C187" t="s">
        <v>55</v>
      </c>
      <c r="D187" t="s">
        <v>18</v>
      </c>
      <c r="F187" t="s">
        <v>15</v>
      </c>
      <c r="G187" t="s">
        <v>56</v>
      </c>
      <c r="H187" t="s">
        <v>32</v>
      </c>
    </row>
    <row r="188" spans="1:8" x14ac:dyDescent="0.35">
      <c r="A188" t="s">
        <v>57</v>
      </c>
      <c r="B188">
        <v>0.13206758828730655</v>
      </c>
      <c r="D188" t="s">
        <v>14</v>
      </c>
      <c r="E188" t="s">
        <v>19</v>
      </c>
      <c r="F188" t="s">
        <v>20</v>
      </c>
      <c r="H188" t="s">
        <v>31</v>
      </c>
    </row>
    <row r="189" spans="1:8" x14ac:dyDescent="0.35">
      <c r="A189" t="s">
        <v>58</v>
      </c>
      <c r="B189">
        <v>1.6694063119110985E-6</v>
      </c>
      <c r="D189" t="s">
        <v>14</v>
      </c>
      <c r="E189" t="s">
        <v>19</v>
      </c>
      <c r="F189" t="s">
        <v>20</v>
      </c>
      <c r="H189" t="s">
        <v>31</v>
      </c>
    </row>
    <row r="190" spans="1:8" x14ac:dyDescent="0.35">
      <c r="A190" t="s">
        <v>21</v>
      </c>
      <c r="B190">
        <v>12.456827894327896</v>
      </c>
      <c r="C190" t="s">
        <v>33</v>
      </c>
      <c r="D190" t="s">
        <v>6</v>
      </c>
      <c r="F190" t="s">
        <v>15</v>
      </c>
      <c r="G190" t="s">
        <v>21</v>
      </c>
      <c r="H190" t="s">
        <v>3</v>
      </c>
    </row>
    <row r="192" spans="1:8" ht="15.5" x14ac:dyDescent="0.35">
      <c r="A192" s="1" t="s">
        <v>0</v>
      </c>
      <c r="B192" s="2" t="s">
        <v>52</v>
      </c>
    </row>
    <row r="193" spans="1:8" x14ac:dyDescent="0.35">
      <c r="A193" t="s">
        <v>1</v>
      </c>
      <c r="B193">
        <v>1</v>
      </c>
    </row>
    <row r="194" spans="1:8" x14ac:dyDescent="0.35">
      <c r="A194" t="s">
        <v>2</v>
      </c>
      <c r="B194" t="s">
        <v>53</v>
      </c>
    </row>
    <row r="195" spans="1:8" x14ac:dyDescent="0.35">
      <c r="A195" t="s">
        <v>4</v>
      </c>
      <c r="B195" t="s">
        <v>5</v>
      </c>
    </row>
    <row r="196" spans="1:8" x14ac:dyDescent="0.35">
      <c r="A196" t="s">
        <v>6</v>
      </c>
      <c r="B196" t="s">
        <v>7</v>
      </c>
    </row>
    <row r="197" spans="1:8" x14ac:dyDescent="0.35">
      <c r="A197" t="s">
        <v>29</v>
      </c>
      <c r="B197" t="s">
        <v>30</v>
      </c>
    </row>
    <row r="198" spans="1:8" x14ac:dyDescent="0.35">
      <c r="A198" t="s">
        <v>11</v>
      </c>
      <c r="B198" t="s">
        <v>79</v>
      </c>
    </row>
    <row r="199" spans="1:8" ht="15.5" x14ac:dyDescent="0.35">
      <c r="A199" s="1" t="s">
        <v>8</v>
      </c>
    </row>
    <row r="200" spans="1:8" x14ac:dyDescent="0.35">
      <c r="A200" t="s">
        <v>9</v>
      </c>
      <c r="B200" t="s">
        <v>10</v>
      </c>
      <c r="C200" t="s">
        <v>11</v>
      </c>
      <c r="D200" t="s">
        <v>6</v>
      </c>
      <c r="E200" t="s">
        <v>12</v>
      </c>
      <c r="F200" t="s">
        <v>4</v>
      </c>
      <c r="G200" t="s">
        <v>2</v>
      </c>
      <c r="H200" t="s">
        <v>26</v>
      </c>
    </row>
    <row r="201" spans="1:8" x14ac:dyDescent="0.35">
      <c r="A201" t="s">
        <v>21</v>
      </c>
      <c r="B201">
        <f>12.89/5.72</f>
        <v>2.2534965034965038</v>
      </c>
      <c r="C201" t="s">
        <v>33</v>
      </c>
      <c r="D201" t="s">
        <v>6</v>
      </c>
      <c r="F201" t="s">
        <v>15</v>
      </c>
      <c r="G201" t="s">
        <v>21</v>
      </c>
      <c r="H201" t="s">
        <v>3</v>
      </c>
    </row>
    <row r="202" spans="1:8" x14ac:dyDescent="0.35">
      <c r="A202" t="s">
        <v>52</v>
      </c>
      <c r="B202">
        <v>1</v>
      </c>
      <c r="C202" t="s">
        <v>79</v>
      </c>
      <c r="D202" t="s">
        <v>7</v>
      </c>
      <c r="F202" t="s">
        <v>22</v>
      </c>
      <c r="G202" t="s">
        <v>53</v>
      </c>
      <c r="H202" t="s">
        <v>3</v>
      </c>
    </row>
    <row r="203" spans="1:8" x14ac:dyDescent="0.35">
      <c r="A203" t="s">
        <v>59</v>
      </c>
      <c r="B203">
        <f>3090000/44900000/5.472</f>
        <v>1.2576681123744774E-2</v>
      </c>
      <c r="D203" t="s">
        <v>43</v>
      </c>
      <c r="E203" t="s">
        <v>60</v>
      </c>
      <c r="F203" t="s">
        <v>20</v>
      </c>
      <c r="H203" t="s">
        <v>31</v>
      </c>
    </row>
    <row r="204" spans="1:8" x14ac:dyDescent="0.35">
      <c r="A204" t="s">
        <v>61</v>
      </c>
      <c r="B204">
        <f>13600000/44900000/5.472</f>
        <v>5.5353677437841073E-2</v>
      </c>
      <c r="C204" t="s">
        <v>79</v>
      </c>
      <c r="D204" t="s">
        <v>7</v>
      </c>
      <c r="F204" t="s">
        <v>15</v>
      </c>
      <c r="G204" t="s">
        <v>25</v>
      </c>
      <c r="H204" t="s">
        <v>32</v>
      </c>
    </row>
    <row r="205" spans="1:8" x14ac:dyDescent="0.35">
      <c r="A205" t="s">
        <v>62</v>
      </c>
      <c r="B205">
        <f>356/44900000/5.472</f>
        <v>1.4489639094023102E-6</v>
      </c>
      <c r="C205" t="s">
        <v>35</v>
      </c>
      <c r="D205" t="s">
        <v>14</v>
      </c>
      <c r="F205" t="s">
        <v>15</v>
      </c>
      <c r="G205" t="s">
        <v>63</v>
      </c>
      <c r="H205" t="s">
        <v>32</v>
      </c>
    </row>
    <row r="206" spans="1:8" x14ac:dyDescent="0.35">
      <c r="A206" t="s">
        <v>64</v>
      </c>
      <c r="B206">
        <f>949/44900000/5.472</f>
        <v>3.8625470506258219E-6</v>
      </c>
      <c r="C206" t="s">
        <v>35</v>
      </c>
      <c r="D206" t="s">
        <v>14</v>
      </c>
      <c r="F206" t="s">
        <v>15</v>
      </c>
      <c r="G206" t="s">
        <v>65</v>
      </c>
      <c r="H206" t="s">
        <v>32</v>
      </c>
    </row>
    <row r="207" spans="1:8" x14ac:dyDescent="0.35">
      <c r="A207" t="s">
        <v>66</v>
      </c>
      <c r="B207">
        <f>178/44900000/5.472</f>
        <v>7.2448195470115511E-7</v>
      </c>
      <c r="C207" t="s">
        <v>67</v>
      </c>
      <c r="D207" t="s">
        <v>14</v>
      </c>
      <c r="F207" t="s">
        <v>15</v>
      </c>
      <c r="G207" t="s">
        <v>68</v>
      </c>
      <c r="H207" t="s">
        <v>32</v>
      </c>
    </row>
    <row r="208" spans="1:8" ht="15.5" x14ac:dyDescent="0.35">
      <c r="A208" s="4" t="s">
        <v>69</v>
      </c>
      <c r="B208">
        <f>(6240000/44900000/42/5.472)*0.09</f>
        <v>5.4423363531322738E-5</v>
      </c>
      <c r="C208" t="s">
        <v>79</v>
      </c>
      <c r="D208" t="s">
        <v>14</v>
      </c>
      <c r="F208" t="s">
        <v>15</v>
      </c>
      <c r="G208" s="4" t="s">
        <v>69</v>
      </c>
      <c r="H208" t="s">
        <v>3</v>
      </c>
    </row>
    <row r="209" spans="1:8" ht="15.5" x14ac:dyDescent="0.35">
      <c r="A209" s="4" t="s">
        <v>70</v>
      </c>
      <c r="B209">
        <f>75900000/44900000/5.472</f>
        <v>0.30892236158324538</v>
      </c>
      <c r="C209" t="s">
        <v>33</v>
      </c>
      <c r="D209" t="s">
        <v>14</v>
      </c>
      <c r="F209" t="s">
        <v>15</v>
      </c>
      <c r="G209" s="4" t="s">
        <v>70</v>
      </c>
      <c r="H209" t="s">
        <v>3</v>
      </c>
    </row>
    <row r="211" spans="1:8" x14ac:dyDescent="0.35">
      <c r="A211" s="2" t="s">
        <v>0</v>
      </c>
      <c r="B211" s="2" t="s">
        <v>27</v>
      </c>
    </row>
    <row r="212" spans="1:8" x14ac:dyDescent="0.35">
      <c r="A212" t="s">
        <v>1</v>
      </c>
      <c r="B212">
        <v>1</v>
      </c>
    </row>
    <row r="213" spans="1:8" x14ac:dyDescent="0.35">
      <c r="A213" t="s">
        <v>2</v>
      </c>
      <c r="B213" s="3" t="s">
        <v>28</v>
      </c>
    </row>
    <row r="214" spans="1:8" x14ac:dyDescent="0.35">
      <c r="A214" t="s">
        <v>4</v>
      </c>
      <c r="B214" t="s">
        <v>5</v>
      </c>
    </row>
    <row r="215" spans="1:8" x14ac:dyDescent="0.35">
      <c r="A215" t="s">
        <v>6</v>
      </c>
      <c r="B215" t="s">
        <v>14</v>
      </c>
    </row>
    <row r="216" spans="1:8" x14ac:dyDescent="0.35">
      <c r="A216" t="s">
        <v>11</v>
      </c>
      <c r="B216" t="s">
        <v>78</v>
      </c>
    </row>
    <row r="217" spans="1:8" x14ac:dyDescent="0.35">
      <c r="A217" t="s">
        <v>50</v>
      </c>
      <c r="B217" t="s">
        <v>71</v>
      </c>
    </row>
    <row r="218" spans="1:8" x14ac:dyDescent="0.35">
      <c r="A218" t="s">
        <v>29</v>
      </c>
      <c r="B218" t="s">
        <v>30</v>
      </c>
    </row>
    <row r="219" spans="1:8" x14ac:dyDescent="0.35">
      <c r="A219" s="2" t="s">
        <v>8</v>
      </c>
    </row>
    <row r="220" spans="1:8" x14ac:dyDescent="0.35">
      <c r="A220" s="2" t="s">
        <v>9</v>
      </c>
      <c r="B220" s="2" t="s">
        <v>10</v>
      </c>
      <c r="C220" s="2" t="s">
        <v>11</v>
      </c>
      <c r="D220" s="2" t="s">
        <v>6</v>
      </c>
      <c r="E220" s="2" t="s">
        <v>12</v>
      </c>
      <c r="F220" s="2" t="s">
        <v>4</v>
      </c>
      <c r="G220" s="2" t="s">
        <v>26</v>
      </c>
      <c r="H220" s="2" t="s">
        <v>2</v>
      </c>
    </row>
    <row r="221" spans="1:8" x14ac:dyDescent="0.35">
      <c r="A221" t="s">
        <v>13</v>
      </c>
      <c r="B221">
        <v>2.2053430633360036</v>
      </c>
      <c r="C221" t="s">
        <v>78</v>
      </c>
      <c r="D221" t="s">
        <v>14</v>
      </c>
      <c r="F221" t="s">
        <v>15</v>
      </c>
      <c r="G221" t="s">
        <v>3</v>
      </c>
      <c r="H221" t="s">
        <v>16</v>
      </c>
    </row>
    <row r="222" spans="1:8" x14ac:dyDescent="0.35">
      <c r="A222" t="s">
        <v>17</v>
      </c>
      <c r="B222">
        <v>0.39696175140048068</v>
      </c>
      <c r="D222" t="s">
        <v>18</v>
      </c>
      <c r="E222" t="s">
        <v>19</v>
      </c>
      <c r="F222" t="s">
        <v>20</v>
      </c>
      <c r="G222" t="s">
        <v>31</v>
      </c>
    </row>
    <row r="223" spans="1:8" x14ac:dyDescent="0.35">
      <c r="A223" t="s">
        <v>21</v>
      </c>
      <c r="B223">
        <v>11.891626115166261</v>
      </c>
      <c r="C223" t="s">
        <v>33</v>
      </c>
      <c r="D223" t="s">
        <v>6</v>
      </c>
      <c r="F223" t="s">
        <v>15</v>
      </c>
      <c r="G223" t="s">
        <v>3</v>
      </c>
      <c r="H223" t="s">
        <v>21</v>
      </c>
    </row>
    <row r="224" spans="1:8" x14ac:dyDescent="0.35">
      <c r="A224" s="3" t="s">
        <v>27</v>
      </c>
      <c r="B224">
        <v>1</v>
      </c>
      <c r="C224" t="s">
        <v>78</v>
      </c>
      <c r="D224" t="s">
        <v>14</v>
      </c>
      <c r="F224" t="s">
        <v>22</v>
      </c>
      <c r="G224" t="s">
        <v>3</v>
      </c>
      <c r="H224" s="3" t="s">
        <v>28</v>
      </c>
    </row>
    <row r="225" spans="1:8" x14ac:dyDescent="0.35">
      <c r="A225" t="s">
        <v>61</v>
      </c>
      <c r="B225">
        <v>0.13321500162583566</v>
      </c>
      <c r="C225" t="s">
        <v>78</v>
      </c>
      <c r="D225" t="s">
        <v>7</v>
      </c>
      <c r="F225" t="s">
        <v>15</v>
      </c>
      <c r="G225" t="s">
        <v>32</v>
      </c>
      <c r="H225" t="s">
        <v>25</v>
      </c>
    </row>
    <row r="227" spans="1:8" x14ac:dyDescent="0.35">
      <c r="A227" s="2" t="s">
        <v>0</v>
      </c>
      <c r="B227" s="2" t="s">
        <v>13</v>
      </c>
    </row>
    <row r="228" spans="1:8" x14ac:dyDescent="0.35">
      <c r="A228" t="s">
        <v>1</v>
      </c>
      <c r="B228">
        <v>1</v>
      </c>
    </row>
    <row r="229" spans="1:8" x14ac:dyDescent="0.35">
      <c r="A229" t="s">
        <v>50</v>
      </c>
      <c r="B229" t="s">
        <v>51</v>
      </c>
    </row>
    <row r="230" spans="1:8" x14ac:dyDescent="0.35">
      <c r="A230" t="s">
        <v>2</v>
      </c>
      <c r="B230" t="s">
        <v>16</v>
      </c>
    </row>
    <row r="231" spans="1:8" x14ac:dyDescent="0.35">
      <c r="A231" t="s">
        <v>4</v>
      </c>
      <c r="B231" t="s">
        <v>5</v>
      </c>
    </row>
    <row r="232" spans="1:8" x14ac:dyDescent="0.35">
      <c r="A232" t="s">
        <v>6</v>
      </c>
      <c r="B232" t="s">
        <v>14</v>
      </c>
    </row>
    <row r="233" spans="1:8" x14ac:dyDescent="0.35">
      <c r="A233" t="s">
        <v>29</v>
      </c>
      <c r="B233" t="s">
        <v>30</v>
      </c>
    </row>
    <row r="234" spans="1:8" x14ac:dyDescent="0.35">
      <c r="A234" t="s">
        <v>11</v>
      </c>
      <c r="B234" t="s">
        <v>78</v>
      </c>
    </row>
    <row r="235" spans="1:8" x14ac:dyDescent="0.35">
      <c r="A235" s="2" t="s">
        <v>8</v>
      </c>
    </row>
    <row r="236" spans="1:8" x14ac:dyDescent="0.35">
      <c r="A236" s="2" t="s">
        <v>9</v>
      </c>
      <c r="B236" s="2" t="s">
        <v>10</v>
      </c>
      <c r="C236" s="2" t="s">
        <v>11</v>
      </c>
      <c r="D236" s="2" t="s">
        <v>6</v>
      </c>
      <c r="E236" s="2" t="s">
        <v>12</v>
      </c>
      <c r="F236" s="2" t="s">
        <v>4</v>
      </c>
      <c r="G236" s="2" t="s">
        <v>2</v>
      </c>
      <c r="H236" s="2" t="s">
        <v>26</v>
      </c>
    </row>
    <row r="237" spans="1:8" x14ac:dyDescent="0.35">
      <c r="A237" t="s">
        <v>52</v>
      </c>
      <c r="B237">
        <v>5.5277777777777777</v>
      </c>
      <c r="C237" t="s">
        <v>78</v>
      </c>
      <c r="D237" t="s">
        <v>7</v>
      </c>
      <c r="F237" t="s">
        <v>15</v>
      </c>
      <c r="G237" t="s">
        <v>53</v>
      </c>
      <c r="H237" t="s">
        <v>3</v>
      </c>
    </row>
    <row r="238" spans="1:8" x14ac:dyDescent="0.35">
      <c r="A238" t="s">
        <v>13</v>
      </c>
      <c r="B238">
        <v>1</v>
      </c>
      <c r="C238" t="s">
        <v>78</v>
      </c>
      <c r="D238" t="s">
        <v>14</v>
      </c>
      <c r="F238" t="s">
        <v>22</v>
      </c>
      <c r="G238" t="s">
        <v>16</v>
      </c>
      <c r="H238" t="s">
        <v>3</v>
      </c>
    </row>
    <row r="239" spans="1:8" x14ac:dyDescent="0.35">
      <c r="A239" t="s">
        <v>54</v>
      </c>
      <c r="B239">
        <v>3.5098030277376187</v>
      </c>
      <c r="C239" t="s">
        <v>55</v>
      </c>
      <c r="D239" t="s">
        <v>18</v>
      </c>
      <c r="F239" t="s">
        <v>15</v>
      </c>
      <c r="G239" t="s">
        <v>56</v>
      </c>
      <c r="H239" t="s">
        <v>32</v>
      </c>
    </row>
    <row r="240" spans="1:8" x14ac:dyDescent="0.35">
      <c r="A240" t="s">
        <v>57</v>
      </c>
      <c r="B240">
        <v>0.13206758828730655</v>
      </c>
      <c r="D240" t="s">
        <v>14</v>
      </c>
      <c r="E240" t="s">
        <v>19</v>
      </c>
      <c r="F240" t="s">
        <v>20</v>
      </c>
      <c r="H240" t="s">
        <v>31</v>
      </c>
    </row>
    <row r="241" spans="1:8" x14ac:dyDescent="0.35">
      <c r="A241" t="s">
        <v>58</v>
      </c>
      <c r="B241">
        <v>1.6694063119110985E-6</v>
      </c>
      <c r="D241" t="s">
        <v>14</v>
      </c>
      <c r="E241" t="s">
        <v>19</v>
      </c>
      <c r="F241" t="s">
        <v>20</v>
      </c>
      <c r="H241" t="s">
        <v>31</v>
      </c>
    </row>
    <row r="242" spans="1:8" x14ac:dyDescent="0.35">
      <c r="A242" t="s">
        <v>21</v>
      </c>
      <c r="B242">
        <v>12.456827894327896</v>
      </c>
      <c r="C242" t="s">
        <v>33</v>
      </c>
      <c r="D242" t="s">
        <v>6</v>
      </c>
      <c r="F242" t="s">
        <v>15</v>
      </c>
      <c r="G242" t="s">
        <v>21</v>
      </c>
      <c r="H242" t="s">
        <v>3</v>
      </c>
    </row>
    <row r="244" spans="1:8" ht="15.5" x14ac:dyDescent="0.35">
      <c r="A244" s="1" t="s">
        <v>0</v>
      </c>
      <c r="B244" s="2" t="s">
        <v>52</v>
      </c>
    </row>
    <row r="245" spans="1:8" x14ac:dyDescent="0.35">
      <c r="A245" t="s">
        <v>1</v>
      </c>
      <c r="B245">
        <v>1</v>
      </c>
    </row>
    <row r="246" spans="1:8" x14ac:dyDescent="0.35">
      <c r="A246" t="s">
        <v>2</v>
      </c>
      <c r="B246" t="s">
        <v>53</v>
      </c>
    </row>
    <row r="247" spans="1:8" x14ac:dyDescent="0.35">
      <c r="A247" t="s">
        <v>4</v>
      </c>
      <c r="B247" t="s">
        <v>5</v>
      </c>
    </row>
    <row r="248" spans="1:8" x14ac:dyDescent="0.35">
      <c r="A248" t="s">
        <v>6</v>
      </c>
      <c r="B248" t="s">
        <v>7</v>
      </c>
    </row>
    <row r="249" spans="1:8" x14ac:dyDescent="0.35">
      <c r="A249" t="s">
        <v>29</v>
      </c>
      <c r="B249" t="s">
        <v>30</v>
      </c>
    </row>
    <row r="250" spans="1:8" x14ac:dyDescent="0.35">
      <c r="A250" t="s">
        <v>11</v>
      </c>
      <c r="B250" t="s">
        <v>78</v>
      </c>
    </row>
    <row r="251" spans="1:8" ht="15.5" x14ac:dyDescent="0.35">
      <c r="A251" s="1" t="s">
        <v>8</v>
      </c>
    </row>
    <row r="252" spans="1:8" x14ac:dyDescent="0.35">
      <c r="A252" t="s">
        <v>9</v>
      </c>
      <c r="B252" t="s">
        <v>10</v>
      </c>
      <c r="C252" t="s">
        <v>11</v>
      </c>
      <c r="D252" t="s">
        <v>6</v>
      </c>
      <c r="E252" t="s">
        <v>12</v>
      </c>
      <c r="F252" t="s">
        <v>4</v>
      </c>
      <c r="G252" t="s">
        <v>2</v>
      </c>
      <c r="H252" t="s">
        <v>26</v>
      </c>
    </row>
    <row r="253" spans="1:8" x14ac:dyDescent="0.35">
      <c r="A253" t="s">
        <v>21</v>
      </c>
      <c r="B253">
        <f>12.89/5.72</f>
        <v>2.2534965034965038</v>
      </c>
      <c r="C253" t="s">
        <v>33</v>
      </c>
      <c r="D253" t="s">
        <v>6</v>
      </c>
      <c r="F253" t="s">
        <v>15</v>
      </c>
      <c r="G253" t="s">
        <v>21</v>
      </c>
      <c r="H253" t="s">
        <v>3</v>
      </c>
    </row>
    <row r="254" spans="1:8" x14ac:dyDescent="0.35">
      <c r="A254" t="s">
        <v>52</v>
      </c>
      <c r="B254">
        <v>1</v>
      </c>
      <c r="C254" t="s">
        <v>78</v>
      </c>
      <c r="D254" t="s">
        <v>7</v>
      </c>
      <c r="F254" t="s">
        <v>22</v>
      </c>
      <c r="G254" t="s">
        <v>53</v>
      </c>
      <c r="H254" t="s">
        <v>3</v>
      </c>
    </row>
    <row r="255" spans="1:8" x14ac:dyDescent="0.35">
      <c r="A255" t="s">
        <v>59</v>
      </c>
      <c r="B255">
        <f>3090000/44900000/5.472</f>
        <v>1.2576681123744774E-2</v>
      </c>
      <c r="D255" t="s">
        <v>43</v>
      </c>
      <c r="E255" t="s">
        <v>60</v>
      </c>
      <c r="F255" t="s">
        <v>20</v>
      </c>
      <c r="H255" t="s">
        <v>31</v>
      </c>
    </row>
    <row r="256" spans="1:8" x14ac:dyDescent="0.35">
      <c r="A256" t="s">
        <v>61</v>
      </c>
      <c r="B256">
        <f>13600000/44900000/5.472</f>
        <v>5.5353677437841073E-2</v>
      </c>
      <c r="C256" t="s">
        <v>78</v>
      </c>
      <c r="D256" t="s">
        <v>7</v>
      </c>
      <c r="F256" t="s">
        <v>15</v>
      </c>
      <c r="G256" t="s">
        <v>25</v>
      </c>
      <c r="H256" t="s">
        <v>32</v>
      </c>
    </row>
    <row r="257" spans="1:8" x14ac:dyDescent="0.35">
      <c r="A257" t="s">
        <v>62</v>
      </c>
      <c r="B257">
        <f>356/44900000/5.472</f>
        <v>1.4489639094023102E-6</v>
      </c>
      <c r="C257" t="s">
        <v>35</v>
      </c>
      <c r="D257" t="s">
        <v>14</v>
      </c>
      <c r="F257" t="s">
        <v>15</v>
      </c>
      <c r="G257" t="s">
        <v>63</v>
      </c>
      <c r="H257" t="s">
        <v>32</v>
      </c>
    </row>
    <row r="258" spans="1:8" x14ac:dyDescent="0.35">
      <c r="A258" t="s">
        <v>64</v>
      </c>
      <c r="B258">
        <f>949/44900000/5.472</f>
        <v>3.8625470506258219E-6</v>
      </c>
      <c r="C258" t="s">
        <v>35</v>
      </c>
      <c r="D258" t="s">
        <v>14</v>
      </c>
      <c r="F258" t="s">
        <v>15</v>
      </c>
      <c r="G258" t="s">
        <v>65</v>
      </c>
      <c r="H258" t="s">
        <v>32</v>
      </c>
    </row>
    <row r="259" spans="1:8" x14ac:dyDescent="0.35">
      <c r="A259" t="s">
        <v>66</v>
      </c>
      <c r="B259">
        <f>178/44900000/5.472</f>
        <v>7.2448195470115511E-7</v>
      </c>
      <c r="C259" t="s">
        <v>67</v>
      </c>
      <c r="D259" t="s">
        <v>14</v>
      </c>
      <c r="F259" t="s">
        <v>15</v>
      </c>
      <c r="G259" t="s">
        <v>68</v>
      </c>
      <c r="H259" t="s">
        <v>32</v>
      </c>
    </row>
    <row r="260" spans="1:8" ht="15.5" x14ac:dyDescent="0.35">
      <c r="A260" s="4" t="s">
        <v>69</v>
      </c>
      <c r="B260">
        <f>(6240000/44900000/42/5.472)*0.09</f>
        <v>5.4423363531322738E-5</v>
      </c>
      <c r="C260" t="s">
        <v>78</v>
      </c>
      <c r="D260" t="s">
        <v>14</v>
      </c>
      <c r="F260" t="s">
        <v>15</v>
      </c>
      <c r="G260" s="4" t="s">
        <v>69</v>
      </c>
      <c r="H260" t="s">
        <v>3</v>
      </c>
    </row>
    <row r="261" spans="1:8" ht="15.5" x14ac:dyDescent="0.35">
      <c r="A261" s="4" t="s">
        <v>70</v>
      </c>
      <c r="B261">
        <f>75900000/44900000/5.472</f>
        <v>0.30892236158324538</v>
      </c>
      <c r="C261" t="s">
        <v>33</v>
      </c>
      <c r="D261" t="s">
        <v>14</v>
      </c>
      <c r="F261" t="s">
        <v>15</v>
      </c>
      <c r="G261" s="4" t="s">
        <v>70</v>
      </c>
      <c r="H261" t="s">
        <v>3</v>
      </c>
    </row>
    <row r="263" spans="1:8" x14ac:dyDescent="0.35">
      <c r="A263" s="2" t="s">
        <v>0</v>
      </c>
      <c r="B263" s="2" t="s">
        <v>27</v>
      </c>
    </row>
    <row r="264" spans="1:8" x14ac:dyDescent="0.35">
      <c r="A264" t="s">
        <v>1</v>
      </c>
      <c r="B264">
        <v>1</v>
      </c>
    </row>
    <row r="265" spans="1:8" x14ac:dyDescent="0.35">
      <c r="A265" t="s">
        <v>2</v>
      </c>
      <c r="B265" s="3" t="s">
        <v>28</v>
      </c>
    </row>
    <row r="266" spans="1:8" x14ac:dyDescent="0.35">
      <c r="A266" t="s">
        <v>4</v>
      </c>
      <c r="B266" t="s">
        <v>5</v>
      </c>
    </row>
    <row r="267" spans="1:8" x14ac:dyDescent="0.35">
      <c r="A267" t="s">
        <v>6</v>
      </c>
      <c r="B267" t="s">
        <v>14</v>
      </c>
    </row>
    <row r="268" spans="1:8" x14ac:dyDescent="0.35">
      <c r="A268" t="s">
        <v>11</v>
      </c>
      <c r="B268" t="s">
        <v>77</v>
      </c>
    </row>
    <row r="269" spans="1:8" x14ac:dyDescent="0.35">
      <c r="A269" t="s">
        <v>50</v>
      </c>
      <c r="B269" t="s">
        <v>71</v>
      </c>
    </row>
    <row r="270" spans="1:8" x14ac:dyDescent="0.35">
      <c r="A270" t="s">
        <v>29</v>
      </c>
      <c r="B270" t="s">
        <v>30</v>
      </c>
    </row>
    <row r="271" spans="1:8" x14ac:dyDescent="0.35">
      <c r="A271" s="2" t="s">
        <v>8</v>
      </c>
    </row>
    <row r="272" spans="1:8" x14ac:dyDescent="0.35">
      <c r="A272" s="2" t="s">
        <v>9</v>
      </c>
      <c r="B272" s="2" t="s">
        <v>10</v>
      </c>
      <c r="C272" s="2" t="s">
        <v>11</v>
      </c>
      <c r="D272" s="2" t="s">
        <v>6</v>
      </c>
      <c r="E272" s="2" t="s">
        <v>12</v>
      </c>
      <c r="F272" s="2" t="s">
        <v>4</v>
      </c>
      <c r="G272" s="2" t="s">
        <v>26</v>
      </c>
      <c r="H272" s="2" t="s">
        <v>2</v>
      </c>
    </row>
    <row r="273" spans="1:8" x14ac:dyDescent="0.35">
      <c r="A273" t="s">
        <v>13</v>
      </c>
      <c r="B273">
        <v>2.2053430633360036</v>
      </c>
      <c r="C273" t="s">
        <v>77</v>
      </c>
      <c r="D273" t="s">
        <v>14</v>
      </c>
      <c r="F273" t="s">
        <v>15</v>
      </c>
      <c r="G273" t="s">
        <v>3</v>
      </c>
      <c r="H273" t="s">
        <v>16</v>
      </c>
    </row>
    <row r="274" spans="1:8" x14ac:dyDescent="0.35">
      <c r="A274" t="s">
        <v>17</v>
      </c>
      <c r="B274">
        <v>0.39696175140048068</v>
      </c>
      <c r="D274" t="s">
        <v>18</v>
      </c>
      <c r="E274" t="s">
        <v>19</v>
      </c>
      <c r="F274" t="s">
        <v>20</v>
      </c>
      <c r="G274" t="s">
        <v>31</v>
      </c>
    </row>
    <row r="275" spans="1:8" x14ac:dyDescent="0.35">
      <c r="A275" t="s">
        <v>21</v>
      </c>
      <c r="B275">
        <v>11.891626115166261</v>
      </c>
      <c r="C275" t="s">
        <v>33</v>
      </c>
      <c r="D275" t="s">
        <v>6</v>
      </c>
      <c r="F275" t="s">
        <v>15</v>
      </c>
      <c r="G275" t="s">
        <v>3</v>
      </c>
      <c r="H275" t="s">
        <v>21</v>
      </c>
    </row>
    <row r="276" spans="1:8" x14ac:dyDescent="0.35">
      <c r="A276" s="3" t="s">
        <v>27</v>
      </c>
      <c r="B276">
        <v>1</v>
      </c>
      <c r="C276" t="s">
        <v>77</v>
      </c>
      <c r="D276" t="s">
        <v>14</v>
      </c>
      <c r="F276" t="s">
        <v>22</v>
      </c>
      <c r="G276" t="s">
        <v>3</v>
      </c>
      <c r="H276" s="3" t="s">
        <v>28</v>
      </c>
    </row>
    <row r="277" spans="1:8" x14ac:dyDescent="0.35">
      <c r="A277" t="s">
        <v>23</v>
      </c>
      <c r="B277">
        <v>0.13321500162583566</v>
      </c>
      <c r="C277" t="s">
        <v>77</v>
      </c>
      <c r="D277" t="s">
        <v>7</v>
      </c>
      <c r="F277" t="s">
        <v>15</v>
      </c>
      <c r="G277" t="s">
        <v>32</v>
      </c>
      <c r="H277" t="s">
        <v>25</v>
      </c>
    </row>
    <row r="279" spans="1:8" x14ac:dyDescent="0.35">
      <c r="A279" s="2" t="s">
        <v>0</v>
      </c>
      <c r="B279" s="2" t="s">
        <v>13</v>
      </c>
    </row>
    <row r="280" spans="1:8" x14ac:dyDescent="0.35">
      <c r="A280" t="s">
        <v>1</v>
      </c>
      <c r="B280">
        <v>1</v>
      </c>
    </row>
    <row r="281" spans="1:8" x14ac:dyDescent="0.35">
      <c r="A281" t="s">
        <v>50</v>
      </c>
      <c r="B281" t="s">
        <v>51</v>
      </c>
    </row>
    <row r="282" spans="1:8" x14ac:dyDescent="0.35">
      <c r="A282" t="s">
        <v>2</v>
      </c>
      <c r="B282" t="s">
        <v>16</v>
      </c>
    </row>
    <row r="283" spans="1:8" x14ac:dyDescent="0.35">
      <c r="A283" t="s">
        <v>4</v>
      </c>
      <c r="B283" t="s">
        <v>5</v>
      </c>
    </row>
    <row r="284" spans="1:8" x14ac:dyDescent="0.35">
      <c r="A284" t="s">
        <v>6</v>
      </c>
      <c r="B284" t="s">
        <v>14</v>
      </c>
    </row>
    <row r="285" spans="1:8" x14ac:dyDescent="0.35">
      <c r="A285" t="s">
        <v>29</v>
      </c>
      <c r="B285" t="s">
        <v>30</v>
      </c>
    </row>
    <row r="286" spans="1:8" x14ac:dyDescent="0.35">
      <c r="A286" t="s">
        <v>11</v>
      </c>
      <c r="B286" t="s">
        <v>77</v>
      </c>
    </row>
    <row r="287" spans="1:8" x14ac:dyDescent="0.35">
      <c r="A287" s="2" t="s">
        <v>8</v>
      </c>
    </row>
    <row r="288" spans="1:8" x14ac:dyDescent="0.35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</v>
      </c>
      <c r="H288" s="2" t="s">
        <v>26</v>
      </c>
    </row>
    <row r="289" spans="1:8" x14ac:dyDescent="0.35">
      <c r="A289" t="s">
        <v>52</v>
      </c>
      <c r="B289">
        <v>5.5277777777777777</v>
      </c>
      <c r="C289" t="s">
        <v>77</v>
      </c>
      <c r="D289" t="s">
        <v>7</v>
      </c>
      <c r="F289" t="s">
        <v>15</v>
      </c>
      <c r="G289" t="s">
        <v>53</v>
      </c>
      <c r="H289" t="s">
        <v>3</v>
      </c>
    </row>
    <row r="290" spans="1:8" x14ac:dyDescent="0.35">
      <c r="A290" t="s">
        <v>13</v>
      </c>
      <c r="B290">
        <v>1</v>
      </c>
      <c r="C290" t="s">
        <v>77</v>
      </c>
      <c r="D290" t="s">
        <v>14</v>
      </c>
      <c r="F290" t="s">
        <v>22</v>
      </c>
      <c r="G290" t="s">
        <v>16</v>
      </c>
      <c r="H290" t="s">
        <v>3</v>
      </c>
    </row>
    <row r="291" spans="1:8" x14ac:dyDescent="0.35">
      <c r="A291" t="s">
        <v>54</v>
      </c>
      <c r="B291">
        <v>3.5098030277376187</v>
      </c>
      <c r="C291" t="s">
        <v>55</v>
      </c>
      <c r="D291" t="s">
        <v>18</v>
      </c>
      <c r="F291" t="s">
        <v>15</v>
      </c>
      <c r="G291" t="s">
        <v>56</v>
      </c>
      <c r="H291" t="s">
        <v>32</v>
      </c>
    </row>
    <row r="292" spans="1:8" x14ac:dyDescent="0.35">
      <c r="A292" t="s">
        <v>57</v>
      </c>
      <c r="B292">
        <v>0.13206758828730655</v>
      </c>
      <c r="D292" t="s">
        <v>14</v>
      </c>
      <c r="E292" t="s">
        <v>19</v>
      </c>
      <c r="F292" t="s">
        <v>20</v>
      </c>
      <c r="H292" t="s">
        <v>31</v>
      </c>
    </row>
    <row r="293" spans="1:8" x14ac:dyDescent="0.35">
      <c r="A293" t="s">
        <v>58</v>
      </c>
      <c r="B293">
        <v>1.6694063119110985E-6</v>
      </c>
      <c r="D293" t="s">
        <v>14</v>
      </c>
      <c r="E293" t="s">
        <v>19</v>
      </c>
      <c r="F293" t="s">
        <v>20</v>
      </c>
      <c r="H293" t="s">
        <v>31</v>
      </c>
    </row>
    <row r="294" spans="1:8" x14ac:dyDescent="0.35">
      <c r="A294" t="s">
        <v>21</v>
      </c>
      <c r="B294">
        <v>12.456827894327896</v>
      </c>
      <c r="C294" t="s">
        <v>33</v>
      </c>
      <c r="D294" t="s">
        <v>6</v>
      </c>
      <c r="F294" t="s">
        <v>15</v>
      </c>
      <c r="G294" t="s">
        <v>21</v>
      </c>
      <c r="H294" t="s">
        <v>3</v>
      </c>
    </row>
    <row r="296" spans="1:8" ht="15.5" x14ac:dyDescent="0.35">
      <c r="A296" s="1" t="s">
        <v>0</v>
      </c>
      <c r="B296" s="2" t="s">
        <v>52</v>
      </c>
    </row>
    <row r="297" spans="1:8" x14ac:dyDescent="0.35">
      <c r="A297" t="s">
        <v>1</v>
      </c>
      <c r="B297">
        <v>1</v>
      </c>
    </row>
    <row r="298" spans="1:8" x14ac:dyDescent="0.35">
      <c r="A298" t="s">
        <v>2</v>
      </c>
      <c r="B298" t="s">
        <v>53</v>
      </c>
    </row>
    <row r="299" spans="1:8" x14ac:dyDescent="0.35">
      <c r="A299" t="s">
        <v>4</v>
      </c>
      <c r="B299" t="s">
        <v>5</v>
      </c>
    </row>
    <row r="300" spans="1:8" x14ac:dyDescent="0.35">
      <c r="A300" t="s">
        <v>6</v>
      </c>
      <c r="B300" t="s">
        <v>7</v>
      </c>
    </row>
    <row r="301" spans="1:8" x14ac:dyDescent="0.35">
      <c r="A301" t="s">
        <v>29</v>
      </c>
      <c r="B301" t="s">
        <v>30</v>
      </c>
    </row>
    <row r="302" spans="1:8" x14ac:dyDescent="0.35">
      <c r="A302" t="s">
        <v>11</v>
      </c>
      <c r="B302" t="s">
        <v>77</v>
      </c>
    </row>
    <row r="303" spans="1:8" ht="15.5" x14ac:dyDescent="0.35">
      <c r="A303" s="1" t="s">
        <v>8</v>
      </c>
    </row>
    <row r="304" spans="1:8" x14ac:dyDescent="0.35">
      <c r="A304" t="s">
        <v>9</v>
      </c>
      <c r="B304" t="s">
        <v>10</v>
      </c>
      <c r="C304" t="s">
        <v>11</v>
      </c>
      <c r="D304" t="s">
        <v>6</v>
      </c>
      <c r="E304" t="s">
        <v>12</v>
      </c>
      <c r="F304" t="s">
        <v>4</v>
      </c>
      <c r="G304" t="s">
        <v>2</v>
      </c>
      <c r="H304" t="s">
        <v>26</v>
      </c>
    </row>
    <row r="305" spans="1:8" x14ac:dyDescent="0.35">
      <c r="A305" t="s">
        <v>21</v>
      </c>
      <c r="B305">
        <f>12.89/5.72</f>
        <v>2.2534965034965038</v>
      </c>
      <c r="C305" t="s">
        <v>33</v>
      </c>
      <c r="D305" t="s">
        <v>6</v>
      </c>
      <c r="F305" t="s">
        <v>15</v>
      </c>
      <c r="G305" t="s">
        <v>21</v>
      </c>
      <c r="H305" t="s">
        <v>3</v>
      </c>
    </row>
    <row r="306" spans="1:8" x14ac:dyDescent="0.35">
      <c r="A306" t="s">
        <v>52</v>
      </c>
      <c r="B306">
        <v>1</v>
      </c>
      <c r="C306" t="s">
        <v>77</v>
      </c>
      <c r="D306" t="s">
        <v>7</v>
      </c>
      <c r="F306" t="s">
        <v>22</v>
      </c>
      <c r="G306" t="s">
        <v>53</v>
      </c>
      <c r="H306" t="s">
        <v>3</v>
      </c>
    </row>
    <row r="307" spans="1:8" x14ac:dyDescent="0.35">
      <c r="A307" t="s">
        <v>59</v>
      </c>
      <c r="B307">
        <f>3090000/44900000/5.472</f>
        <v>1.2576681123744774E-2</v>
      </c>
      <c r="D307" t="s">
        <v>43</v>
      </c>
      <c r="E307" t="s">
        <v>60</v>
      </c>
      <c r="F307" t="s">
        <v>20</v>
      </c>
      <c r="H307" t="s">
        <v>31</v>
      </c>
    </row>
    <row r="308" spans="1:8" x14ac:dyDescent="0.35">
      <c r="A308" t="s">
        <v>23</v>
      </c>
      <c r="B308">
        <f>13600000/44900000/5.472</f>
        <v>5.5353677437841073E-2</v>
      </c>
      <c r="C308" t="s">
        <v>77</v>
      </c>
      <c r="D308" t="s">
        <v>7</v>
      </c>
      <c r="F308" t="s">
        <v>15</v>
      </c>
      <c r="G308" t="s">
        <v>25</v>
      </c>
      <c r="H308" t="s">
        <v>32</v>
      </c>
    </row>
    <row r="309" spans="1:8" x14ac:dyDescent="0.35">
      <c r="A309" t="s">
        <v>62</v>
      </c>
      <c r="B309">
        <f>356/44900000/5.472</f>
        <v>1.4489639094023102E-6</v>
      </c>
      <c r="C309" t="s">
        <v>35</v>
      </c>
      <c r="D309" t="s">
        <v>14</v>
      </c>
      <c r="F309" t="s">
        <v>15</v>
      </c>
      <c r="G309" t="s">
        <v>63</v>
      </c>
      <c r="H309" t="s">
        <v>32</v>
      </c>
    </row>
    <row r="310" spans="1:8" x14ac:dyDescent="0.35">
      <c r="A310" t="s">
        <v>64</v>
      </c>
      <c r="B310">
        <f>949/44900000/5.472</f>
        <v>3.8625470506258219E-6</v>
      </c>
      <c r="C310" t="s">
        <v>35</v>
      </c>
      <c r="D310" t="s">
        <v>14</v>
      </c>
      <c r="F310" t="s">
        <v>15</v>
      </c>
      <c r="G310" t="s">
        <v>65</v>
      </c>
      <c r="H310" t="s">
        <v>32</v>
      </c>
    </row>
    <row r="311" spans="1:8" x14ac:dyDescent="0.35">
      <c r="A311" t="s">
        <v>66</v>
      </c>
      <c r="B311">
        <f>178/44900000/5.472</f>
        <v>7.2448195470115511E-7</v>
      </c>
      <c r="C311" t="s">
        <v>67</v>
      </c>
      <c r="D311" t="s">
        <v>14</v>
      </c>
      <c r="F311" t="s">
        <v>15</v>
      </c>
      <c r="G311" t="s">
        <v>68</v>
      </c>
      <c r="H311" t="s">
        <v>32</v>
      </c>
    </row>
    <row r="312" spans="1:8" ht="15.5" x14ac:dyDescent="0.35">
      <c r="A312" s="4" t="s">
        <v>69</v>
      </c>
      <c r="B312">
        <f>(6240000/44900000/42/5.472)*0.09</f>
        <v>5.4423363531322738E-5</v>
      </c>
      <c r="C312" t="s">
        <v>77</v>
      </c>
      <c r="D312" t="s">
        <v>14</v>
      </c>
      <c r="F312" t="s">
        <v>15</v>
      </c>
      <c r="G312" s="4" t="s">
        <v>69</v>
      </c>
      <c r="H312" t="s">
        <v>3</v>
      </c>
    </row>
    <row r="313" spans="1:8" ht="15.5" x14ac:dyDescent="0.35">
      <c r="A313" s="4" t="s">
        <v>70</v>
      </c>
      <c r="B313">
        <f>75900000/44900000/5.472</f>
        <v>0.30892236158324538</v>
      </c>
      <c r="C313" t="s">
        <v>33</v>
      </c>
      <c r="D313" t="s">
        <v>14</v>
      </c>
      <c r="F313" t="s">
        <v>15</v>
      </c>
      <c r="G313" s="4" t="s">
        <v>70</v>
      </c>
      <c r="H313" t="s">
        <v>3</v>
      </c>
    </row>
    <row r="315" spans="1:8" x14ac:dyDescent="0.35">
      <c r="A315" s="2" t="s">
        <v>0</v>
      </c>
      <c r="B315" s="2" t="s">
        <v>27</v>
      </c>
    </row>
    <row r="316" spans="1:8" x14ac:dyDescent="0.35">
      <c r="A316" t="s">
        <v>1</v>
      </c>
      <c r="B316">
        <v>1</v>
      </c>
    </row>
    <row r="317" spans="1:8" x14ac:dyDescent="0.35">
      <c r="A317" t="s">
        <v>2</v>
      </c>
      <c r="B317" s="3" t="s">
        <v>28</v>
      </c>
    </row>
    <row r="318" spans="1:8" x14ac:dyDescent="0.35">
      <c r="A318" t="s">
        <v>4</v>
      </c>
      <c r="B318" t="s">
        <v>5</v>
      </c>
    </row>
    <row r="319" spans="1:8" x14ac:dyDescent="0.35">
      <c r="A319" t="s">
        <v>6</v>
      </c>
      <c r="B319" t="s">
        <v>14</v>
      </c>
    </row>
    <row r="320" spans="1:8" x14ac:dyDescent="0.35">
      <c r="A320" t="s">
        <v>11</v>
      </c>
      <c r="B320" t="s">
        <v>76</v>
      </c>
    </row>
    <row r="321" spans="1:8" x14ac:dyDescent="0.35">
      <c r="A321" t="s">
        <v>50</v>
      </c>
      <c r="B321" t="s">
        <v>71</v>
      </c>
    </row>
    <row r="322" spans="1:8" x14ac:dyDescent="0.35">
      <c r="A322" t="s">
        <v>29</v>
      </c>
      <c r="B322" t="s">
        <v>30</v>
      </c>
    </row>
    <row r="323" spans="1:8" x14ac:dyDescent="0.35">
      <c r="A323" s="2" t="s">
        <v>8</v>
      </c>
    </row>
    <row r="324" spans="1:8" x14ac:dyDescent="0.35">
      <c r="A324" s="2" t="s">
        <v>9</v>
      </c>
      <c r="B324" s="2" t="s">
        <v>10</v>
      </c>
      <c r="C324" s="2" t="s">
        <v>11</v>
      </c>
      <c r="D324" s="2" t="s">
        <v>6</v>
      </c>
      <c r="E324" s="2" t="s">
        <v>12</v>
      </c>
      <c r="F324" s="2" t="s">
        <v>4</v>
      </c>
      <c r="G324" s="2" t="s">
        <v>26</v>
      </c>
      <c r="H324" s="2" t="s">
        <v>2</v>
      </c>
    </row>
    <row r="325" spans="1:8" x14ac:dyDescent="0.35">
      <c r="A325" t="s">
        <v>13</v>
      </c>
      <c r="B325">
        <v>2.2053430633360036</v>
      </c>
      <c r="C325" t="s">
        <v>76</v>
      </c>
      <c r="D325" t="s">
        <v>14</v>
      </c>
      <c r="F325" t="s">
        <v>15</v>
      </c>
      <c r="G325" t="s">
        <v>3</v>
      </c>
      <c r="H325" t="s">
        <v>16</v>
      </c>
    </row>
    <row r="326" spans="1:8" x14ac:dyDescent="0.35">
      <c r="A326" t="s">
        <v>17</v>
      </c>
      <c r="B326">
        <v>0.39696175140048068</v>
      </c>
      <c r="D326" t="s">
        <v>18</v>
      </c>
      <c r="E326" t="s">
        <v>19</v>
      </c>
      <c r="F326" t="s">
        <v>20</v>
      </c>
      <c r="G326" t="s">
        <v>31</v>
      </c>
    </row>
    <row r="327" spans="1:8" x14ac:dyDescent="0.35">
      <c r="A327" t="s">
        <v>21</v>
      </c>
      <c r="B327">
        <v>11.891626115166261</v>
      </c>
      <c r="C327" t="s">
        <v>33</v>
      </c>
      <c r="D327" t="s">
        <v>6</v>
      </c>
      <c r="F327" t="s">
        <v>15</v>
      </c>
      <c r="G327" t="s">
        <v>3</v>
      </c>
      <c r="H327" t="s">
        <v>21</v>
      </c>
    </row>
    <row r="328" spans="1:8" x14ac:dyDescent="0.35">
      <c r="A328" s="3" t="s">
        <v>27</v>
      </c>
      <c r="B328">
        <v>1</v>
      </c>
      <c r="C328" t="s">
        <v>76</v>
      </c>
      <c r="D328" t="s">
        <v>14</v>
      </c>
      <c r="F328" t="s">
        <v>22</v>
      </c>
      <c r="G328" t="s">
        <v>3</v>
      </c>
      <c r="H328" s="3" t="s">
        <v>28</v>
      </c>
    </row>
    <row r="329" spans="1:8" x14ac:dyDescent="0.35">
      <c r="A329" t="s">
        <v>23</v>
      </c>
      <c r="B329">
        <v>0.13321500162583566</v>
      </c>
      <c r="C329" t="s">
        <v>76</v>
      </c>
      <c r="D329" t="s">
        <v>7</v>
      </c>
      <c r="F329" t="s">
        <v>15</v>
      </c>
      <c r="G329" t="s">
        <v>32</v>
      </c>
      <c r="H329" t="s">
        <v>25</v>
      </c>
    </row>
    <row r="331" spans="1:8" x14ac:dyDescent="0.35">
      <c r="A331" s="2" t="s">
        <v>0</v>
      </c>
      <c r="B331" s="2" t="s">
        <v>13</v>
      </c>
    </row>
    <row r="332" spans="1:8" x14ac:dyDescent="0.35">
      <c r="A332" t="s">
        <v>1</v>
      </c>
      <c r="B332">
        <v>1</v>
      </c>
    </row>
    <row r="333" spans="1:8" x14ac:dyDescent="0.35">
      <c r="A333" t="s">
        <v>50</v>
      </c>
      <c r="B333" t="s">
        <v>51</v>
      </c>
    </row>
    <row r="334" spans="1:8" x14ac:dyDescent="0.35">
      <c r="A334" t="s">
        <v>2</v>
      </c>
      <c r="B334" t="s">
        <v>16</v>
      </c>
    </row>
    <row r="335" spans="1:8" x14ac:dyDescent="0.35">
      <c r="A335" t="s">
        <v>4</v>
      </c>
      <c r="B335" t="s">
        <v>5</v>
      </c>
    </row>
    <row r="336" spans="1:8" x14ac:dyDescent="0.35">
      <c r="A336" t="s">
        <v>6</v>
      </c>
      <c r="B336" t="s">
        <v>14</v>
      </c>
    </row>
    <row r="337" spans="1:8" x14ac:dyDescent="0.35">
      <c r="A337" t="s">
        <v>29</v>
      </c>
      <c r="B337" t="s">
        <v>30</v>
      </c>
    </row>
    <row r="338" spans="1:8" x14ac:dyDescent="0.35">
      <c r="A338" t="s">
        <v>11</v>
      </c>
      <c r="B338" t="s">
        <v>76</v>
      </c>
    </row>
    <row r="339" spans="1:8" x14ac:dyDescent="0.35">
      <c r="A339" s="2" t="s">
        <v>8</v>
      </c>
    </row>
    <row r="340" spans="1:8" x14ac:dyDescent="0.35">
      <c r="A340" s="2" t="s">
        <v>9</v>
      </c>
      <c r="B340" s="2" t="s">
        <v>10</v>
      </c>
      <c r="C340" s="2" t="s">
        <v>11</v>
      </c>
      <c r="D340" s="2" t="s">
        <v>6</v>
      </c>
      <c r="E340" s="2" t="s">
        <v>12</v>
      </c>
      <c r="F340" s="2" t="s">
        <v>4</v>
      </c>
      <c r="G340" s="2" t="s">
        <v>2</v>
      </c>
      <c r="H340" s="2" t="s">
        <v>26</v>
      </c>
    </row>
    <row r="341" spans="1:8" x14ac:dyDescent="0.35">
      <c r="A341" t="s">
        <v>52</v>
      </c>
      <c r="B341">
        <v>5.5277777777777777</v>
      </c>
      <c r="C341" t="s">
        <v>76</v>
      </c>
      <c r="D341" t="s">
        <v>7</v>
      </c>
      <c r="F341" t="s">
        <v>15</v>
      </c>
      <c r="G341" t="s">
        <v>53</v>
      </c>
      <c r="H341" t="s">
        <v>3</v>
      </c>
    </row>
    <row r="342" spans="1:8" x14ac:dyDescent="0.35">
      <c r="A342" t="s">
        <v>13</v>
      </c>
      <c r="B342">
        <v>1</v>
      </c>
      <c r="C342" t="s">
        <v>76</v>
      </c>
      <c r="D342" t="s">
        <v>14</v>
      </c>
      <c r="F342" t="s">
        <v>22</v>
      </c>
      <c r="G342" t="s">
        <v>16</v>
      </c>
      <c r="H342" t="s">
        <v>3</v>
      </c>
    </row>
    <row r="343" spans="1:8" x14ac:dyDescent="0.35">
      <c r="A343" t="s">
        <v>54</v>
      </c>
      <c r="B343">
        <v>3.5098030277376187</v>
      </c>
      <c r="C343" t="s">
        <v>55</v>
      </c>
      <c r="D343" t="s">
        <v>18</v>
      </c>
      <c r="F343" t="s">
        <v>15</v>
      </c>
      <c r="G343" t="s">
        <v>56</v>
      </c>
      <c r="H343" t="s">
        <v>32</v>
      </c>
    </row>
    <row r="344" spans="1:8" x14ac:dyDescent="0.35">
      <c r="A344" t="s">
        <v>57</v>
      </c>
      <c r="B344">
        <v>0.13206758828730655</v>
      </c>
      <c r="D344" t="s">
        <v>14</v>
      </c>
      <c r="E344" t="s">
        <v>19</v>
      </c>
      <c r="F344" t="s">
        <v>20</v>
      </c>
      <c r="H344" t="s">
        <v>31</v>
      </c>
    </row>
    <row r="345" spans="1:8" x14ac:dyDescent="0.35">
      <c r="A345" t="s">
        <v>58</v>
      </c>
      <c r="B345">
        <v>1.6694063119110985E-6</v>
      </c>
      <c r="D345" t="s">
        <v>14</v>
      </c>
      <c r="E345" t="s">
        <v>19</v>
      </c>
      <c r="F345" t="s">
        <v>20</v>
      </c>
      <c r="H345" t="s">
        <v>31</v>
      </c>
    </row>
    <row r="346" spans="1:8" x14ac:dyDescent="0.35">
      <c r="A346" t="s">
        <v>21</v>
      </c>
      <c r="B346">
        <v>12.456827894327896</v>
      </c>
      <c r="C346" t="s">
        <v>33</v>
      </c>
      <c r="D346" t="s">
        <v>6</v>
      </c>
      <c r="F346" t="s">
        <v>15</v>
      </c>
      <c r="G346" t="s">
        <v>21</v>
      </c>
      <c r="H346" t="s">
        <v>3</v>
      </c>
    </row>
    <row r="348" spans="1:8" ht="15.5" x14ac:dyDescent="0.35">
      <c r="A348" s="1" t="s">
        <v>0</v>
      </c>
      <c r="B348" s="2" t="s">
        <v>52</v>
      </c>
    </row>
    <row r="349" spans="1:8" x14ac:dyDescent="0.35">
      <c r="A349" t="s">
        <v>1</v>
      </c>
      <c r="B349">
        <v>1</v>
      </c>
    </row>
    <row r="350" spans="1:8" x14ac:dyDescent="0.35">
      <c r="A350" t="s">
        <v>2</v>
      </c>
      <c r="B350" t="s">
        <v>53</v>
      </c>
    </row>
    <row r="351" spans="1:8" x14ac:dyDescent="0.35">
      <c r="A351" t="s">
        <v>4</v>
      </c>
      <c r="B351" t="s">
        <v>5</v>
      </c>
    </row>
    <row r="352" spans="1:8" x14ac:dyDescent="0.35">
      <c r="A352" t="s">
        <v>6</v>
      </c>
      <c r="B352" t="s">
        <v>7</v>
      </c>
    </row>
    <row r="353" spans="1:8" x14ac:dyDescent="0.35">
      <c r="A353" t="s">
        <v>29</v>
      </c>
      <c r="B353" t="s">
        <v>30</v>
      </c>
    </row>
    <row r="354" spans="1:8" x14ac:dyDescent="0.35">
      <c r="A354" t="s">
        <v>11</v>
      </c>
      <c r="B354" t="s">
        <v>76</v>
      </c>
    </row>
    <row r="355" spans="1:8" ht="15.5" x14ac:dyDescent="0.35">
      <c r="A355" s="1" t="s">
        <v>8</v>
      </c>
    </row>
    <row r="356" spans="1:8" x14ac:dyDescent="0.35">
      <c r="A356" t="s">
        <v>9</v>
      </c>
      <c r="B356" t="s">
        <v>10</v>
      </c>
      <c r="C356" t="s">
        <v>11</v>
      </c>
      <c r="D356" t="s">
        <v>6</v>
      </c>
      <c r="E356" t="s">
        <v>12</v>
      </c>
      <c r="F356" t="s">
        <v>4</v>
      </c>
      <c r="G356" t="s">
        <v>2</v>
      </c>
      <c r="H356" t="s">
        <v>26</v>
      </c>
    </row>
    <row r="357" spans="1:8" x14ac:dyDescent="0.35">
      <c r="A357" t="s">
        <v>21</v>
      </c>
      <c r="B357">
        <f>12.89/5.72</f>
        <v>2.2534965034965038</v>
      </c>
      <c r="C357" t="s">
        <v>33</v>
      </c>
      <c r="D357" t="s">
        <v>6</v>
      </c>
      <c r="F357" t="s">
        <v>15</v>
      </c>
      <c r="G357" t="s">
        <v>21</v>
      </c>
      <c r="H357" t="s">
        <v>3</v>
      </c>
    </row>
    <row r="358" spans="1:8" x14ac:dyDescent="0.35">
      <c r="A358" t="s">
        <v>52</v>
      </c>
      <c r="B358">
        <v>1</v>
      </c>
      <c r="C358" t="s">
        <v>76</v>
      </c>
      <c r="D358" t="s">
        <v>7</v>
      </c>
      <c r="F358" t="s">
        <v>22</v>
      </c>
      <c r="G358" t="s">
        <v>53</v>
      </c>
      <c r="H358" t="s">
        <v>3</v>
      </c>
    </row>
    <row r="359" spans="1:8" x14ac:dyDescent="0.35">
      <c r="A359" t="s">
        <v>59</v>
      </c>
      <c r="B359">
        <f>3090000/44900000/5.472</f>
        <v>1.2576681123744774E-2</v>
      </c>
      <c r="D359" t="s">
        <v>43</v>
      </c>
      <c r="E359" t="s">
        <v>60</v>
      </c>
      <c r="F359" t="s">
        <v>20</v>
      </c>
      <c r="H359" t="s">
        <v>31</v>
      </c>
    </row>
    <row r="360" spans="1:8" x14ac:dyDescent="0.35">
      <c r="A360" t="s">
        <v>23</v>
      </c>
      <c r="B360">
        <f>13600000/44900000/5.472</f>
        <v>5.5353677437841073E-2</v>
      </c>
      <c r="C360" t="s">
        <v>76</v>
      </c>
      <c r="D360" t="s">
        <v>7</v>
      </c>
      <c r="F360" t="s">
        <v>15</v>
      </c>
      <c r="G360" t="s">
        <v>25</v>
      </c>
      <c r="H360" t="s">
        <v>32</v>
      </c>
    </row>
    <row r="361" spans="1:8" x14ac:dyDescent="0.35">
      <c r="A361" t="s">
        <v>62</v>
      </c>
      <c r="B361">
        <f>356/44900000/5.472</f>
        <v>1.4489639094023102E-6</v>
      </c>
      <c r="C361" t="s">
        <v>35</v>
      </c>
      <c r="D361" t="s">
        <v>14</v>
      </c>
      <c r="F361" t="s">
        <v>15</v>
      </c>
      <c r="G361" t="s">
        <v>63</v>
      </c>
      <c r="H361" t="s">
        <v>32</v>
      </c>
    </row>
    <row r="362" spans="1:8" x14ac:dyDescent="0.35">
      <c r="A362" t="s">
        <v>64</v>
      </c>
      <c r="B362">
        <f>949/44900000/5.472</f>
        <v>3.8625470506258219E-6</v>
      </c>
      <c r="C362" t="s">
        <v>35</v>
      </c>
      <c r="D362" t="s">
        <v>14</v>
      </c>
      <c r="F362" t="s">
        <v>15</v>
      </c>
      <c r="G362" t="s">
        <v>65</v>
      </c>
      <c r="H362" t="s">
        <v>32</v>
      </c>
    </row>
    <row r="363" spans="1:8" x14ac:dyDescent="0.35">
      <c r="A363" t="s">
        <v>66</v>
      </c>
      <c r="B363">
        <f>178/44900000/5.472</f>
        <v>7.2448195470115511E-7</v>
      </c>
      <c r="C363" t="s">
        <v>67</v>
      </c>
      <c r="D363" t="s">
        <v>14</v>
      </c>
      <c r="F363" t="s">
        <v>15</v>
      </c>
      <c r="G363" t="s">
        <v>68</v>
      </c>
      <c r="H363" t="s">
        <v>32</v>
      </c>
    </row>
    <row r="364" spans="1:8" ht="15.5" x14ac:dyDescent="0.35">
      <c r="A364" s="4" t="s">
        <v>69</v>
      </c>
      <c r="B364">
        <f>(6240000/44900000/42/5.472)*0.09</f>
        <v>5.4423363531322738E-5</v>
      </c>
      <c r="C364" t="s">
        <v>76</v>
      </c>
      <c r="D364" t="s">
        <v>14</v>
      </c>
      <c r="F364" t="s">
        <v>15</v>
      </c>
      <c r="G364" s="4" t="s">
        <v>69</v>
      </c>
      <c r="H364" t="s">
        <v>3</v>
      </c>
    </row>
    <row r="365" spans="1:8" ht="15.5" x14ac:dyDescent="0.35">
      <c r="A365" s="4" t="s">
        <v>70</v>
      </c>
      <c r="B365">
        <f>75900000/44900000/5.472</f>
        <v>0.30892236158324538</v>
      </c>
      <c r="C365" t="s">
        <v>33</v>
      </c>
      <c r="D365" t="s">
        <v>14</v>
      </c>
      <c r="F365" t="s">
        <v>15</v>
      </c>
      <c r="G365" s="4" t="s">
        <v>70</v>
      </c>
      <c r="H365" t="s">
        <v>3</v>
      </c>
    </row>
    <row r="367" spans="1:8" x14ac:dyDescent="0.35">
      <c r="A367" s="2" t="s">
        <v>0</v>
      </c>
      <c r="B367" s="2" t="s">
        <v>27</v>
      </c>
    </row>
    <row r="368" spans="1:8" x14ac:dyDescent="0.35">
      <c r="A368" t="s">
        <v>1</v>
      </c>
      <c r="B368">
        <v>1</v>
      </c>
    </row>
    <row r="369" spans="1:8" x14ac:dyDescent="0.35">
      <c r="A369" t="s">
        <v>2</v>
      </c>
      <c r="B369" s="3" t="s">
        <v>28</v>
      </c>
    </row>
    <row r="370" spans="1:8" x14ac:dyDescent="0.35">
      <c r="A370" t="s">
        <v>4</v>
      </c>
      <c r="B370" t="s">
        <v>5</v>
      </c>
    </row>
    <row r="371" spans="1:8" x14ac:dyDescent="0.35">
      <c r="A371" t="s">
        <v>6</v>
      </c>
      <c r="B371" t="s">
        <v>14</v>
      </c>
    </row>
    <row r="372" spans="1:8" x14ac:dyDescent="0.35">
      <c r="A372" t="s">
        <v>11</v>
      </c>
      <c r="B372" t="s">
        <v>75</v>
      </c>
    </row>
    <row r="373" spans="1:8" x14ac:dyDescent="0.35">
      <c r="A373" t="s">
        <v>50</v>
      </c>
      <c r="B373" t="s">
        <v>71</v>
      </c>
    </row>
    <row r="374" spans="1:8" x14ac:dyDescent="0.35">
      <c r="A374" t="s">
        <v>29</v>
      </c>
      <c r="B374" t="s">
        <v>30</v>
      </c>
    </row>
    <row r="375" spans="1:8" x14ac:dyDescent="0.35">
      <c r="A375" s="2" t="s">
        <v>8</v>
      </c>
    </row>
    <row r="376" spans="1:8" x14ac:dyDescent="0.35">
      <c r="A376" s="2" t="s">
        <v>9</v>
      </c>
      <c r="B376" s="2" t="s">
        <v>10</v>
      </c>
      <c r="C376" s="2" t="s">
        <v>11</v>
      </c>
      <c r="D376" s="2" t="s">
        <v>6</v>
      </c>
      <c r="E376" s="2" t="s">
        <v>12</v>
      </c>
      <c r="F376" s="2" t="s">
        <v>4</v>
      </c>
      <c r="G376" s="2" t="s">
        <v>26</v>
      </c>
      <c r="H376" s="2" t="s">
        <v>2</v>
      </c>
    </row>
    <row r="377" spans="1:8" x14ac:dyDescent="0.35">
      <c r="A377" t="s">
        <v>13</v>
      </c>
      <c r="B377">
        <v>2.2053430633360036</v>
      </c>
      <c r="C377" t="s">
        <v>75</v>
      </c>
      <c r="D377" t="s">
        <v>14</v>
      </c>
      <c r="F377" t="s">
        <v>15</v>
      </c>
      <c r="G377" t="s">
        <v>3</v>
      </c>
      <c r="H377" t="s">
        <v>16</v>
      </c>
    </row>
    <row r="378" spans="1:8" x14ac:dyDescent="0.35">
      <c r="A378" t="s">
        <v>17</v>
      </c>
      <c r="B378">
        <v>0.39696175140048068</v>
      </c>
      <c r="D378" t="s">
        <v>18</v>
      </c>
      <c r="E378" t="s">
        <v>19</v>
      </c>
      <c r="F378" t="s">
        <v>20</v>
      </c>
      <c r="G378" t="s">
        <v>31</v>
      </c>
    </row>
    <row r="379" spans="1:8" x14ac:dyDescent="0.35">
      <c r="A379" t="s">
        <v>21</v>
      </c>
      <c r="B379">
        <v>11.891626115166261</v>
      </c>
      <c r="C379" t="s">
        <v>33</v>
      </c>
      <c r="D379" t="s">
        <v>6</v>
      </c>
      <c r="F379" t="s">
        <v>15</v>
      </c>
      <c r="G379" t="s">
        <v>3</v>
      </c>
      <c r="H379" t="s">
        <v>21</v>
      </c>
    </row>
    <row r="380" spans="1:8" x14ac:dyDescent="0.35">
      <c r="A380" s="3" t="s">
        <v>27</v>
      </c>
      <c r="B380">
        <v>1</v>
      </c>
      <c r="C380" t="s">
        <v>75</v>
      </c>
      <c r="D380" t="s">
        <v>14</v>
      </c>
      <c r="F380" t="s">
        <v>22</v>
      </c>
      <c r="G380" t="s">
        <v>3</v>
      </c>
      <c r="H380" s="3" t="s">
        <v>28</v>
      </c>
    </row>
    <row r="381" spans="1:8" x14ac:dyDescent="0.35">
      <c r="A381" t="s">
        <v>61</v>
      </c>
      <c r="B381">
        <v>0.13321500162583566</v>
      </c>
      <c r="C381" t="s">
        <v>75</v>
      </c>
      <c r="D381" t="s">
        <v>7</v>
      </c>
      <c r="F381" t="s">
        <v>15</v>
      </c>
      <c r="G381" t="s">
        <v>32</v>
      </c>
      <c r="H381" t="s">
        <v>25</v>
      </c>
    </row>
    <row r="383" spans="1:8" x14ac:dyDescent="0.35">
      <c r="A383" s="2" t="s">
        <v>0</v>
      </c>
      <c r="B383" s="2" t="s">
        <v>13</v>
      </c>
    </row>
    <row r="384" spans="1:8" x14ac:dyDescent="0.35">
      <c r="A384" t="s">
        <v>1</v>
      </c>
      <c r="B384">
        <v>1</v>
      </c>
    </row>
    <row r="385" spans="1:8" x14ac:dyDescent="0.35">
      <c r="A385" t="s">
        <v>50</v>
      </c>
      <c r="B385" t="s">
        <v>51</v>
      </c>
    </row>
    <row r="386" spans="1:8" x14ac:dyDescent="0.35">
      <c r="A386" t="s">
        <v>2</v>
      </c>
      <c r="B386" t="s">
        <v>16</v>
      </c>
    </row>
    <row r="387" spans="1:8" x14ac:dyDescent="0.35">
      <c r="A387" t="s">
        <v>4</v>
      </c>
      <c r="B387" t="s">
        <v>5</v>
      </c>
    </row>
    <row r="388" spans="1:8" x14ac:dyDescent="0.35">
      <c r="A388" t="s">
        <v>6</v>
      </c>
      <c r="B388" t="s">
        <v>14</v>
      </c>
    </row>
    <row r="389" spans="1:8" x14ac:dyDescent="0.35">
      <c r="A389" t="s">
        <v>29</v>
      </c>
      <c r="B389" t="s">
        <v>30</v>
      </c>
    </row>
    <row r="390" spans="1:8" x14ac:dyDescent="0.35">
      <c r="A390" t="s">
        <v>11</v>
      </c>
      <c r="B390" t="s">
        <v>75</v>
      </c>
    </row>
    <row r="391" spans="1:8" x14ac:dyDescent="0.35">
      <c r="A391" s="2" t="s">
        <v>8</v>
      </c>
    </row>
    <row r="392" spans="1:8" x14ac:dyDescent="0.35">
      <c r="A392" s="2" t="s">
        <v>9</v>
      </c>
      <c r="B392" s="2" t="s">
        <v>10</v>
      </c>
      <c r="C392" s="2" t="s">
        <v>11</v>
      </c>
      <c r="D392" s="2" t="s">
        <v>6</v>
      </c>
      <c r="E392" s="2" t="s">
        <v>12</v>
      </c>
      <c r="F392" s="2" t="s">
        <v>4</v>
      </c>
      <c r="G392" s="2" t="s">
        <v>2</v>
      </c>
      <c r="H392" s="2" t="s">
        <v>26</v>
      </c>
    </row>
    <row r="393" spans="1:8" x14ac:dyDescent="0.35">
      <c r="A393" t="s">
        <v>52</v>
      </c>
      <c r="B393">
        <v>5.5277777777777777</v>
      </c>
      <c r="C393" t="s">
        <v>75</v>
      </c>
      <c r="D393" t="s">
        <v>7</v>
      </c>
      <c r="F393" t="s">
        <v>15</v>
      </c>
      <c r="G393" t="s">
        <v>53</v>
      </c>
      <c r="H393" t="s">
        <v>3</v>
      </c>
    </row>
    <row r="394" spans="1:8" x14ac:dyDescent="0.35">
      <c r="A394" t="s">
        <v>13</v>
      </c>
      <c r="B394">
        <v>1</v>
      </c>
      <c r="C394" t="s">
        <v>75</v>
      </c>
      <c r="D394" t="s">
        <v>14</v>
      </c>
      <c r="F394" t="s">
        <v>22</v>
      </c>
      <c r="G394" t="s">
        <v>16</v>
      </c>
      <c r="H394" t="s">
        <v>3</v>
      </c>
    </row>
    <row r="395" spans="1:8" x14ac:dyDescent="0.35">
      <c r="A395" t="s">
        <v>54</v>
      </c>
      <c r="B395">
        <v>3.5098030277376187</v>
      </c>
      <c r="C395" t="s">
        <v>55</v>
      </c>
      <c r="D395" t="s">
        <v>18</v>
      </c>
      <c r="F395" t="s">
        <v>15</v>
      </c>
      <c r="G395" t="s">
        <v>56</v>
      </c>
      <c r="H395" t="s">
        <v>32</v>
      </c>
    </row>
    <row r="396" spans="1:8" x14ac:dyDescent="0.35">
      <c r="A396" t="s">
        <v>57</v>
      </c>
      <c r="B396">
        <v>0.13206758828730655</v>
      </c>
      <c r="D396" t="s">
        <v>14</v>
      </c>
      <c r="E396" t="s">
        <v>19</v>
      </c>
      <c r="F396" t="s">
        <v>20</v>
      </c>
      <c r="H396" t="s">
        <v>31</v>
      </c>
    </row>
    <row r="397" spans="1:8" x14ac:dyDescent="0.35">
      <c r="A397" t="s">
        <v>58</v>
      </c>
      <c r="B397">
        <v>1.6694063119110985E-6</v>
      </c>
      <c r="D397" t="s">
        <v>14</v>
      </c>
      <c r="E397" t="s">
        <v>19</v>
      </c>
      <c r="F397" t="s">
        <v>20</v>
      </c>
      <c r="H397" t="s">
        <v>31</v>
      </c>
    </row>
    <row r="398" spans="1:8" x14ac:dyDescent="0.35">
      <c r="A398" t="s">
        <v>21</v>
      </c>
      <c r="B398">
        <v>12.456827894327896</v>
      </c>
      <c r="C398" t="s">
        <v>33</v>
      </c>
      <c r="D398" t="s">
        <v>6</v>
      </c>
      <c r="F398" t="s">
        <v>15</v>
      </c>
      <c r="G398" t="s">
        <v>21</v>
      </c>
      <c r="H398" t="s">
        <v>3</v>
      </c>
    </row>
    <row r="400" spans="1:8" ht="15.5" x14ac:dyDescent="0.35">
      <c r="A400" s="1" t="s">
        <v>0</v>
      </c>
      <c r="B400" s="2" t="s">
        <v>52</v>
      </c>
    </row>
    <row r="401" spans="1:8" x14ac:dyDescent="0.35">
      <c r="A401" t="s">
        <v>1</v>
      </c>
      <c r="B401">
        <v>1</v>
      </c>
    </row>
    <row r="402" spans="1:8" x14ac:dyDescent="0.35">
      <c r="A402" t="s">
        <v>2</v>
      </c>
      <c r="B402" t="s">
        <v>53</v>
      </c>
    </row>
    <row r="403" spans="1:8" x14ac:dyDescent="0.35">
      <c r="A403" t="s">
        <v>4</v>
      </c>
      <c r="B403" t="s">
        <v>5</v>
      </c>
    </row>
    <row r="404" spans="1:8" x14ac:dyDescent="0.35">
      <c r="A404" t="s">
        <v>6</v>
      </c>
      <c r="B404" t="s">
        <v>7</v>
      </c>
    </row>
    <row r="405" spans="1:8" x14ac:dyDescent="0.35">
      <c r="A405" t="s">
        <v>29</v>
      </c>
      <c r="B405" t="s">
        <v>30</v>
      </c>
    </row>
    <row r="406" spans="1:8" x14ac:dyDescent="0.35">
      <c r="A406" t="s">
        <v>11</v>
      </c>
      <c r="B406" t="s">
        <v>75</v>
      </c>
    </row>
    <row r="407" spans="1:8" ht="15.5" x14ac:dyDescent="0.35">
      <c r="A407" s="1" t="s">
        <v>8</v>
      </c>
    </row>
    <row r="408" spans="1:8" x14ac:dyDescent="0.35">
      <c r="A408" t="s">
        <v>9</v>
      </c>
      <c r="B408" t="s">
        <v>10</v>
      </c>
      <c r="C408" t="s">
        <v>11</v>
      </c>
      <c r="D408" t="s">
        <v>6</v>
      </c>
      <c r="E408" t="s">
        <v>12</v>
      </c>
      <c r="F408" t="s">
        <v>4</v>
      </c>
      <c r="G408" t="s">
        <v>2</v>
      </c>
      <c r="H408" t="s">
        <v>26</v>
      </c>
    </row>
    <row r="409" spans="1:8" x14ac:dyDescent="0.35">
      <c r="A409" t="s">
        <v>21</v>
      </c>
      <c r="B409">
        <f>12.89/5.72</f>
        <v>2.2534965034965038</v>
      </c>
      <c r="C409" t="s">
        <v>33</v>
      </c>
      <c r="D409" t="s">
        <v>6</v>
      </c>
      <c r="F409" t="s">
        <v>15</v>
      </c>
      <c r="G409" t="s">
        <v>21</v>
      </c>
      <c r="H409" t="s">
        <v>3</v>
      </c>
    </row>
    <row r="410" spans="1:8" x14ac:dyDescent="0.35">
      <c r="A410" t="s">
        <v>52</v>
      </c>
      <c r="B410">
        <v>1</v>
      </c>
      <c r="C410" t="s">
        <v>75</v>
      </c>
      <c r="D410" t="s">
        <v>7</v>
      </c>
      <c r="F410" t="s">
        <v>22</v>
      </c>
      <c r="G410" t="s">
        <v>53</v>
      </c>
      <c r="H410" t="s">
        <v>3</v>
      </c>
    </row>
    <row r="411" spans="1:8" x14ac:dyDescent="0.35">
      <c r="A411" t="s">
        <v>59</v>
      </c>
      <c r="B411">
        <f>3090000/44900000/5.472</f>
        <v>1.2576681123744774E-2</v>
      </c>
      <c r="D411" t="s">
        <v>43</v>
      </c>
      <c r="E411" t="s">
        <v>60</v>
      </c>
      <c r="F411" t="s">
        <v>20</v>
      </c>
      <c r="H411" t="s">
        <v>31</v>
      </c>
    </row>
    <row r="412" spans="1:8" x14ac:dyDescent="0.35">
      <c r="A412" t="s">
        <v>61</v>
      </c>
      <c r="B412">
        <f>13600000/44900000/5.472</f>
        <v>5.5353677437841073E-2</v>
      </c>
      <c r="C412" t="s">
        <v>75</v>
      </c>
      <c r="D412" t="s">
        <v>7</v>
      </c>
      <c r="F412" t="s">
        <v>15</v>
      </c>
      <c r="G412" t="s">
        <v>25</v>
      </c>
      <c r="H412" t="s">
        <v>32</v>
      </c>
    </row>
    <row r="413" spans="1:8" x14ac:dyDescent="0.35">
      <c r="A413" t="s">
        <v>62</v>
      </c>
      <c r="B413">
        <f>356/44900000/5.472</f>
        <v>1.4489639094023102E-6</v>
      </c>
      <c r="C413" t="s">
        <v>35</v>
      </c>
      <c r="D413" t="s">
        <v>14</v>
      </c>
      <c r="F413" t="s">
        <v>15</v>
      </c>
      <c r="G413" t="s">
        <v>63</v>
      </c>
      <c r="H413" t="s">
        <v>32</v>
      </c>
    </row>
    <row r="414" spans="1:8" x14ac:dyDescent="0.35">
      <c r="A414" t="s">
        <v>64</v>
      </c>
      <c r="B414">
        <f>949/44900000/5.472</f>
        <v>3.8625470506258219E-6</v>
      </c>
      <c r="C414" t="s">
        <v>35</v>
      </c>
      <c r="D414" t="s">
        <v>14</v>
      </c>
      <c r="F414" t="s">
        <v>15</v>
      </c>
      <c r="G414" t="s">
        <v>65</v>
      </c>
      <c r="H414" t="s">
        <v>32</v>
      </c>
    </row>
    <row r="415" spans="1:8" x14ac:dyDescent="0.35">
      <c r="A415" t="s">
        <v>66</v>
      </c>
      <c r="B415">
        <f>178/44900000/5.472</f>
        <v>7.2448195470115511E-7</v>
      </c>
      <c r="C415" t="s">
        <v>67</v>
      </c>
      <c r="D415" t="s">
        <v>14</v>
      </c>
      <c r="F415" t="s">
        <v>15</v>
      </c>
      <c r="G415" t="s">
        <v>68</v>
      </c>
      <c r="H415" t="s">
        <v>32</v>
      </c>
    </row>
    <row r="416" spans="1:8" ht="15.5" x14ac:dyDescent="0.35">
      <c r="A416" s="4" t="s">
        <v>69</v>
      </c>
      <c r="B416">
        <f>(6240000/44900000/42/5.472)*0.09</f>
        <v>5.4423363531322738E-5</v>
      </c>
      <c r="C416" t="s">
        <v>75</v>
      </c>
      <c r="D416" t="s">
        <v>14</v>
      </c>
      <c r="F416" t="s">
        <v>15</v>
      </c>
      <c r="G416" s="4" t="s">
        <v>69</v>
      </c>
      <c r="H416" t="s">
        <v>3</v>
      </c>
    </row>
    <row r="417" spans="1:8" ht="15.5" x14ac:dyDescent="0.35">
      <c r="A417" s="4" t="s">
        <v>70</v>
      </c>
      <c r="B417">
        <f>75900000/44900000/5.472</f>
        <v>0.30892236158324538</v>
      </c>
      <c r="C417" t="s">
        <v>33</v>
      </c>
      <c r="D417" t="s">
        <v>14</v>
      </c>
      <c r="F417" t="s">
        <v>15</v>
      </c>
      <c r="G417" s="4" t="s">
        <v>70</v>
      </c>
      <c r="H417" t="s">
        <v>3</v>
      </c>
    </row>
    <row r="419" spans="1:8" x14ac:dyDescent="0.35">
      <c r="A419" s="2" t="s">
        <v>0</v>
      </c>
      <c r="B419" s="2" t="s">
        <v>27</v>
      </c>
    </row>
    <row r="420" spans="1:8" x14ac:dyDescent="0.35">
      <c r="A420" t="s">
        <v>1</v>
      </c>
      <c r="B420">
        <v>1</v>
      </c>
    </row>
    <row r="421" spans="1:8" x14ac:dyDescent="0.35">
      <c r="A421" t="s">
        <v>2</v>
      </c>
      <c r="B421" s="3" t="s">
        <v>28</v>
      </c>
    </row>
    <row r="422" spans="1:8" x14ac:dyDescent="0.35">
      <c r="A422" t="s">
        <v>4</v>
      </c>
      <c r="B422" t="s">
        <v>5</v>
      </c>
    </row>
    <row r="423" spans="1:8" x14ac:dyDescent="0.35">
      <c r="A423" t="s">
        <v>6</v>
      </c>
      <c r="B423" t="s">
        <v>14</v>
      </c>
    </row>
    <row r="424" spans="1:8" x14ac:dyDescent="0.35">
      <c r="A424" t="s">
        <v>11</v>
      </c>
      <c r="B424" t="s">
        <v>74</v>
      </c>
    </row>
    <row r="425" spans="1:8" x14ac:dyDescent="0.35">
      <c r="A425" t="s">
        <v>50</v>
      </c>
      <c r="B425" t="s">
        <v>71</v>
      </c>
    </row>
    <row r="426" spans="1:8" x14ac:dyDescent="0.35">
      <c r="A426" t="s">
        <v>29</v>
      </c>
      <c r="B426" t="s">
        <v>30</v>
      </c>
    </row>
    <row r="427" spans="1:8" x14ac:dyDescent="0.35">
      <c r="A427" s="2" t="s">
        <v>8</v>
      </c>
    </row>
    <row r="428" spans="1:8" x14ac:dyDescent="0.35">
      <c r="A428" s="2" t="s">
        <v>9</v>
      </c>
      <c r="B428" s="2" t="s">
        <v>10</v>
      </c>
      <c r="C428" s="2" t="s">
        <v>11</v>
      </c>
      <c r="D428" s="2" t="s">
        <v>6</v>
      </c>
      <c r="E428" s="2" t="s">
        <v>12</v>
      </c>
      <c r="F428" s="2" t="s">
        <v>4</v>
      </c>
      <c r="G428" s="2" t="s">
        <v>26</v>
      </c>
      <c r="H428" s="2" t="s">
        <v>2</v>
      </c>
    </row>
    <row r="429" spans="1:8" x14ac:dyDescent="0.35">
      <c r="A429" t="s">
        <v>13</v>
      </c>
      <c r="B429">
        <v>2.2053430633360036</v>
      </c>
      <c r="C429" t="s">
        <v>74</v>
      </c>
      <c r="D429" t="s">
        <v>14</v>
      </c>
      <c r="F429" t="s">
        <v>15</v>
      </c>
      <c r="G429" t="s">
        <v>3</v>
      </c>
      <c r="H429" t="s">
        <v>16</v>
      </c>
    </row>
    <row r="430" spans="1:8" x14ac:dyDescent="0.35">
      <c r="A430" t="s">
        <v>17</v>
      </c>
      <c r="B430">
        <v>0.39696175140048068</v>
      </c>
      <c r="D430" t="s">
        <v>18</v>
      </c>
      <c r="E430" t="s">
        <v>19</v>
      </c>
      <c r="F430" t="s">
        <v>20</v>
      </c>
      <c r="G430" t="s">
        <v>31</v>
      </c>
    </row>
    <row r="431" spans="1:8" x14ac:dyDescent="0.35">
      <c r="A431" t="s">
        <v>21</v>
      </c>
      <c r="B431">
        <v>11.891626115166261</v>
      </c>
      <c r="C431" t="s">
        <v>33</v>
      </c>
      <c r="D431" t="s">
        <v>6</v>
      </c>
      <c r="F431" t="s">
        <v>15</v>
      </c>
      <c r="G431" t="s">
        <v>3</v>
      </c>
      <c r="H431" t="s">
        <v>21</v>
      </c>
    </row>
    <row r="432" spans="1:8" x14ac:dyDescent="0.35">
      <c r="A432" s="3" t="s">
        <v>27</v>
      </c>
      <c r="B432">
        <v>1</v>
      </c>
      <c r="C432" t="s">
        <v>74</v>
      </c>
      <c r="D432" t="s">
        <v>14</v>
      </c>
      <c r="F432" t="s">
        <v>22</v>
      </c>
      <c r="G432" t="s">
        <v>3</v>
      </c>
      <c r="H432" s="3" t="s">
        <v>28</v>
      </c>
    </row>
    <row r="433" spans="1:8" x14ac:dyDescent="0.35">
      <c r="A433" t="s">
        <v>61</v>
      </c>
      <c r="B433">
        <v>0.13321500162583566</v>
      </c>
      <c r="C433" t="s">
        <v>74</v>
      </c>
      <c r="D433" t="s">
        <v>7</v>
      </c>
      <c r="F433" t="s">
        <v>15</v>
      </c>
      <c r="G433" t="s">
        <v>32</v>
      </c>
      <c r="H433" t="s">
        <v>25</v>
      </c>
    </row>
    <row r="435" spans="1:8" x14ac:dyDescent="0.35">
      <c r="A435" s="2" t="s">
        <v>0</v>
      </c>
      <c r="B435" s="2" t="s">
        <v>13</v>
      </c>
    </row>
    <row r="436" spans="1:8" x14ac:dyDescent="0.35">
      <c r="A436" t="s">
        <v>1</v>
      </c>
      <c r="B436">
        <v>1</v>
      </c>
    </row>
    <row r="437" spans="1:8" x14ac:dyDescent="0.35">
      <c r="A437" t="s">
        <v>50</v>
      </c>
      <c r="B437" t="s">
        <v>51</v>
      </c>
    </row>
    <row r="438" spans="1:8" x14ac:dyDescent="0.35">
      <c r="A438" t="s">
        <v>2</v>
      </c>
      <c r="B438" t="s">
        <v>16</v>
      </c>
    </row>
    <row r="439" spans="1:8" x14ac:dyDescent="0.35">
      <c r="A439" t="s">
        <v>4</v>
      </c>
      <c r="B439" t="s">
        <v>5</v>
      </c>
    </row>
    <row r="440" spans="1:8" x14ac:dyDescent="0.35">
      <c r="A440" t="s">
        <v>6</v>
      </c>
      <c r="B440" t="s">
        <v>14</v>
      </c>
    </row>
    <row r="441" spans="1:8" x14ac:dyDescent="0.35">
      <c r="A441" t="s">
        <v>29</v>
      </c>
      <c r="B441" t="s">
        <v>30</v>
      </c>
    </row>
    <row r="442" spans="1:8" x14ac:dyDescent="0.35">
      <c r="A442" t="s">
        <v>11</v>
      </c>
      <c r="B442" t="s">
        <v>74</v>
      </c>
    </row>
    <row r="443" spans="1:8" x14ac:dyDescent="0.35">
      <c r="A443" s="2" t="s">
        <v>8</v>
      </c>
    </row>
    <row r="444" spans="1:8" x14ac:dyDescent="0.35">
      <c r="A444" s="2" t="s">
        <v>9</v>
      </c>
      <c r="B444" s="2" t="s">
        <v>10</v>
      </c>
      <c r="C444" s="2" t="s">
        <v>11</v>
      </c>
      <c r="D444" s="2" t="s">
        <v>6</v>
      </c>
      <c r="E444" s="2" t="s">
        <v>12</v>
      </c>
      <c r="F444" s="2" t="s">
        <v>4</v>
      </c>
      <c r="G444" s="2" t="s">
        <v>2</v>
      </c>
      <c r="H444" s="2" t="s">
        <v>26</v>
      </c>
    </row>
    <row r="445" spans="1:8" x14ac:dyDescent="0.35">
      <c r="A445" t="s">
        <v>52</v>
      </c>
      <c r="B445">
        <v>5.5277777777777777</v>
      </c>
      <c r="C445" t="s">
        <v>74</v>
      </c>
      <c r="D445" t="s">
        <v>7</v>
      </c>
      <c r="F445" t="s">
        <v>15</v>
      </c>
      <c r="G445" t="s">
        <v>53</v>
      </c>
      <c r="H445" t="s">
        <v>3</v>
      </c>
    </row>
    <row r="446" spans="1:8" x14ac:dyDescent="0.35">
      <c r="A446" t="s">
        <v>13</v>
      </c>
      <c r="B446">
        <v>1</v>
      </c>
      <c r="C446" t="s">
        <v>74</v>
      </c>
      <c r="D446" t="s">
        <v>14</v>
      </c>
      <c r="F446" t="s">
        <v>22</v>
      </c>
      <c r="G446" t="s">
        <v>16</v>
      </c>
      <c r="H446" t="s">
        <v>3</v>
      </c>
    </row>
    <row r="447" spans="1:8" x14ac:dyDescent="0.35">
      <c r="A447" t="s">
        <v>54</v>
      </c>
      <c r="B447">
        <v>3.5098030277376187</v>
      </c>
      <c r="C447" t="s">
        <v>55</v>
      </c>
      <c r="D447" t="s">
        <v>18</v>
      </c>
      <c r="F447" t="s">
        <v>15</v>
      </c>
      <c r="G447" t="s">
        <v>56</v>
      </c>
      <c r="H447" t="s">
        <v>32</v>
      </c>
    </row>
    <row r="448" spans="1:8" x14ac:dyDescent="0.35">
      <c r="A448" t="s">
        <v>57</v>
      </c>
      <c r="B448">
        <v>0.13206758828730655</v>
      </c>
      <c r="D448" t="s">
        <v>14</v>
      </c>
      <c r="E448" t="s">
        <v>19</v>
      </c>
      <c r="F448" t="s">
        <v>20</v>
      </c>
      <c r="H448" t="s">
        <v>31</v>
      </c>
    </row>
    <row r="449" spans="1:8" x14ac:dyDescent="0.35">
      <c r="A449" t="s">
        <v>58</v>
      </c>
      <c r="B449">
        <v>1.6694063119110985E-6</v>
      </c>
      <c r="D449" t="s">
        <v>14</v>
      </c>
      <c r="E449" t="s">
        <v>19</v>
      </c>
      <c r="F449" t="s">
        <v>20</v>
      </c>
      <c r="H449" t="s">
        <v>31</v>
      </c>
    </row>
    <row r="450" spans="1:8" x14ac:dyDescent="0.35">
      <c r="A450" t="s">
        <v>21</v>
      </c>
      <c r="B450">
        <v>12.456827894327896</v>
      </c>
      <c r="C450" t="s">
        <v>33</v>
      </c>
      <c r="D450" t="s">
        <v>6</v>
      </c>
      <c r="F450" t="s">
        <v>15</v>
      </c>
      <c r="G450" t="s">
        <v>21</v>
      </c>
      <c r="H450" t="s">
        <v>3</v>
      </c>
    </row>
    <row r="452" spans="1:8" ht="15.5" x14ac:dyDescent="0.35">
      <c r="A452" s="1" t="s">
        <v>0</v>
      </c>
      <c r="B452" s="2" t="s">
        <v>52</v>
      </c>
    </row>
    <row r="453" spans="1:8" x14ac:dyDescent="0.35">
      <c r="A453" t="s">
        <v>1</v>
      </c>
      <c r="B453">
        <v>1</v>
      </c>
    </row>
    <row r="454" spans="1:8" x14ac:dyDescent="0.35">
      <c r="A454" t="s">
        <v>2</v>
      </c>
      <c r="B454" t="s">
        <v>53</v>
      </c>
    </row>
    <row r="455" spans="1:8" x14ac:dyDescent="0.35">
      <c r="A455" t="s">
        <v>4</v>
      </c>
      <c r="B455" t="s">
        <v>5</v>
      </c>
    </row>
    <row r="456" spans="1:8" x14ac:dyDescent="0.35">
      <c r="A456" t="s">
        <v>6</v>
      </c>
      <c r="B456" t="s">
        <v>7</v>
      </c>
    </row>
    <row r="457" spans="1:8" x14ac:dyDescent="0.35">
      <c r="A457" t="s">
        <v>29</v>
      </c>
      <c r="B457" t="s">
        <v>30</v>
      </c>
    </row>
    <row r="458" spans="1:8" x14ac:dyDescent="0.35">
      <c r="A458" t="s">
        <v>11</v>
      </c>
      <c r="B458" t="s">
        <v>74</v>
      </c>
    </row>
    <row r="459" spans="1:8" ht="15.5" x14ac:dyDescent="0.35">
      <c r="A459" s="1" t="s">
        <v>8</v>
      </c>
    </row>
    <row r="460" spans="1:8" x14ac:dyDescent="0.35">
      <c r="A460" t="s">
        <v>9</v>
      </c>
      <c r="B460" t="s">
        <v>10</v>
      </c>
      <c r="C460" t="s">
        <v>11</v>
      </c>
      <c r="D460" t="s">
        <v>6</v>
      </c>
      <c r="E460" t="s">
        <v>12</v>
      </c>
      <c r="F460" t="s">
        <v>4</v>
      </c>
      <c r="G460" t="s">
        <v>2</v>
      </c>
      <c r="H460" t="s">
        <v>26</v>
      </c>
    </row>
    <row r="461" spans="1:8" x14ac:dyDescent="0.35">
      <c r="A461" t="s">
        <v>21</v>
      </c>
      <c r="B461">
        <f>12.89/5.72</f>
        <v>2.2534965034965038</v>
      </c>
      <c r="C461" t="s">
        <v>33</v>
      </c>
      <c r="D461" t="s">
        <v>6</v>
      </c>
      <c r="F461" t="s">
        <v>15</v>
      </c>
      <c r="G461" t="s">
        <v>21</v>
      </c>
      <c r="H461" t="s">
        <v>3</v>
      </c>
    </row>
    <row r="462" spans="1:8" x14ac:dyDescent="0.35">
      <c r="A462" t="s">
        <v>52</v>
      </c>
      <c r="B462">
        <v>1</v>
      </c>
      <c r="C462" t="s">
        <v>74</v>
      </c>
      <c r="D462" t="s">
        <v>7</v>
      </c>
      <c r="F462" t="s">
        <v>22</v>
      </c>
      <c r="G462" t="s">
        <v>53</v>
      </c>
      <c r="H462" t="s">
        <v>3</v>
      </c>
    </row>
    <row r="463" spans="1:8" x14ac:dyDescent="0.35">
      <c r="A463" t="s">
        <v>59</v>
      </c>
      <c r="B463">
        <f>3090000/44900000/5.472</f>
        <v>1.2576681123744774E-2</v>
      </c>
      <c r="D463" t="s">
        <v>43</v>
      </c>
      <c r="E463" t="s">
        <v>60</v>
      </c>
      <c r="F463" t="s">
        <v>20</v>
      </c>
      <c r="H463" t="s">
        <v>31</v>
      </c>
    </row>
    <row r="464" spans="1:8" x14ac:dyDescent="0.35">
      <c r="A464" t="s">
        <v>61</v>
      </c>
      <c r="B464">
        <f>13600000/44900000/5.472</f>
        <v>5.5353677437841073E-2</v>
      </c>
      <c r="C464" t="s">
        <v>74</v>
      </c>
      <c r="D464" t="s">
        <v>7</v>
      </c>
      <c r="F464" t="s">
        <v>15</v>
      </c>
      <c r="G464" t="s">
        <v>25</v>
      </c>
      <c r="H464" t="s">
        <v>32</v>
      </c>
    </row>
    <row r="465" spans="1:8" x14ac:dyDescent="0.35">
      <c r="A465" t="s">
        <v>62</v>
      </c>
      <c r="B465">
        <f>356/44900000/5.472</f>
        <v>1.4489639094023102E-6</v>
      </c>
      <c r="C465" t="s">
        <v>35</v>
      </c>
      <c r="D465" t="s">
        <v>14</v>
      </c>
      <c r="F465" t="s">
        <v>15</v>
      </c>
      <c r="G465" t="s">
        <v>63</v>
      </c>
      <c r="H465" t="s">
        <v>32</v>
      </c>
    </row>
    <row r="466" spans="1:8" x14ac:dyDescent="0.35">
      <c r="A466" t="s">
        <v>64</v>
      </c>
      <c r="B466">
        <f>949/44900000/5.472</f>
        <v>3.8625470506258219E-6</v>
      </c>
      <c r="C466" t="s">
        <v>35</v>
      </c>
      <c r="D466" t="s">
        <v>14</v>
      </c>
      <c r="F466" t="s">
        <v>15</v>
      </c>
      <c r="G466" t="s">
        <v>65</v>
      </c>
      <c r="H466" t="s">
        <v>32</v>
      </c>
    </row>
    <row r="467" spans="1:8" x14ac:dyDescent="0.35">
      <c r="A467" t="s">
        <v>66</v>
      </c>
      <c r="B467">
        <f>178/44900000/5.472</f>
        <v>7.2448195470115511E-7</v>
      </c>
      <c r="C467" t="s">
        <v>67</v>
      </c>
      <c r="D467" t="s">
        <v>14</v>
      </c>
      <c r="F467" t="s">
        <v>15</v>
      </c>
      <c r="G467" t="s">
        <v>68</v>
      </c>
      <c r="H467" t="s">
        <v>32</v>
      </c>
    </row>
    <row r="468" spans="1:8" ht="15.5" x14ac:dyDescent="0.35">
      <c r="A468" s="4" t="s">
        <v>69</v>
      </c>
      <c r="B468">
        <f>(6240000/44900000/42/5.472)*0.09</f>
        <v>5.4423363531322738E-5</v>
      </c>
      <c r="C468" t="s">
        <v>74</v>
      </c>
      <c r="D468" t="s">
        <v>14</v>
      </c>
      <c r="F468" t="s">
        <v>15</v>
      </c>
      <c r="G468" s="4" t="s">
        <v>69</v>
      </c>
      <c r="H468" t="s">
        <v>3</v>
      </c>
    </row>
    <row r="469" spans="1:8" ht="15.5" x14ac:dyDescent="0.35">
      <c r="A469" s="4" t="s">
        <v>70</v>
      </c>
      <c r="B469">
        <f>75900000/44900000/5.472</f>
        <v>0.30892236158324538</v>
      </c>
      <c r="C469" t="s">
        <v>33</v>
      </c>
      <c r="D469" t="s">
        <v>14</v>
      </c>
      <c r="F469" t="s">
        <v>15</v>
      </c>
      <c r="G469" s="4" t="s">
        <v>70</v>
      </c>
      <c r="H469" t="s">
        <v>3</v>
      </c>
    </row>
    <row r="471" spans="1:8" x14ac:dyDescent="0.35">
      <c r="A471" s="2" t="s">
        <v>0</v>
      </c>
      <c r="B471" s="2" t="s">
        <v>27</v>
      </c>
    </row>
    <row r="472" spans="1:8" x14ac:dyDescent="0.35">
      <c r="A472" t="s">
        <v>1</v>
      </c>
      <c r="B472">
        <v>1</v>
      </c>
    </row>
    <row r="473" spans="1:8" x14ac:dyDescent="0.35">
      <c r="A473" t="s">
        <v>2</v>
      </c>
      <c r="B473" s="3" t="s">
        <v>28</v>
      </c>
    </row>
    <row r="474" spans="1:8" x14ac:dyDescent="0.35">
      <c r="A474" t="s">
        <v>4</v>
      </c>
      <c r="B474" t="s">
        <v>5</v>
      </c>
    </row>
    <row r="475" spans="1:8" x14ac:dyDescent="0.35">
      <c r="A475" t="s">
        <v>6</v>
      </c>
      <c r="B475" t="s">
        <v>14</v>
      </c>
    </row>
    <row r="476" spans="1:8" x14ac:dyDescent="0.35">
      <c r="A476" t="s">
        <v>11</v>
      </c>
      <c r="B476" t="s">
        <v>73</v>
      </c>
    </row>
    <row r="477" spans="1:8" x14ac:dyDescent="0.35">
      <c r="A477" t="s">
        <v>50</v>
      </c>
      <c r="B477" t="s">
        <v>71</v>
      </c>
    </row>
    <row r="478" spans="1:8" x14ac:dyDescent="0.35">
      <c r="A478" t="s">
        <v>29</v>
      </c>
      <c r="B478" t="s">
        <v>30</v>
      </c>
    </row>
    <row r="479" spans="1:8" x14ac:dyDescent="0.35">
      <c r="A479" s="2" t="s">
        <v>8</v>
      </c>
    </row>
    <row r="480" spans="1:8" x14ac:dyDescent="0.35">
      <c r="A480" s="2" t="s">
        <v>9</v>
      </c>
      <c r="B480" s="2" t="s">
        <v>10</v>
      </c>
      <c r="C480" s="2" t="s">
        <v>11</v>
      </c>
      <c r="D480" s="2" t="s">
        <v>6</v>
      </c>
      <c r="E480" s="2" t="s">
        <v>12</v>
      </c>
      <c r="F480" s="2" t="s">
        <v>4</v>
      </c>
      <c r="G480" s="2" t="s">
        <v>26</v>
      </c>
      <c r="H480" s="2" t="s">
        <v>2</v>
      </c>
    </row>
    <row r="481" spans="1:8" x14ac:dyDescent="0.35">
      <c r="A481" t="s">
        <v>13</v>
      </c>
      <c r="B481">
        <v>2.2053430633360036</v>
      </c>
      <c r="C481" t="s">
        <v>73</v>
      </c>
      <c r="D481" t="s">
        <v>14</v>
      </c>
      <c r="F481" t="s">
        <v>15</v>
      </c>
      <c r="G481" t="s">
        <v>3</v>
      </c>
      <c r="H481" t="s">
        <v>16</v>
      </c>
    </row>
    <row r="482" spans="1:8" x14ac:dyDescent="0.35">
      <c r="A482" t="s">
        <v>17</v>
      </c>
      <c r="B482">
        <v>0.39696175140048068</v>
      </c>
      <c r="D482" t="s">
        <v>18</v>
      </c>
      <c r="E482" t="s">
        <v>19</v>
      </c>
      <c r="F482" t="s">
        <v>20</v>
      </c>
      <c r="G482" t="s">
        <v>31</v>
      </c>
    </row>
    <row r="483" spans="1:8" x14ac:dyDescent="0.35">
      <c r="A483" t="s">
        <v>21</v>
      </c>
      <c r="B483">
        <v>11.891626115166261</v>
      </c>
      <c r="C483" t="s">
        <v>33</v>
      </c>
      <c r="D483" t="s">
        <v>6</v>
      </c>
      <c r="F483" t="s">
        <v>15</v>
      </c>
      <c r="G483" t="s">
        <v>3</v>
      </c>
      <c r="H483" t="s">
        <v>21</v>
      </c>
    </row>
    <row r="484" spans="1:8" x14ac:dyDescent="0.35">
      <c r="A484" s="3" t="s">
        <v>27</v>
      </c>
      <c r="B484">
        <v>1</v>
      </c>
      <c r="C484" t="s">
        <v>73</v>
      </c>
      <c r="D484" t="s">
        <v>14</v>
      </c>
      <c r="F484" t="s">
        <v>22</v>
      </c>
      <c r="G484" t="s">
        <v>3</v>
      </c>
      <c r="H484" s="3" t="s">
        <v>28</v>
      </c>
    </row>
    <row r="485" spans="1:8" x14ac:dyDescent="0.35">
      <c r="A485" t="s">
        <v>61</v>
      </c>
      <c r="B485">
        <v>0.13321500162583566</v>
      </c>
      <c r="C485" t="s">
        <v>73</v>
      </c>
      <c r="D485" t="s">
        <v>7</v>
      </c>
      <c r="F485" t="s">
        <v>15</v>
      </c>
      <c r="G485" t="s">
        <v>32</v>
      </c>
      <c r="H485" t="s">
        <v>25</v>
      </c>
    </row>
    <row r="487" spans="1:8" x14ac:dyDescent="0.35">
      <c r="A487" s="2" t="s">
        <v>0</v>
      </c>
      <c r="B487" s="2" t="s">
        <v>13</v>
      </c>
    </row>
    <row r="488" spans="1:8" x14ac:dyDescent="0.35">
      <c r="A488" t="s">
        <v>1</v>
      </c>
      <c r="B488">
        <v>1</v>
      </c>
    </row>
    <row r="489" spans="1:8" x14ac:dyDescent="0.35">
      <c r="A489" t="s">
        <v>50</v>
      </c>
      <c r="B489" t="s">
        <v>51</v>
      </c>
    </row>
    <row r="490" spans="1:8" x14ac:dyDescent="0.35">
      <c r="A490" t="s">
        <v>2</v>
      </c>
      <c r="B490" t="s">
        <v>16</v>
      </c>
    </row>
    <row r="491" spans="1:8" x14ac:dyDescent="0.35">
      <c r="A491" t="s">
        <v>4</v>
      </c>
      <c r="B491" t="s">
        <v>5</v>
      </c>
    </row>
    <row r="492" spans="1:8" x14ac:dyDescent="0.35">
      <c r="A492" t="s">
        <v>6</v>
      </c>
      <c r="B492" t="s">
        <v>14</v>
      </c>
    </row>
    <row r="493" spans="1:8" x14ac:dyDescent="0.35">
      <c r="A493" t="s">
        <v>29</v>
      </c>
      <c r="B493" t="s">
        <v>30</v>
      </c>
    </row>
    <row r="494" spans="1:8" x14ac:dyDescent="0.35">
      <c r="A494" t="s">
        <v>11</v>
      </c>
      <c r="B494" t="s">
        <v>73</v>
      </c>
    </row>
    <row r="495" spans="1:8" x14ac:dyDescent="0.35">
      <c r="A495" s="2" t="s">
        <v>8</v>
      </c>
    </row>
    <row r="496" spans="1:8" x14ac:dyDescent="0.35">
      <c r="A496" s="2" t="s">
        <v>9</v>
      </c>
      <c r="B496" s="2" t="s">
        <v>10</v>
      </c>
      <c r="C496" s="2" t="s">
        <v>11</v>
      </c>
      <c r="D496" s="2" t="s">
        <v>6</v>
      </c>
      <c r="E496" s="2" t="s">
        <v>12</v>
      </c>
      <c r="F496" s="2" t="s">
        <v>4</v>
      </c>
      <c r="G496" s="2" t="s">
        <v>2</v>
      </c>
      <c r="H496" s="2" t="s">
        <v>26</v>
      </c>
    </row>
    <row r="497" spans="1:8" x14ac:dyDescent="0.35">
      <c r="A497" t="s">
        <v>52</v>
      </c>
      <c r="B497">
        <v>5.5277777777777777</v>
      </c>
      <c r="C497" t="s">
        <v>73</v>
      </c>
      <c r="D497" t="s">
        <v>7</v>
      </c>
      <c r="F497" t="s">
        <v>15</v>
      </c>
      <c r="G497" t="s">
        <v>53</v>
      </c>
      <c r="H497" t="s">
        <v>3</v>
      </c>
    </row>
    <row r="498" spans="1:8" x14ac:dyDescent="0.35">
      <c r="A498" t="s">
        <v>13</v>
      </c>
      <c r="B498">
        <v>1</v>
      </c>
      <c r="C498" t="s">
        <v>73</v>
      </c>
      <c r="D498" t="s">
        <v>14</v>
      </c>
      <c r="F498" t="s">
        <v>22</v>
      </c>
      <c r="G498" t="s">
        <v>16</v>
      </c>
      <c r="H498" t="s">
        <v>3</v>
      </c>
    </row>
    <row r="499" spans="1:8" x14ac:dyDescent="0.35">
      <c r="A499" t="s">
        <v>54</v>
      </c>
      <c r="B499">
        <v>3.5098030277376187</v>
      </c>
      <c r="C499" t="s">
        <v>55</v>
      </c>
      <c r="D499" t="s">
        <v>18</v>
      </c>
      <c r="F499" t="s">
        <v>15</v>
      </c>
      <c r="G499" t="s">
        <v>56</v>
      </c>
      <c r="H499" t="s">
        <v>32</v>
      </c>
    </row>
    <row r="500" spans="1:8" x14ac:dyDescent="0.35">
      <c r="A500" t="s">
        <v>57</v>
      </c>
      <c r="B500">
        <v>0.13206758828730655</v>
      </c>
      <c r="D500" t="s">
        <v>14</v>
      </c>
      <c r="E500" t="s">
        <v>19</v>
      </c>
      <c r="F500" t="s">
        <v>20</v>
      </c>
      <c r="H500" t="s">
        <v>31</v>
      </c>
    </row>
    <row r="501" spans="1:8" x14ac:dyDescent="0.35">
      <c r="A501" t="s">
        <v>58</v>
      </c>
      <c r="B501">
        <v>1.6694063119110985E-6</v>
      </c>
      <c r="D501" t="s">
        <v>14</v>
      </c>
      <c r="E501" t="s">
        <v>19</v>
      </c>
      <c r="F501" t="s">
        <v>20</v>
      </c>
      <c r="H501" t="s">
        <v>31</v>
      </c>
    </row>
    <row r="502" spans="1:8" x14ac:dyDescent="0.35">
      <c r="A502" t="s">
        <v>21</v>
      </c>
      <c r="B502">
        <v>12.456827894327896</v>
      </c>
      <c r="C502" t="s">
        <v>33</v>
      </c>
      <c r="D502" t="s">
        <v>6</v>
      </c>
      <c r="F502" t="s">
        <v>15</v>
      </c>
      <c r="G502" t="s">
        <v>21</v>
      </c>
      <c r="H502" t="s">
        <v>3</v>
      </c>
    </row>
    <row r="504" spans="1:8" ht="15.5" x14ac:dyDescent="0.35">
      <c r="A504" s="1" t="s">
        <v>0</v>
      </c>
      <c r="B504" s="2" t="s">
        <v>52</v>
      </c>
    </row>
    <row r="505" spans="1:8" x14ac:dyDescent="0.35">
      <c r="A505" t="s">
        <v>1</v>
      </c>
      <c r="B505">
        <v>1</v>
      </c>
    </row>
    <row r="506" spans="1:8" x14ac:dyDescent="0.35">
      <c r="A506" t="s">
        <v>2</v>
      </c>
      <c r="B506" t="s">
        <v>53</v>
      </c>
    </row>
    <row r="507" spans="1:8" x14ac:dyDescent="0.35">
      <c r="A507" t="s">
        <v>4</v>
      </c>
      <c r="B507" t="s">
        <v>5</v>
      </c>
    </row>
    <row r="508" spans="1:8" x14ac:dyDescent="0.35">
      <c r="A508" t="s">
        <v>6</v>
      </c>
      <c r="B508" t="s">
        <v>7</v>
      </c>
    </row>
    <row r="509" spans="1:8" x14ac:dyDescent="0.35">
      <c r="A509" t="s">
        <v>29</v>
      </c>
      <c r="B509" t="s">
        <v>30</v>
      </c>
    </row>
    <row r="510" spans="1:8" x14ac:dyDescent="0.35">
      <c r="A510" t="s">
        <v>11</v>
      </c>
      <c r="B510" t="s">
        <v>73</v>
      </c>
    </row>
    <row r="511" spans="1:8" ht="15.5" x14ac:dyDescent="0.35">
      <c r="A511" s="1" t="s">
        <v>8</v>
      </c>
    </row>
    <row r="512" spans="1:8" x14ac:dyDescent="0.35">
      <c r="A512" t="s">
        <v>9</v>
      </c>
      <c r="B512" t="s">
        <v>10</v>
      </c>
      <c r="C512" t="s">
        <v>11</v>
      </c>
      <c r="D512" t="s">
        <v>6</v>
      </c>
      <c r="E512" t="s">
        <v>12</v>
      </c>
      <c r="F512" t="s">
        <v>4</v>
      </c>
      <c r="G512" t="s">
        <v>2</v>
      </c>
      <c r="H512" t="s">
        <v>26</v>
      </c>
    </row>
    <row r="513" spans="1:8" x14ac:dyDescent="0.35">
      <c r="A513" t="s">
        <v>21</v>
      </c>
      <c r="B513">
        <f>12.89/5.72</f>
        <v>2.2534965034965038</v>
      </c>
      <c r="C513" t="s">
        <v>33</v>
      </c>
      <c r="D513" t="s">
        <v>6</v>
      </c>
      <c r="F513" t="s">
        <v>15</v>
      </c>
      <c r="G513" t="s">
        <v>21</v>
      </c>
      <c r="H513" t="s">
        <v>3</v>
      </c>
    </row>
    <row r="514" spans="1:8" x14ac:dyDescent="0.35">
      <c r="A514" t="s">
        <v>52</v>
      </c>
      <c r="B514">
        <v>1</v>
      </c>
      <c r="C514" t="s">
        <v>73</v>
      </c>
      <c r="D514" t="s">
        <v>7</v>
      </c>
      <c r="F514" t="s">
        <v>22</v>
      </c>
      <c r="G514" t="s">
        <v>53</v>
      </c>
      <c r="H514" t="s">
        <v>3</v>
      </c>
    </row>
    <row r="515" spans="1:8" x14ac:dyDescent="0.35">
      <c r="A515" t="s">
        <v>59</v>
      </c>
      <c r="B515">
        <f>3090000/44900000/5.472</f>
        <v>1.2576681123744774E-2</v>
      </c>
      <c r="D515" t="s">
        <v>43</v>
      </c>
      <c r="E515" t="s">
        <v>60</v>
      </c>
      <c r="F515" t="s">
        <v>20</v>
      </c>
      <c r="H515" t="s">
        <v>31</v>
      </c>
    </row>
    <row r="516" spans="1:8" x14ac:dyDescent="0.35">
      <c r="A516" t="s">
        <v>61</v>
      </c>
      <c r="B516">
        <f>13600000/44900000/5.472</f>
        <v>5.5353677437841073E-2</v>
      </c>
      <c r="C516" t="s">
        <v>73</v>
      </c>
      <c r="D516" t="s">
        <v>7</v>
      </c>
      <c r="F516" t="s">
        <v>15</v>
      </c>
      <c r="G516" t="s">
        <v>25</v>
      </c>
      <c r="H516" t="s">
        <v>32</v>
      </c>
    </row>
    <row r="517" spans="1:8" x14ac:dyDescent="0.35">
      <c r="A517" t="s">
        <v>62</v>
      </c>
      <c r="B517">
        <f>356/44900000/5.472</f>
        <v>1.4489639094023102E-6</v>
      </c>
      <c r="C517" t="s">
        <v>35</v>
      </c>
      <c r="D517" t="s">
        <v>14</v>
      </c>
      <c r="F517" t="s">
        <v>15</v>
      </c>
      <c r="G517" t="s">
        <v>63</v>
      </c>
      <c r="H517" t="s">
        <v>32</v>
      </c>
    </row>
    <row r="518" spans="1:8" x14ac:dyDescent="0.35">
      <c r="A518" t="s">
        <v>64</v>
      </c>
      <c r="B518">
        <f>949/44900000/5.472</f>
        <v>3.8625470506258219E-6</v>
      </c>
      <c r="C518" t="s">
        <v>35</v>
      </c>
      <c r="D518" t="s">
        <v>14</v>
      </c>
      <c r="F518" t="s">
        <v>15</v>
      </c>
      <c r="G518" t="s">
        <v>65</v>
      </c>
      <c r="H518" t="s">
        <v>32</v>
      </c>
    </row>
    <row r="519" spans="1:8" x14ac:dyDescent="0.35">
      <c r="A519" t="s">
        <v>66</v>
      </c>
      <c r="B519">
        <f>178/44900000/5.472</f>
        <v>7.2448195470115511E-7</v>
      </c>
      <c r="C519" t="s">
        <v>67</v>
      </c>
      <c r="D519" t="s">
        <v>14</v>
      </c>
      <c r="F519" t="s">
        <v>15</v>
      </c>
      <c r="G519" t="s">
        <v>68</v>
      </c>
      <c r="H519" t="s">
        <v>32</v>
      </c>
    </row>
    <row r="520" spans="1:8" ht="15.5" x14ac:dyDescent="0.35">
      <c r="A520" s="4" t="s">
        <v>69</v>
      </c>
      <c r="B520">
        <f>(6240000/44900000/42/5.472)*0.09</f>
        <v>5.4423363531322738E-5</v>
      </c>
      <c r="C520" t="s">
        <v>73</v>
      </c>
      <c r="D520" t="s">
        <v>14</v>
      </c>
      <c r="F520" t="s">
        <v>15</v>
      </c>
      <c r="G520" s="4" t="s">
        <v>69</v>
      </c>
      <c r="H520" t="s">
        <v>3</v>
      </c>
    </row>
    <row r="521" spans="1:8" ht="15.5" x14ac:dyDescent="0.35">
      <c r="A521" s="4" t="s">
        <v>70</v>
      </c>
      <c r="B521">
        <f>75900000/44900000/5.472</f>
        <v>0.30892236158324538</v>
      </c>
      <c r="C521" t="s">
        <v>33</v>
      </c>
      <c r="D521" t="s">
        <v>14</v>
      </c>
      <c r="F521" t="s">
        <v>15</v>
      </c>
      <c r="G521" s="4" t="s">
        <v>70</v>
      </c>
      <c r="H521" t="s">
        <v>3</v>
      </c>
    </row>
    <row r="523" spans="1:8" x14ac:dyDescent="0.35">
      <c r="A523" s="2" t="s">
        <v>0</v>
      </c>
      <c r="B523" s="2" t="s">
        <v>27</v>
      </c>
    </row>
    <row r="524" spans="1:8" x14ac:dyDescent="0.35">
      <c r="A524" t="s">
        <v>1</v>
      </c>
      <c r="B524">
        <v>1</v>
      </c>
    </row>
    <row r="525" spans="1:8" x14ac:dyDescent="0.35">
      <c r="A525" t="s">
        <v>2</v>
      </c>
      <c r="B525" s="3" t="s">
        <v>28</v>
      </c>
    </row>
    <row r="526" spans="1:8" x14ac:dyDescent="0.35">
      <c r="A526" t="s">
        <v>4</v>
      </c>
      <c r="B526" t="s">
        <v>5</v>
      </c>
    </row>
    <row r="527" spans="1:8" x14ac:dyDescent="0.35">
      <c r="A527" t="s">
        <v>6</v>
      </c>
      <c r="B527" t="s">
        <v>14</v>
      </c>
    </row>
    <row r="528" spans="1:8" x14ac:dyDescent="0.35">
      <c r="A528" t="s">
        <v>11</v>
      </c>
      <c r="B528" t="s">
        <v>72</v>
      </c>
    </row>
    <row r="529" spans="1:8" x14ac:dyDescent="0.35">
      <c r="A529" t="s">
        <v>50</v>
      </c>
      <c r="B529" t="s">
        <v>71</v>
      </c>
    </row>
    <row r="530" spans="1:8" x14ac:dyDescent="0.35">
      <c r="A530" t="s">
        <v>29</v>
      </c>
      <c r="B530" t="s">
        <v>30</v>
      </c>
    </row>
    <row r="531" spans="1:8" x14ac:dyDescent="0.35">
      <c r="A531" s="2" t="s">
        <v>8</v>
      </c>
    </row>
    <row r="532" spans="1:8" x14ac:dyDescent="0.35">
      <c r="A532" s="2" t="s">
        <v>9</v>
      </c>
      <c r="B532" s="2" t="s">
        <v>10</v>
      </c>
      <c r="C532" s="2" t="s">
        <v>11</v>
      </c>
      <c r="D532" s="2" t="s">
        <v>6</v>
      </c>
      <c r="E532" s="2" t="s">
        <v>12</v>
      </c>
      <c r="F532" s="2" t="s">
        <v>4</v>
      </c>
      <c r="G532" s="2" t="s">
        <v>26</v>
      </c>
      <c r="H532" s="2" t="s">
        <v>2</v>
      </c>
    </row>
    <row r="533" spans="1:8" x14ac:dyDescent="0.35">
      <c r="A533" t="s">
        <v>13</v>
      </c>
      <c r="B533">
        <v>2.2053430633360036</v>
      </c>
      <c r="C533" t="s">
        <v>72</v>
      </c>
      <c r="D533" t="s">
        <v>14</v>
      </c>
      <c r="F533" t="s">
        <v>15</v>
      </c>
      <c r="G533" t="s">
        <v>3</v>
      </c>
      <c r="H533" t="s">
        <v>16</v>
      </c>
    </row>
    <row r="534" spans="1:8" x14ac:dyDescent="0.35">
      <c r="A534" t="s">
        <v>17</v>
      </c>
      <c r="B534">
        <v>0.39696175140048068</v>
      </c>
      <c r="D534" t="s">
        <v>18</v>
      </c>
      <c r="E534" t="s">
        <v>19</v>
      </c>
      <c r="F534" t="s">
        <v>20</v>
      </c>
      <c r="G534" t="s">
        <v>31</v>
      </c>
    </row>
    <row r="535" spans="1:8" x14ac:dyDescent="0.35">
      <c r="A535" t="s">
        <v>21</v>
      </c>
      <c r="B535">
        <v>11.891626115166261</v>
      </c>
      <c r="C535" t="s">
        <v>33</v>
      </c>
      <c r="D535" t="s">
        <v>6</v>
      </c>
      <c r="F535" t="s">
        <v>15</v>
      </c>
      <c r="G535" t="s">
        <v>3</v>
      </c>
      <c r="H535" t="s">
        <v>21</v>
      </c>
    </row>
    <row r="536" spans="1:8" x14ac:dyDescent="0.35">
      <c r="A536" s="3" t="s">
        <v>27</v>
      </c>
      <c r="B536">
        <v>1</v>
      </c>
      <c r="C536" t="s">
        <v>72</v>
      </c>
      <c r="D536" t="s">
        <v>14</v>
      </c>
      <c r="F536" t="s">
        <v>22</v>
      </c>
      <c r="G536" t="s">
        <v>3</v>
      </c>
      <c r="H536" s="3" t="s">
        <v>28</v>
      </c>
    </row>
    <row r="537" spans="1:8" x14ac:dyDescent="0.35">
      <c r="A537" t="s">
        <v>61</v>
      </c>
      <c r="B537">
        <v>0.13321500162583566</v>
      </c>
      <c r="C537" t="s">
        <v>72</v>
      </c>
      <c r="D537" t="s">
        <v>7</v>
      </c>
      <c r="F537" t="s">
        <v>15</v>
      </c>
      <c r="G537" t="s">
        <v>32</v>
      </c>
      <c r="H537" t="s">
        <v>25</v>
      </c>
    </row>
    <row r="539" spans="1:8" x14ac:dyDescent="0.35">
      <c r="A539" s="2" t="s">
        <v>0</v>
      </c>
      <c r="B539" s="2" t="s">
        <v>13</v>
      </c>
    </row>
    <row r="540" spans="1:8" x14ac:dyDescent="0.35">
      <c r="A540" t="s">
        <v>1</v>
      </c>
      <c r="B540">
        <v>1</v>
      </c>
    </row>
    <row r="541" spans="1:8" x14ac:dyDescent="0.35">
      <c r="A541" t="s">
        <v>50</v>
      </c>
      <c r="B541" t="s">
        <v>51</v>
      </c>
    </row>
    <row r="542" spans="1:8" x14ac:dyDescent="0.35">
      <c r="A542" t="s">
        <v>2</v>
      </c>
      <c r="B542" t="s">
        <v>16</v>
      </c>
    </row>
    <row r="543" spans="1:8" x14ac:dyDescent="0.35">
      <c r="A543" t="s">
        <v>4</v>
      </c>
      <c r="B543" t="s">
        <v>5</v>
      </c>
    </row>
    <row r="544" spans="1:8" x14ac:dyDescent="0.35">
      <c r="A544" t="s">
        <v>6</v>
      </c>
      <c r="B544" t="s">
        <v>14</v>
      </c>
    </row>
    <row r="545" spans="1:8" x14ac:dyDescent="0.35">
      <c r="A545" t="s">
        <v>29</v>
      </c>
      <c r="B545" t="s">
        <v>30</v>
      </c>
    </row>
    <row r="546" spans="1:8" x14ac:dyDescent="0.35">
      <c r="A546" t="s">
        <v>11</v>
      </c>
      <c r="B546" t="s">
        <v>72</v>
      </c>
    </row>
    <row r="547" spans="1:8" x14ac:dyDescent="0.35">
      <c r="A547" s="2" t="s">
        <v>8</v>
      </c>
    </row>
    <row r="548" spans="1:8" x14ac:dyDescent="0.35">
      <c r="A548" s="2" t="s">
        <v>9</v>
      </c>
      <c r="B548" s="2" t="s">
        <v>10</v>
      </c>
      <c r="C548" s="2" t="s">
        <v>11</v>
      </c>
      <c r="D548" s="2" t="s">
        <v>6</v>
      </c>
      <c r="E548" s="2" t="s">
        <v>12</v>
      </c>
      <c r="F548" s="2" t="s">
        <v>4</v>
      </c>
      <c r="G548" s="2" t="s">
        <v>2</v>
      </c>
      <c r="H548" s="2" t="s">
        <v>26</v>
      </c>
    </row>
    <row r="549" spans="1:8" x14ac:dyDescent="0.35">
      <c r="A549" t="s">
        <v>52</v>
      </c>
      <c r="B549">
        <v>5.5277777777777777</v>
      </c>
      <c r="C549" t="s">
        <v>72</v>
      </c>
      <c r="D549" t="s">
        <v>7</v>
      </c>
      <c r="F549" t="s">
        <v>15</v>
      </c>
      <c r="G549" t="s">
        <v>53</v>
      </c>
      <c r="H549" t="s">
        <v>3</v>
      </c>
    </row>
    <row r="550" spans="1:8" x14ac:dyDescent="0.35">
      <c r="A550" t="s">
        <v>13</v>
      </c>
      <c r="B550">
        <v>1</v>
      </c>
      <c r="C550" t="s">
        <v>72</v>
      </c>
      <c r="D550" t="s">
        <v>14</v>
      </c>
      <c r="F550" t="s">
        <v>22</v>
      </c>
      <c r="G550" t="s">
        <v>16</v>
      </c>
      <c r="H550" t="s">
        <v>3</v>
      </c>
    </row>
    <row r="551" spans="1:8" x14ac:dyDescent="0.35">
      <c r="A551" t="s">
        <v>54</v>
      </c>
      <c r="B551">
        <v>3.5098030277376187</v>
      </c>
      <c r="C551" t="s">
        <v>55</v>
      </c>
      <c r="D551" t="s">
        <v>18</v>
      </c>
      <c r="F551" t="s">
        <v>15</v>
      </c>
      <c r="G551" t="s">
        <v>56</v>
      </c>
      <c r="H551" t="s">
        <v>32</v>
      </c>
    </row>
    <row r="552" spans="1:8" x14ac:dyDescent="0.35">
      <c r="A552" t="s">
        <v>57</v>
      </c>
      <c r="B552">
        <v>0.13206758828730655</v>
      </c>
      <c r="D552" t="s">
        <v>14</v>
      </c>
      <c r="E552" t="s">
        <v>19</v>
      </c>
      <c r="F552" t="s">
        <v>20</v>
      </c>
      <c r="H552" t="s">
        <v>31</v>
      </c>
    </row>
    <row r="553" spans="1:8" x14ac:dyDescent="0.35">
      <c r="A553" t="s">
        <v>58</v>
      </c>
      <c r="B553">
        <v>1.6694063119110985E-6</v>
      </c>
      <c r="D553" t="s">
        <v>14</v>
      </c>
      <c r="E553" t="s">
        <v>19</v>
      </c>
      <c r="F553" t="s">
        <v>20</v>
      </c>
      <c r="H553" t="s">
        <v>31</v>
      </c>
    </row>
    <row r="554" spans="1:8" x14ac:dyDescent="0.35">
      <c r="A554" t="s">
        <v>21</v>
      </c>
      <c r="B554">
        <v>12.456827894327896</v>
      </c>
      <c r="C554" t="s">
        <v>33</v>
      </c>
      <c r="D554" t="s">
        <v>6</v>
      </c>
      <c r="F554" t="s">
        <v>15</v>
      </c>
      <c r="G554" t="s">
        <v>21</v>
      </c>
      <c r="H554" t="s">
        <v>3</v>
      </c>
    </row>
    <row r="556" spans="1:8" ht="15.5" x14ac:dyDescent="0.35">
      <c r="A556" s="1" t="s">
        <v>0</v>
      </c>
      <c r="B556" s="2" t="s">
        <v>52</v>
      </c>
    </row>
    <row r="557" spans="1:8" x14ac:dyDescent="0.35">
      <c r="A557" t="s">
        <v>1</v>
      </c>
      <c r="B557">
        <v>1</v>
      </c>
    </row>
    <row r="558" spans="1:8" x14ac:dyDescent="0.35">
      <c r="A558" t="s">
        <v>2</v>
      </c>
      <c r="B558" t="s">
        <v>53</v>
      </c>
    </row>
    <row r="559" spans="1:8" x14ac:dyDescent="0.35">
      <c r="A559" t="s">
        <v>4</v>
      </c>
      <c r="B559" t="s">
        <v>5</v>
      </c>
    </row>
    <row r="560" spans="1:8" x14ac:dyDescent="0.35">
      <c r="A560" t="s">
        <v>6</v>
      </c>
      <c r="B560" t="s">
        <v>7</v>
      </c>
    </row>
    <row r="561" spans="1:8" x14ac:dyDescent="0.35">
      <c r="A561" t="s">
        <v>29</v>
      </c>
      <c r="B561" t="s">
        <v>30</v>
      </c>
    </row>
    <row r="562" spans="1:8" x14ac:dyDescent="0.35">
      <c r="A562" t="s">
        <v>11</v>
      </c>
      <c r="B562" t="s">
        <v>72</v>
      </c>
    </row>
    <row r="563" spans="1:8" ht="15.5" x14ac:dyDescent="0.35">
      <c r="A563" s="1" t="s">
        <v>8</v>
      </c>
    </row>
    <row r="564" spans="1:8" x14ac:dyDescent="0.35">
      <c r="A564" t="s">
        <v>9</v>
      </c>
      <c r="B564" t="s">
        <v>10</v>
      </c>
      <c r="C564" t="s">
        <v>11</v>
      </c>
      <c r="D564" t="s">
        <v>6</v>
      </c>
      <c r="E564" t="s">
        <v>12</v>
      </c>
      <c r="F564" t="s">
        <v>4</v>
      </c>
      <c r="G564" t="s">
        <v>2</v>
      </c>
      <c r="H564" t="s">
        <v>26</v>
      </c>
    </row>
    <row r="565" spans="1:8" x14ac:dyDescent="0.35">
      <c r="A565" t="s">
        <v>21</v>
      </c>
      <c r="B565">
        <f>12.89/5.72</f>
        <v>2.2534965034965038</v>
      </c>
      <c r="C565" t="s">
        <v>33</v>
      </c>
      <c r="D565" t="s">
        <v>6</v>
      </c>
      <c r="F565" t="s">
        <v>15</v>
      </c>
      <c r="G565" t="s">
        <v>21</v>
      </c>
      <c r="H565" t="s">
        <v>3</v>
      </c>
    </row>
    <row r="566" spans="1:8" x14ac:dyDescent="0.35">
      <c r="A566" t="s">
        <v>52</v>
      </c>
      <c r="B566">
        <v>1</v>
      </c>
      <c r="C566" t="s">
        <v>72</v>
      </c>
      <c r="D566" t="s">
        <v>7</v>
      </c>
      <c r="F566" t="s">
        <v>22</v>
      </c>
      <c r="G566" t="s">
        <v>53</v>
      </c>
      <c r="H566" t="s">
        <v>3</v>
      </c>
    </row>
    <row r="567" spans="1:8" x14ac:dyDescent="0.35">
      <c r="A567" t="s">
        <v>59</v>
      </c>
      <c r="B567">
        <f>3090000/44900000/5.472</f>
        <v>1.2576681123744774E-2</v>
      </c>
      <c r="D567" t="s">
        <v>43</v>
      </c>
      <c r="E567" t="s">
        <v>60</v>
      </c>
      <c r="F567" t="s">
        <v>20</v>
      </c>
      <c r="H567" t="s">
        <v>31</v>
      </c>
    </row>
    <row r="568" spans="1:8" x14ac:dyDescent="0.35">
      <c r="A568" t="s">
        <v>61</v>
      </c>
      <c r="B568">
        <f>13600000/44900000/5.472</f>
        <v>5.5353677437841073E-2</v>
      </c>
      <c r="C568" t="s">
        <v>72</v>
      </c>
      <c r="D568" t="s">
        <v>7</v>
      </c>
      <c r="F568" t="s">
        <v>15</v>
      </c>
      <c r="G568" t="s">
        <v>25</v>
      </c>
      <c r="H568" t="s">
        <v>32</v>
      </c>
    </row>
    <row r="569" spans="1:8" x14ac:dyDescent="0.35">
      <c r="A569" t="s">
        <v>62</v>
      </c>
      <c r="B569">
        <f>356/44900000/5.472</f>
        <v>1.4489639094023102E-6</v>
      </c>
      <c r="C569" t="s">
        <v>35</v>
      </c>
      <c r="D569" t="s">
        <v>14</v>
      </c>
      <c r="F569" t="s">
        <v>15</v>
      </c>
      <c r="G569" t="s">
        <v>63</v>
      </c>
      <c r="H569" t="s">
        <v>32</v>
      </c>
    </row>
    <row r="570" spans="1:8" x14ac:dyDescent="0.35">
      <c r="A570" t="s">
        <v>64</v>
      </c>
      <c r="B570">
        <f>949/44900000/5.472</f>
        <v>3.8625470506258219E-6</v>
      </c>
      <c r="C570" t="s">
        <v>35</v>
      </c>
      <c r="D570" t="s">
        <v>14</v>
      </c>
      <c r="F570" t="s">
        <v>15</v>
      </c>
      <c r="G570" t="s">
        <v>65</v>
      </c>
      <c r="H570" t="s">
        <v>32</v>
      </c>
    </row>
    <row r="571" spans="1:8" x14ac:dyDescent="0.35">
      <c r="A571" t="s">
        <v>66</v>
      </c>
      <c r="B571">
        <f>178/44900000/5.472</f>
        <v>7.2448195470115511E-7</v>
      </c>
      <c r="C571" t="s">
        <v>67</v>
      </c>
      <c r="D571" t="s">
        <v>14</v>
      </c>
      <c r="F571" t="s">
        <v>15</v>
      </c>
      <c r="G571" t="s">
        <v>68</v>
      </c>
      <c r="H571" t="s">
        <v>32</v>
      </c>
    </row>
    <row r="572" spans="1:8" ht="15.5" x14ac:dyDescent="0.35">
      <c r="A572" s="4" t="s">
        <v>69</v>
      </c>
      <c r="B572">
        <f>(6240000/44900000/42/5.472)*0.09</f>
        <v>5.4423363531322738E-5</v>
      </c>
      <c r="C572" t="s">
        <v>72</v>
      </c>
      <c r="D572" t="s">
        <v>14</v>
      </c>
      <c r="F572" t="s">
        <v>15</v>
      </c>
      <c r="G572" s="4" t="s">
        <v>69</v>
      </c>
      <c r="H572" t="s">
        <v>3</v>
      </c>
    </row>
    <row r="573" spans="1:8" ht="15.5" x14ac:dyDescent="0.35">
      <c r="A573" s="4" t="s">
        <v>70</v>
      </c>
      <c r="B573">
        <f>75900000/44900000/5.472</f>
        <v>0.30892236158324538</v>
      </c>
      <c r="C573" t="s">
        <v>33</v>
      </c>
      <c r="D573" t="s">
        <v>14</v>
      </c>
      <c r="F573" t="s">
        <v>15</v>
      </c>
      <c r="G573" s="4" t="s">
        <v>70</v>
      </c>
      <c r="H573" t="s">
        <v>3</v>
      </c>
    </row>
    <row r="575" spans="1:8" x14ac:dyDescent="0.35">
      <c r="A575" s="2" t="s">
        <v>0</v>
      </c>
      <c r="B575" s="2" t="s">
        <v>27</v>
      </c>
    </row>
    <row r="576" spans="1:8" x14ac:dyDescent="0.35">
      <c r="A576" t="s">
        <v>1</v>
      </c>
      <c r="B576">
        <v>1</v>
      </c>
    </row>
    <row r="577" spans="1:8" x14ac:dyDescent="0.35">
      <c r="A577" t="s">
        <v>2</v>
      </c>
      <c r="B577" s="3" t="s">
        <v>28</v>
      </c>
    </row>
    <row r="578" spans="1:8" x14ac:dyDescent="0.35">
      <c r="A578" t="s">
        <v>4</v>
      </c>
      <c r="B578" t="s">
        <v>5</v>
      </c>
    </row>
    <row r="579" spans="1:8" x14ac:dyDescent="0.35">
      <c r="A579" t="s">
        <v>6</v>
      </c>
      <c r="B579" t="s">
        <v>14</v>
      </c>
    </row>
    <row r="580" spans="1:8" x14ac:dyDescent="0.35">
      <c r="A580" t="s">
        <v>11</v>
      </c>
      <c r="B580" t="s">
        <v>33</v>
      </c>
    </row>
    <row r="581" spans="1:8" x14ac:dyDescent="0.35">
      <c r="A581" t="s">
        <v>50</v>
      </c>
      <c r="B581" t="s">
        <v>71</v>
      </c>
    </row>
    <row r="582" spans="1:8" x14ac:dyDescent="0.35">
      <c r="A582" t="s">
        <v>29</v>
      </c>
      <c r="B582" t="s">
        <v>30</v>
      </c>
    </row>
    <row r="583" spans="1:8" x14ac:dyDescent="0.35">
      <c r="A583" s="2" t="s">
        <v>8</v>
      </c>
    </row>
    <row r="584" spans="1:8" x14ac:dyDescent="0.35">
      <c r="A584" s="2" t="s">
        <v>9</v>
      </c>
      <c r="B584" s="2" t="s">
        <v>10</v>
      </c>
      <c r="C584" s="2" t="s">
        <v>11</v>
      </c>
      <c r="D584" s="2" t="s">
        <v>6</v>
      </c>
      <c r="E584" s="2" t="s">
        <v>12</v>
      </c>
      <c r="F584" s="2" t="s">
        <v>4</v>
      </c>
      <c r="G584" s="2" t="s">
        <v>26</v>
      </c>
      <c r="H584" s="2" t="s">
        <v>2</v>
      </c>
    </row>
    <row r="585" spans="1:8" x14ac:dyDescent="0.35">
      <c r="A585" t="s">
        <v>13</v>
      </c>
      <c r="B585">
        <v>2.2053430633360036</v>
      </c>
      <c r="C585" t="s">
        <v>33</v>
      </c>
      <c r="D585" t="s">
        <v>14</v>
      </c>
      <c r="F585" t="s">
        <v>15</v>
      </c>
      <c r="G585" t="s">
        <v>3</v>
      </c>
      <c r="H585" t="s">
        <v>16</v>
      </c>
    </row>
    <row r="586" spans="1:8" x14ac:dyDescent="0.35">
      <c r="A586" t="s">
        <v>17</v>
      </c>
      <c r="B586">
        <v>0.39696175140048068</v>
      </c>
      <c r="D586" t="s">
        <v>18</v>
      </c>
      <c r="E586" t="s">
        <v>19</v>
      </c>
      <c r="F586" t="s">
        <v>20</v>
      </c>
      <c r="G586" t="s">
        <v>31</v>
      </c>
    </row>
    <row r="587" spans="1:8" x14ac:dyDescent="0.35">
      <c r="A587" t="s">
        <v>21</v>
      </c>
      <c r="B587">
        <v>11.891626115166261</v>
      </c>
      <c r="C587" t="s">
        <v>33</v>
      </c>
      <c r="D587" t="s">
        <v>6</v>
      </c>
      <c r="F587" t="s">
        <v>15</v>
      </c>
      <c r="G587" t="s">
        <v>3</v>
      </c>
      <c r="H587" t="s">
        <v>21</v>
      </c>
    </row>
    <row r="588" spans="1:8" x14ac:dyDescent="0.35">
      <c r="A588" s="3" t="s">
        <v>27</v>
      </c>
      <c r="B588">
        <v>1</v>
      </c>
      <c r="C588" t="s">
        <v>33</v>
      </c>
      <c r="D588" t="s">
        <v>14</v>
      </c>
      <c r="F588" t="s">
        <v>22</v>
      </c>
      <c r="G588" t="s">
        <v>3</v>
      </c>
      <c r="H588" s="3" t="s">
        <v>28</v>
      </c>
    </row>
    <row r="589" spans="1:8" x14ac:dyDescent="0.35">
      <c r="A589" t="s">
        <v>61</v>
      </c>
      <c r="B589">
        <v>0.13321500162583566</v>
      </c>
      <c r="C589" t="s">
        <v>33</v>
      </c>
      <c r="D589" t="s">
        <v>7</v>
      </c>
      <c r="F589" t="s">
        <v>15</v>
      </c>
      <c r="G589" t="s">
        <v>32</v>
      </c>
      <c r="H589" t="s">
        <v>25</v>
      </c>
    </row>
    <row r="591" spans="1:8" x14ac:dyDescent="0.35">
      <c r="A591" s="2" t="s">
        <v>0</v>
      </c>
      <c r="B591" s="2" t="s">
        <v>13</v>
      </c>
    </row>
    <row r="592" spans="1:8" x14ac:dyDescent="0.35">
      <c r="A592" t="s">
        <v>1</v>
      </c>
      <c r="B592">
        <v>1</v>
      </c>
    </row>
    <row r="593" spans="1:8" x14ac:dyDescent="0.35">
      <c r="A593" t="s">
        <v>50</v>
      </c>
      <c r="B593" t="s">
        <v>51</v>
      </c>
    </row>
    <row r="594" spans="1:8" x14ac:dyDescent="0.35">
      <c r="A594" t="s">
        <v>2</v>
      </c>
      <c r="B594" t="s">
        <v>16</v>
      </c>
    </row>
    <row r="595" spans="1:8" x14ac:dyDescent="0.35">
      <c r="A595" t="s">
        <v>4</v>
      </c>
      <c r="B595" t="s">
        <v>5</v>
      </c>
    </row>
    <row r="596" spans="1:8" x14ac:dyDescent="0.35">
      <c r="A596" t="s">
        <v>6</v>
      </c>
      <c r="B596" t="s">
        <v>14</v>
      </c>
    </row>
    <row r="597" spans="1:8" x14ac:dyDescent="0.35">
      <c r="A597" t="s">
        <v>29</v>
      </c>
      <c r="B597" t="s">
        <v>30</v>
      </c>
    </row>
    <row r="598" spans="1:8" x14ac:dyDescent="0.35">
      <c r="A598" t="s">
        <v>11</v>
      </c>
      <c r="B598" t="s">
        <v>33</v>
      </c>
    </row>
    <row r="599" spans="1:8" x14ac:dyDescent="0.35">
      <c r="A599" s="2" t="s">
        <v>8</v>
      </c>
    </row>
    <row r="600" spans="1:8" x14ac:dyDescent="0.35">
      <c r="A600" s="2" t="s">
        <v>9</v>
      </c>
      <c r="B600" s="2" t="s">
        <v>10</v>
      </c>
      <c r="C600" s="2" t="s">
        <v>11</v>
      </c>
      <c r="D600" s="2" t="s">
        <v>6</v>
      </c>
      <c r="E600" s="2" t="s">
        <v>12</v>
      </c>
      <c r="F600" s="2" t="s">
        <v>4</v>
      </c>
      <c r="G600" s="2" t="s">
        <v>2</v>
      </c>
      <c r="H600" s="2" t="s">
        <v>26</v>
      </c>
    </row>
    <row r="601" spans="1:8" x14ac:dyDescent="0.35">
      <c r="A601" t="s">
        <v>52</v>
      </c>
      <c r="B601">
        <v>5.5277777777777777</v>
      </c>
      <c r="C601" t="s">
        <v>33</v>
      </c>
      <c r="D601" t="s">
        <v>7</v>
      </c>
      <c r="F601" t="s">
        <v>15</v>
      </c>
      <c r="G601" t="s">
        <v>53</v>
      </c>
      <c r="H601" t="s">
        <v>3</v>
      </c>
    </row>
    <row r="602" spans="1:8" x14ac:dyDescent="0.35">
      <c r="A602" t="s">
        <v>13</v>
      </c>
      <c r="B602">
        <v>1</v>
      </c>
      <c r="C602" t="s">
        <v>33</v>
      </c>
      <c r="D602" t="s">
        <v>14</v>
      </c>
      <c r="F602" t="s">
        <v>22</v>
      </c>
      <c r="G602" t="s">
        <v>16</v>
      </c>
      <c r="H602" t="s">
        <v>3</v>
      </c>
    </row>
    <row r="603" spans="1:8" x14ac:dyDescent="0.35">
      <c r="A603" t="s">
        <v>54</v>
      </c>
      <c r="B603">
        <v>3.5098030277376187</v>
      </c>
      <c r="C603" t="s">
        <v>55</v>
      </c>
      <c r="D603" t="s">
        <v>18</v>
      </c>
      <c r="F603" t="s">
        <v>15</v>
      </c>
      <c r="G603" t="s">
        <v>56</v>
      </c>
      <c r="H603" t="s">
        <v>32</v>
      </c>
    </row>
    <row r="604" spans="1:8" x14ac:dyDescent="0.35">
      <c r="A604" t="s">
        <v>57</v>
      </c>
      <c r="B604">
        <v>0.13206758828730655</v>
      </c>
      <c r="D604" t="s">
        <v>14</v>
      </c>
      <c r="E604" t="s">
        <v>19</v>
      </c>
      <c r="F604" t="s">
        <v>20</v>
      </c>
      <c r="H604" t="s">
        <v>31</v>
      </c>
    </row>
    <row r="605" spans="1:8" x14ac:dyDescent="0.35">
      <c r="A605" t="s">
        <v>58</v>
      </c>
      <c r="B605">
        <v>1.6694063119110985E-6</v>
      </c>
      <c r="D605" t="s">
        <v>14</v>
      </c>
      <c r="E605" t="s">
        <v>19</v>
      </c>
      <c r="F605" t="s">
        <v>20</v>
      </c>
      <c r="H605" t="s">
        <v>31</v>
      </c>
    </row>
    <row r="606" spans="1:8" x14ac:dyDescent="0.35">
      <c r="A606" t="s">
        <v>21</v>
      </c>
      <c r="B606">
        <v>12.456827894327896</v>
      </c>
      <c r="C606" t="s">
        <v>33</v>
      </c>
      <c r="D606" t="s">
        <v>6</v>
      </c>
      <c r="F606" t="s">
        <v>15</v>
      </c>
      <c r="G606" t="s">
        <v>21</v>
      </c>
      <c r="H606" t="s">
        <v>3</v>
      </c>
    </row>
    <row r="608" spans="1:8" ht="15.5" x14ac:dyDescent="0.35">
      <c r="A608" s="1" t="s">
        <v>0</v>
      </c>
      <c r="B608" s="2" t="s">
        <v>52</v>
      </c>
    </row>
    <row r="609" spans="1:8" x14ac:dyDescent="0.35">
      <c r="A609" t="s">
        <v>1</v>
      </c>
      <c r="B609">
        <v>1</v>
      </c>
    </row>
    <row r="610" spans="1:8" x14ac:dyDescent="0.35">
      <c r="A610" t="s">
        <v>2</v>
      </c>
      <c r="B610" t="s">
        <v>53</v>
      </c>
    </row>
    <row r="611" spans="1:8" x14ac:dyDescent="0.35">
      <c r="A611" t="s">
        <v>4</v>
      </c>
      <c r="B611" t="s">
        <v>5</v>
      </c>
    </row>
    <row r="612" spans="1:8" x14ac:dyDescent="0.35">
      <c r="A612" t="s">
        <v>6</v>
      </c>
      <c r="B612" t="s">
        <v>7</v>
      </c>
    </row>
    <row r="613" spans="1:8" x14ac:dyDescent="0.35">
      <c r="A613" t="s">
        <v>29</v>
      </c>
      <c r="B613" t="s">
        <v>30</v>
      </c>
    </row>
    <row r="614" spans="1:8" x14ac:dyDescent="0.35">
      <c r="A614" t="s">
        <v>11</v>
      </c>
      <c r="B614" t="s">
        <v>33</v>
      </c>
    </row>
    <row r="615" spans="1:8" ht="15.5" x14ac:dyDescent="0.35">
      <c r="A615" s="1" t="s">
        <v>8</v>
      </c>
    </row>
    <row r="616" spans="1:8" x14ac:dyDescent="0.35">
      <c r="A616" t="s">
        <v>9</v>
      </c>
      <c r="B616" t="s">
        <v>10</v>
      </c>
      <c r="C616" t="s">
        <v>11</v>
      </c>
      <c r="D616" t="s">
        <v>6</v>
      </c>
      <c r="E616" t="s">
        <v>12</v>
      </c>
      <c r="F616" t="s">
        <v>4</v>
      </c>
      <c r="G616" t="s">
        <v>2</v>
      </c>
      <c r="H616" t="s">
        <v>26</v>
      </c>
    </row>
    <row r="617" spans="1:8" x14ac:dyDescent="0.35">
      <c r="A617" t="s">
        <v>21</v>
      </c>
      <c r="B617">
        <f>12.89/5.72</f>
        <v>2.2534965034965038</v>
      </c>
      <c r="C617" t="s">
        <v>33</v>
      </c>
      <c r="D617" t="s">
        <v>6</v>
      </c>
      <c r="F617" t="s">
        <v>15</v>
      </c>
      <c r="G617" t="s">
        <v>21</v>
      </c>
      <c r="H617" t="s">
        <v>3</v>
      </c>
    </row>
    <row r="618" spans="1:8" x14ac:dyDescent="0.35">
      <c r="A618" t="s">
        <v>52</v>
      </c>
      <c r="B618">
        <v>1</v>
      </c>
      <c r="C618" t="s">
        <v>33</v>
      </c>
      <c r="D618" t="s">
        <v>7</v>
      </c>
      <c r="F618" t="s">
        <v>22</v>
      </c>
      <c r="G618" t="s">
        <v>53</v>
      </c>
      <c r="H618" t="s">
        <v>3</v>
      </c>
    </row>
    <row r="619" spans="1:8" x14ac:dyDescent="0.35">
      <c r="A619" t="s">
        <v>59</v>
      </c>
      <c r="B619">
        <f>3090000/44900000/5.472</f>
        <v>1.2576681123744774E-2</v>
      </c>
      <c r="D619" t="s">
        <v>43</v>
      </c>
      <c r="E619" t="s">
        <v>60</v>
      </c>
      <c r="F619" t="s">
        <v>20</v>
      </c>
      <c r="H619" t="s">
        <v>31</v>
      </c>
    </row>
    <row r="620" spans="1:8" x14ac:dyDescent="0.35">
      <c r="A620" t="s">
        <v>61</v>
      </c>
      <c r="B620">
        <f>13600000/44900000/5.472</f>
        <v>5.5353677437841073E-2</v>
      </c>
      <c r="C620" t="s">
        <v>33</v>
      </c>
      <c r="D620" t="s">
        <v>7</v>
      </c>
      <c r="F620" t="s">
        <v>15</v>
      </c>
      <c r="G620" t="s">
        <v>25</v>
      </c>
      <c r="H620" t="s">
        <v>32</v>
      </c>
    </row>
    <row r="621" spans="1:8" x14ac:dyDescent="0.35">
      <c r="A621" t="s">
        <v>62</v>
      </c>
      <c r="B621">
        <f>356/44900000/5.472</f>
        <v>1.4489639094023102E-6</v>
      </c>
      <c r="C621" t="s">
        <v>35</v>
      </c>
      <c r="D621" t="s">
        <v>14</v>
      </c>
      <c r="F621" t="s">
        <v>15</v>
      </c>
      <c r="G621" t="s">
        <v>63</v>
      </c>
      <c r="H621" t="s">
        <v>32</v>
      </c>
    </row>
    <row r="622" spans="1:8" x14ac:dyDescent="0.35">
      <c r="A622" t="s">
        <v>64</v>
      </c>
      <c r="B622">
        <f>949/44900000/5.472</f>
        <v>3.8625470506258219E-6</v>
      </c>
      <c r="C622" t="s">
        <v>35</v>
      </c>
      <c r="D622" t="s">
        <v>14</v>
      </c>
      <c r="F622" t="s">
        <v>15</v>
      </c>
      <c r="G622" t="s">
        <v>65</v>
      </c>
      <c r="H622" t="s">
        <v>32</v>
      </c>
    </row>
    <row r="623" spans="1:8" x14ac:dyDescent="0.35">
      <c r="A623" t="s">
        <v>66</v>
      </c>
      <c r="B623">
        <f>178/44900000/5.472</f>
        <v>7.2448195470115511E-7</v>
      </c>
      <c r="C623" t="s">
        <v>67</v>
      </c>
      <c r="D623" t="s">
        <v>14</v>
      </c>
      <c r="F623" t="s">
        <v>15</v>
      </c>
      <c r="G623" t="s">
        <v>68</v>
      </c>
      <c r="H623" t="s">
        <v>32</v>
      </c>
    </row>
    <row r="624" spans="1:8" ht="15.5" x14ac:dyDescent="0.35">
      <c r="A624" s="4" t="s">
        <v>69</v>
      </c>
      <c r="B624">
        <f>(6240000/44900000/42/5.472)*0.09</f>
        <v>5.4423363531322738E-5</v>
      </c>
      <c r="C624" t="s">
        <v>33</v>
      </c>
      <c r="D624" t="s">
        <v>14</v>
      </c>
      <c r="F624" t="s">
        <v>15</v>
      </c>
      <c r="G624" s="4" t="s">
        <v>69</v>
      </c>
      <c r="H624" t="s">
        <v>3</v>
      </c>
    </row>
    <row r="625" spans="1:8" ht="15.5" x14ac:dyDescent="0.35">
      <c r="A625" s="4" t="s">
        <v>70</v>
      </c>
      <c r="B625">
        <f>75900000/44900000/5.472</f>
        <v>0.30892236158324538</v>
      </c>
      <c r="C625" t="s">
        <v>33</v>
      </c>
      <c r="D625" t="s">
        <v>14</v>
      </c>
      <c r="F625" t="s">
        <v>15</v>
      </c>
      <c r="G625" s="4" t="s">
        <v>70</v>
      </c>
      <c r="H625" t="s">
        <v>3</v>
      </c>
    </row>
    <row r="627" spans="1:8" ht="15.5" x14ac:dyDescent="0.35">
      <c r="A627" s="1" t="s">
        <v>0</v>
      </c>
      <c r="B627" s="2" t="s">
        <v>21</v>
      </c>
    </row>
    <row r="628" spans="1:8" x14ac:dyDescent="0.35">
      <c r="A628" t="s">
        <v>1</v>
      </c>
      <c r="B628">
        <v>1</v>
      </c>
    </row>
    <row r="629" spans="1:8" x14ac:dyDescent="0.35">
      <c r="A629" t="s">
        <v>2</v>
      </c>
      <c r="B629" t="s">
        <v>21</v>
      </c>
    </row>
    <row r="630" spans="1:8" x14ac:dyDescent="0.35">
      <c r="A630" t="s">
        <v>4</v>
      </c>
      <c r="B630" t="s">
        <v>5</v>
      </c>
    </row>
    <row r="631" spans="1:8" x14ac:dyDescent="0.35">
      <c r="A631" t="s">
        <v>6</v>
      </c>
      <c r="B631" t="s">
        <v>6</v>
      </c>
    </row>
    <row r="632" spans="1:8" x14ac:dyDescent="0.35">
      <c r="A632" t="s">
        <v>29</v>
      </c>
      <c r="B632" t="s">
        <v>30</v>
      </c>
    </row>
    <row r="633" spans="1:8" x14ac:dyDescent="0.35">
      <c r="A633" t="s">
        <v>11</v>
      </c>
      <c r="B633" t="s">
        <v>33</v>
      </c>
    </row>
    <row r="634" spans="1:8" ht="15.5" x14ac:dyDescent="0.35">
      <c r="A634" s="1" t="s">
        <v>8</v>
      </c>
    </row>
    <row r="635" spans="1:8" x14ac:dyDescent="0.35">
      <c r="A635" t="s">
        <v>9</v>
      </c>
      <c r="B635" t="s">
        <v>10</v>
      </c>
      <c r="C635" t="s">
        <v>11</v>
      </c>
      <c r="D635" t="s">
        <v>6</v>
      </c>
      <c r="E635" t="s">
        <v>12</v>
      </c>
      <c r="F635" t="s">
        <v>4</v>
      </c>
      <c r="G635" t="s">
        <v>2</v>
      </c>
      <c r="H635" t="s">
        <v>26</v>
      </c>
    </row>
    <row r="636" spans="1:8" x14ac:dyDescent="0.35">
      <c r="A636" t="s">
        <v>34</v>
      </c>
      <c r="B636">
        <v>7.2924747866563216E-6</v>
      </c>
      <c r="C636" t="s">
        <v>35</v>
      </c>
      <c r="D636" t="s">
        <v>14</v>
      </c>
      <c r="F636" t="s">
        <v>36</v>
      </c>
      <c r="G636" t="s">
        <v>37</v>
      </c>
      <c r="H636" t="s">
        <v>32</v>
      </c>
    </row>
    <row r="637" spans="1:8" x14ac:dyDescent="0.35">
      <c r="A637" t="s">
        <v>38</v>
      </c>
      <c r="B637">
        <v>7.4243599689681927E-4</v>
      </c>
      <c r="C637" t="s">
        <v>33</v>
      </c>
      <c r="D637" t="s">
        <v>14</v>
      </c>
      <c r="F637" t="s">
        <v>36</v>
      </c>
      <c r="G637" t="s">
        <v>39</v>
      </c>
      <c r="H637" t="s">
        <v>32</v>
      </c>
    </row>
    <row r="638" spans="1:8" x14ac:dyDescent="0.35">
      <c r="A638" t="s">
        <v>40</v>
      </c>
      <c r="B638">
        <v>4.1349883630721488E-7</v>
      </c>
      <c r="C638" t="s">
        <v>35</v>
      </c>
      <c r="D638" t="s">
        <v>14</v>
      </c>
      <c r="F638" t="s">
        <v>36</v>
      </c>
      <c r="G638" t="s">
        <v>41</v>
      </c>
      <c r="H638" t="s">
        <v>32</v>
      </c>
    </row>
    <row r="639" spans="1:8" x14ac:dyDescent="0.35">
      <c r="A639" t="s">
        <v>42</v>
      </c>
      <c r="B639">
        <f>0.00273079906904577/2300</f>
        <v>1.1873039430633782E-6</v>
      </c>
      <c r="C639" t="s">
        <v>24</v>
      </c>
      <c r="D639" t="s">
        <v>43</v>
      </c>
      <c r="F639" t="s">
        <v>36</v>
      </c>
      <c r="G639" t="s">
        <v>44</v>
      </c>
      <c r="H639" t="s">
        <v>32</v>
      </c>
    </row>
    <row r="640" spans="1:8" x14ac:dyDescent="0.35">
      <c r="A640" t="s">
        <v>45</v>
      </c>
      <c r="B640">
        <v>1.3045108429904572E-9</v>
      </c>
      <c r="C640" t="s">
        <v>35</v>
      </c>
      <c r="D640" t="s">
        <v>6</v>
      </c>
      <c r="F640" t="s">
        <v>36</v>
      </c>
      <c r="G640" t="s">
        <v>46</v>
      </c>
      <c r="H640" t="s">
        <v>32</v>
      </c>
    </row>
    <row r="641" spans="1:8" x14ac:dyDescent="0.35">
      <c r="A641" t="s">
        <v>47</v>
      </c>
      <c r="B641">
        <v>5.7536703406069172E-11</v>
      </c>
      <c r="C641" t="s">
        <v>33</v>
      </c>
      <c r="D641" t="s">
        <v>6</v>
      </c>
      <c r="F641" t="s">
        <v>36</v>
      </c>
      <c r="G641" t="s">
        <v>47</v>
      </c>
      <c r="H641" t="s">
        <v>3</v>
      </c>
    </row>
    <row r="642" spans="1:8" x14ac:dyDescent="0.35">
      <c r="A642" t="s">
        <v>48</v>
      </c>
      <c r="B642">
        <v>1.5533182090707562E-11</v>
      </c>
      <c r="C642" t="s">
        <v>55</v>
      </c>
      <c r="D642" t="s">
        <v>6</v>
      </c>
      <c r="F642" t="s">
        <v>36</v>
      </c>
      <c r="G642" t="s">
        <v>49</v>
      </c>
      <c r="H642" t="s">
        <v>32</v>
      </c>
    </row>
    <row r="643" spans="1:8" x14ac:dyDescent="0.35">
      <c r="A643" t="s">
        <v>21</v>
      </c>
      <c r="B643">
        <v>1</v>
      </c>
      <c r="C643" t="s">
        <v>33</v>
      </c>
      <c r="D643" t="s">
        <v>6</v>
      </c>
      <c r="F643" t="s">
        <v>22</v>
      </c>
      <c r="G643" t="s">
        <v>21</v>
      </c>
      <c r="H643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2020-03-27T18:42:39Z</dcterms:created>
  <dcterms:modified xsi:type="dcterms:W3CDTF">2020-03-27T20:06:48Z</dcterms:modified>
</cp:coreProperties>
</file>