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Library/CloudStorage/Dropbox/EPR lci/"/>
    </mc:Choice>
  </mc:AlternateContent>
  <xr:revisionPtr revIDLastSave="0" documentId="13_ncr:1_{099B6158-07ED-B74A-9DCF-277DAE235F6E}" xr6:coauthVersionLast="47" xr6:coauthVersionMax="47" xr10:uidLastSave="{00000000-0000-0000-0000-000000000000}"/>
  <bookViews>
    <workbookView xWindow="2700" yWindow="2820" windowWidth="26440" windowHeight="15440" xr2:uid="{9390246E-0CB1-2943-9619-6907BF9501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6" i="1" l="1"/>
  <c r="B295" i="1"/>
  <c r="B293" i="1"/>
  <c r="B297" i="1"/>
  <c r="B294" i="1"/>
  <c r="B292" i="1"/>
  <c r="B278" i="1"/>
  <c r="B299" i="1" s="1"/>
  <c r="B314" i="1"/>
  <c r="B300" i="1"/>
  <c r="B298" i="1"/>
  <c r="B30" i="1"/>
  <c r="B16" i="1"/>
</calcChain>
</file>

<file path=xl/sharedStrings.xml><?xml version="1.0" encoding="utf-8"?>
<sst xmlns="http://schemas.openxmlformats.org/spreadsheetml/2006/main" count="1006" uniqueCount="186">
  <si>
    <t>Activity</t>
  </si>
  <si>
    <t>location</t>
  </si>
  <si>
    <t>production amount</t>
  </si>
  <si>
    <t>reference product</t>
  </si>
  <si>
    <t>electricity, low voltage</t>
  </si>
  <si>
    <t>type</t>
  </si>
  <si>
    <t>process</t>
  </si>
  <si>
    <t>unit</t>
  </si>
  <si>
    <t>kilowatt hour</t>
  </si>
  <si>
    <t>worksheet name</t>
  </si>
  <si>
    <t>None</t>
  </si>
  <si>
    <t>source</t>
  </si>
  <si>
    <t/>
  </si>
  <si>
    <t>comment</t>
  </si>
  <si>
    <t>Exchanges</t>
  </si>
  <si>
    <t>name</t>
  </si>
  <si>
    <t>amount</t>
  </si>
  <si>
    <t>database</t>
  </si>
  <si>
    <t>categories</t>
  </si>
  <si>
    <t>wave_energy</t>
  </si>
  <si>
    <t>crane operation, 60 tons</t>
  </si>
  <si>
    <t>RER</t>
  </si>
  <si>
    <t>hour</t>
  </si>
  <si>
    <t>crane operation</t>
  </si>
  <si>
    <t>Operation of a 60-ton crane. Thomson, R.C., Chick, J.P. &amp; Harrison, G.P. An LCA of the Pelamis wave energy converter. Int J Life Cycle Assess 24, 51–63 (2019). https://doi.org/10.1007/s11367-018-1504-2</t>
  </si>
  <si>
    <t>production</t>
  </si>
  <si>
    <t>market group for electricity, low voltage</t>
  </si>
  <si>
    <t>technosphere</t>
  </si>
  <si>
    <t>building machine production</t>
  </si>
  <si>
    <t>building machine</t>
  </si>
  <si>
    <t>forklift operation</t>
  </si>
  <si>
    <t>Operation of a diesel forklift. Thomson, R.C., Chick, J.P. &amp; Harrison, G.P. An LCA of the Pelamis wave energy converter. Int J Life Cycle Assess 24, 51–63 (2019). https://doi.org/10.1007/s11367-018-1504-2</t>
  </si>
  <si>
    <t>market for diesel, burned in building machine</t>
  </si>
  <si>
    <t>diesel, burned in building machine</t>
  </si>
  <si>
    <t>megajoule</t>
  </si>
  <si>
    <t>GLO</t>
  </si>
  <si>
    <t>ton kilometer</t>
  </si>
  <si>
    <t>transformer, 315kVA, 11kV2</t>
  </si>
  <si>
    <t>transformer production, 315kVA, 11kV2</t>
  </si>
  <si>
    <t>kilogram</t>
  </si>
  <si>
    <t>market for steel, low-alloyed</t>
  </si>
  <si>
    <t>steel, low-alloyed</t>
  </si>
  <si>
    <t>market for aluminium, primary, ingot</t>
  </si>
  <si>
    <t>IAI Area, EU27 &amp; EFTA</t>
  </si>
  <si>
    <t>aluminium, primary, ingot</t>
  </si>
  <si>
    <t>market for aluminium, wrought alloy</t>
  </si>
  <si>
    <t>aluminium, wrought alloy</t>
  </si>
  <si>
    <t>market for sanitary ceramics</t>
  </si>
  <si>
    <t>sanitary ceramics</t>
  </si>
  <si>
    <t>SF6 MV circuit breaker</t>
  </si>
  <si>
    <t>SF6 MV circuit breaker production</t>
  </si>
  <si>
    <t>brass</t>
  </si>
  <si>
    <t>RoW</t>
  </si>
  <si>
    <t>market for brass</t>
  </si>
  <si>
    <t>market for sulfur hexafluoride, liquid</t>
  </si>
  <si>
    <t>sulfur hexafluoride, liquid</t>
  </si>
  <si>
    <t>market for epoxy resin, liquid</t>
  </si>
  <si>
    <t>epoxy resin, liquid</t>
  </si>
  <si>
    <t>market for tetrafluoroethylene</t>
  </si>
  <si>
    <t>tetrafluoroethylene</t>
  </si>
  <si>
    <t>market for bronze</t>
  </si>
  <si>
    <t>bronze</t>
  </si>
  <si>
    <t xml:space="preserve">market for polyvinylchloride, suspension polymerised </t>
  </si>
  <si>
    <t xml:space="preserve">polyvinylchloride, suspension polymerised </t>
  </si>
  <si>
    <t>market for polycarbonate</t>
  </si>
  <si>
    <t>polycarbonate</t>
  </si>
  <si>
    <t>market for nylon 6-6</t>
  </si>
  <si>
    <t>nylon 6-6</t>
  </si>
  <si>
    <t>market for nylon 6</t>
  </si>
  <si>
    <t>nylon 6</t>
  </si>
  <si>
    <t>market for copper, cathode</t>
  </si>
  <si>
    <t>copper, cathode</t>
  </si>
  <si>
    <t>market for aluminium oxide, metallurgical</t>
  </si>
  <si>
    <t>aluminium oxide, metallurgical</t>
  </si>
  <si>
    <t>market for steel, chromium steel 18/8, hot rolled</t>
  </si>
  <si>
    <t>steel, chromium steel 18/8, hot rolled</t>
  </si>
  <si>
    <t>MV switch-disconnector cubicle</t>
  </si>
  <si>
    <t>MV switch-disconnector cubicle production</t>
  </si>
  <si>
    <t>Production of the ABB transformer. Thomson, R.C., Chick, J.P. &amp; Harrison, G.P. An LCA of the Pelamis wave energy converter. Int J Life Cycle Assess 24, 51–63 (2019). https://doi.org/10.1007/s11367-018-1504-2</t>
  </si>
  <si>
    <t>Production of a circuit breaker. Thomson, R.C., Chick, J.P. &amp; Harrison, G.P. An LCA of the Pelamis wave energy converter. Int J Life Cycle Assess 24, 51–63 (2019). https://doi.org/10.1007/s11367-018-1504-2</t>
  </si>
  <si>
    <t>Production of switch-disconnector cubicle. Thomson, R.C., Chick, J.P. &amp; Harrison, G.P. An LCA of the Pelamis wave energy converter. Int J Life Cycle Assess 24, 51–63 (2019). https://doi.org/10.1007/s11367-018-1504-2</t>
  </si>
  <si>
    <t>market for synthetic rubber</t>
  </si>
  <si>
    <t>synthetic rubber</t>
  </si>
  <si>
    <t>market for polypropylene, granulate</t>
  </si>
  <si>
    <t>polypropylene, granulate</t>
  </si>
  <si>
    <t>market for polyester resin, unsaturated</t>
  </si>
  <si>
    <t>polyester resin, unsaturated</t>
  </si>
  <si>
    <t>market for flat glass, uncoated</t>
  </si>
  <si>
    <t>flat glass, uncoated</t>
  </si>
  <si>
    <t>market for zinc</t>
  </si>
  <si>
    <t>zinc</t>
  </si>
  <si>
    <t>market for alkyd paint, white, without water, in 60% solution state</t>
  </si>
  <si>
    <t>alkyd paint, white, without water, in 60% solution state</t>
  </si>
  <si>
    <t>MV Switchgear and TSG Control Panel production</t>
  </si>
  <si>
    <t>MV Switchgear and TSG Control Panel</t>
  </si>
  <si>
    <t>Production of control panel. Thomson, R.C., Chick, J.P. &amp; Harrison, G.P. An LCA of the Pelamis wave energy converter. Int J Life Cycle Assess 24, 51–63 (2019). https://doi.org/10.1007/s11367-018-1504-2</t>
  </si>
  <si>
    <t>Base 35858 chemical production</t>
  </si>
  <si>
    <t>Base 35858 chemical</t>
  </si>
  <si>
    <t>1-butanol</t>
  </si>
  <si>
    <t>naphtha</t>
  </si>
  <si>
    <t>market for xylene</t>
  </si>
  <si>
    <t>xylene</t>
  </si>
  <si>
    <t>market for 1-butanol</t>
  </si>
  <si>
    <t>market for ethyl benzene</t>
  </si>
  <si>
    <t>ethyl benzene</t>
  </si>
  <si>
    <t>market for dimethenamide</t>
  </si>
  <si>
    <t>dimethenamide</t>
  </si>
  <si>
    <t>Curing Agent 97652 production</t>
  </si>
  <si>
    <t>Curing Agent 97652</t>
  </si>
  <si>
    <t>market for phenol</t>
  </si>
  <si>
    <t>phenol</t>
  </si>
  <si>
    <t>market for meta-phenylene diamine</t>
  </si>
  <si>
    <t>meta-phenylene diamine</t>
  </si>
  <si>
    <t>market for ethanol, without water, in 99.7% solution state, from ethylene</t>
  </si>
  <si>
    <t>ethanol, without water, in 99.7% solution state, from ethylene</t>
  </si>
  <si>
    <t>market for ethylenediamine</t>
  </si>
  <si>
    <t>ethylenediamine</t>
  </si>
  <si>
    <t>market for o-aminophenol</t>
  </si>
  <si>
    <t>o-aminophenol</t>
  </si>
  <si>
    <t>Production of curing agent. Thomson, R.C., Chick, J.P. &amp; Harrison, G.P. An LCA of the Pelamis wave energy converter. Int J Life Cycle Assess 24, 51–63 (2019). https://doi.org/10.1007/s11367-018-1504-2</t>
  </si>
  <si>
    <t>epoxy paint primer/topcoat production</t>
  </si>
  <si>
    <t>epoxy paint primer/topcoat</t>
  </si>
  <si>
    <t>glass flake paint 35851 production</t>
  </si>
  <si>
    <t>glass flake paint 35851</t>
  </si>
  <si>
    <t>glass flake paint 35851 painting</t>
  </si>
  <si>
    <t>square meter</t>
  </si>
  <si>
    <t>Painting. Thomson, R.C., Chick, J.P. &amp; Harrison, G.P. An LCA of the Pelamis wave energy converter. Int J Life Cycle Assess 24, 51–63 (2019). https://doi.org/10.1007/s11367-018-1504-2</t>
  </si>
  <si>
    <t>Production of paint. Thomson, R.C., Chick, J.P. &amp; Harrison, G.P. An LCA of the Pelamis wave energy converter. Int J Life Cycle Assess 24, 51–63 (2019). https://doi.org/10.1007/s11367-018-1504-2</t>
  </si>
  <si>
    <t>compressed air production, 700 kPa gauge, &gt;30kW, average generation</t>
  </si>
  <si>
    <t>compressed air, 700 kPa gauge</t>
  </si>
  <si>
    <t>cubic meter</t>
  </si>
  <si>
    <t>sand blasting</t>
  </si>
  <si>
    <t>market for silica sand</t>
  </si>
  <si>
    <t>silica sand</t>
  </si>
  <si>
    <t>compressed air production, 800 kPa gauge, &gt;30kW, average generation</t>
  </si>
  <si>
    <t>compressed air, 800 kPa gauge</t>
  </si>
  <si>
    <t>Particulates, &gt; 2.5 um, and &lt; 10um</t>
  </si>
  <si>
    <t>biosphere</t>
  </si>
  <si>
    <t>air</t>
  </si>
  <si>
    <t>Sand blasting. Thomson, R.C., Chick, J.P. &amp; Harrison, G.P. An LCA of the Pelamis wave energy converter. Int J Life Cycle Assess 24, 51–63 (2019). https://doi.org/10.1007/s11367-018-1504-2</t>
  </si>
  <si>
    <t>flame cutting</t>
  </si>
  <si>
    <t>welding, gas, steel</t>
  </si>
  <si>
    <t>meter</t>
  </si>
  <si>
    <t>pre-fabricated components for WEC</t>
  </si>
  <si>
    <t>pre-fabricated components supply for WEC</t>
  </si>
  <si>
    <t>wave energy converter platform production</t>
  </si>
  <si>
    <t>wave energy converter platform</t>
  </si>
  <si>
    <t>WEC platform production. Annual energy production: 2.97 GWh. Lifetime: 20 years. Thomson, R.C., Chick, J.P. &amp; Harrison, G.P. An LCA of the Pelamis wave energy converter. Int J Life Cycle Assess 24, 51–63 (2019). https://doi.org/10.1007/s11367-018-1504-2</t>
  </si>
  <si>
    <t>market for sand</t>
  </si>
  <si>
    <t>sand</t>
  </si>
  <si>
    <t>market for steel, chromium steel 18/8</t>
  </si>
  <si>
    <t>steel, chromium steel 18/8</t>
  </si>
  <si>
    <t>market for polyurethane, rigid foam</t>
  </si>
  <si>
    <t>polyurethane, rigid foam</t>
  </si>
  <si>
    <t>market for glass fibre reinforced plastic, polyamide, injection moulded</t>
  </si>
  <si>
    <t>glass fibre reinforced plastic, polyamide, injection moulded</t>
  </si>
  <si>
    <t>market for drawing of pipe, steel</t>
  </si>
  <si>
    <t>drawing of pipe, steel</t>
  </si>
  <si>
    <t>market for wire drawing, steel</t>
  </si>
  <si>
    <t>market for extrusion, plastic pipes</t>
  </si>
  <si>
    <t>extrusion, plastic pipes</t>
  </si>
  <si>
    <t>wire drawing, steel</t>
  </si>
  <si>
    <t>market for steel removed by milling, average</t>
  </si>
  <si>
    <t>steel removed by milling, average</t>
  </si>
  <si>
    <t>market for scrap steel</t>
  </si>
  <si>
    <t>scrap steel</t>
  </si>
  <si>
    <t>market for waste polyurethane</t>
  </si>
  <si>
    <t>waste polyurethane</t>
  </si>
  <si>
    <t>CH</t>
  </si>
  <si>
    <t>market for waste polyvinylchloride</t>
  </si>
  <si>
    <t>waste polyvinylchloride</t>
  </si>
  <si>
    <t>electricity production, wave energy converter</t>
  </si>
  <si>
    <t>electricity, high voltage</t>
  </si>
  <si>
    <t>market for fatty acid methyl ester</t>
  </si>
  <si>
    <t>fatty acid methyl ester</t>
  </si>
  <si>
    <t>market for steel, low-alloyed, hot rolled</t>
  </si>
  <si>
    <t>steel, low-alloyed, hot rolled</t>
  </si>
  <si>
    <t>market for kraft paper</t>
  </si>
  <si>
    <t>kraft paper</t>
  </si>
  <si>
    <t>market for naphtha</t>
  </si>
  <si>
    <t>market for generator, 200kW electrical</t>
  </si>
  <si>
    <t>generator, 200kW electrical</t>
  </si>
  <si>
    <t>Europe without Switzerland</t>
  </si>
  <si>
    <t>transport, freight, inland waterways, barge</t>
  </si>
  <si>
    <t>market for transport, freight, sea, bulk carrier for dry goods</t>
  </si>
  <si>
    <t>transport, freight, sea, bulk carrier for dry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</si>
</sst>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622B-A0DC-784C-986C-6879FAEDCBD5}">
  <dimension ref="A1:Z314"/>
  <sheetViews>
    <sheetView tabSelected="1" topLeftCell="A16" workbookViewId="0">
      <selection activeCell="A30" sqref="A30"/>
    </sheetView>
  </sheetViews>
  <sheetFormatPr baseColWidth="10" defaultRowHeight="16" x14ac:dyDescent="0.2"/>
  <cols>
    <col min="1" max="1" width="49.5" customWidth="1"/>
    <col min="2" max="2" width="11.1640625" bestFit="1" customWidth="1"/>
  </cols>
  <sheetData>
    <row r="1" spans="1:7" x14ac:dyDescent="0.2">
      <c r="A1" t="s">
        <v>17</v>
      </c>
      <c r="B1" t="s">
        <v>19</v>
      </c>
    </row>
    <row r="3" spans="1:7" x14ac:dyDescent="0.2">
      <c r="A3" s="1" t="s">
        <v>0</v>
      </c>
      <c r="B3" s="1" t="s">
        <v>20</v>
      </c>
    </row>
    <row r="4" spans="1:7" ht="15" x14ac:dyDescent="0.2">
      <c r="A4" t="s">
        <v>1</v>
      </c>
      <c r="B4" t="s">
        <v>21</v>
      </c>
    </row>
    <row r="5" spans="1:7" ht="15" x14ac:dyDescent="0.2">
      <c r="A5" t="s">
        <v>2</v>
      </c>
      <c r="B5">
        <v>1</v>
      </c>
    </row>
    <row r="6" spans="1:7" ht="15" x14ac:dyDescent="0.2">
      <c r="A6" t="s">
        <v>3</v>
      </c>
      <c r="B6" t="s">
        <v>23</v>
      </c>
    </row>
    <row r="7" spans="1:7" ht="15" x14ac:dyDescent="0.2">
      <c r="A7" t="s">
        <v>5</v>
      </c>
      <c r="B7" t="s">
        <v>6</v>
      </c>
    </row>
    <row r="8" spans="1:7" ht="15" x14ac:dyDescent="0.2">
      <c r="A8" t="s">
        <v>7</v>
      </c>
      <c r="B8" t="s">
        <v>22</v>
      </c>
    </row>
    <row r="9" spans="1:7" ht="15" x14ac:dyDescent="0.2">
      <c r="A9" t="s">
        <v>9</v>
      </c>
      <c r="B9" t="s">
        <v>10</v>
      </c>
    </row>
    <row r="10" spans="1:7" ht="15" x14ac:dyDescent="0.2">
      <c r="A10" t="s">
        <v>11</v>
      </c>
      <c r="B10" t="s">
        <v>12</v>
      </c>
    </row>
    <row r="11" spans="1:7" ht="15" x14ac:dyDescent="0.2">
      <c r="A11" t="s">
        <v>13</v>
      </c>
      <c r="B11" t="s">
        <v>24</v>
      </c>
    </row>
    <row r="12" spans="1:7" x14ac:dyDescent="0.2">
      <c r="A12" s="1" t="s">
        <v>14</v>
      </c>
    </row>
    <row r="13" spans="1:7" ht="15" x14ac:dyDescent="0.2">
      <c r="A13" t="s">
        <v>15</v>
      </c>
      <c r="B13" t="s">
        <v>16</v>
      </c>
      <c r="C13" t="s">
        <v>1</v>
      </c>
      <c r="D13" t="s">
        <v>7</v>
      </c>
      <c r="E13" t="s">
        <v>18</v>
      </c>
      <c r="F13" t="s">
        <v>5</v>
      </c>
      <c r="G13" t="s">
        <v>3</v>
      </c>
    </row>
    <row r="14" spans="1:7" x14ac:dyDescent="0.2">
      <c r="A14" t="s">
        <v>20</v>
      </c>
      <c r="B14">
        <v>1</v>
      </c>
      <c r="C14" t="s">
        <v>21</v>
      </c>
      <c r="D14" t="s">
        <v>22</v>
      </c>
      <c r="F14" t="s">
        <v>25</v>
      </c>
      <c r="G14" t="s">
        <v>23</v>
      </c>
    </row>
    <row r="15" spans="1:7" x14ac:dyDescent="0.2">
      <c r="A15" t="s">
        <v>26</v>
      </c>
      <c r="B15">
        <v>18</v>
      </c>
      <c r="C15" t="s">
        <v>21</v>
      </c>
      <c r="D15" t="s">
        <v>8</v>
      </c>
      <c r="F15" t="s">
        <v>27</v>
      </c>
      <c r="G15" t="s">
        <v>4</v>
      </c>
    </row>
    <row r="16" spans="1:7" x14ac:dyDescent="0.2">
      <c r="A16" t="s">
        <v>28</v>
      </c>
      <c r="B16">
        <f>(1/10000)*6</f>
        <v>6.0000000000000006E-4</v>
      </c>
      <c r="C16" t="s">
        <v>21</v>
      </c>
      <c r="D16" t="s">
        <v>7</v>
      </c>
      <c r="F16" t="s">
        <v>27</v>
      </c>
      <c r="G16" t="s">
        <v>29</v>
      </c>
    </row>
    <row r="18" spans="1:7" x14ac:dyDescent="0.2">
      <c r="A18" s="1" t="s">
        <v>0</v>
      </c>
      <c r="B18" s="1" t="s">
        <v>30</v>
      </c>
    </row>
    <row r="19" spans="1:7" ht="15" x14ac:dyDescent="0.2">
      <c r="A19" t="s">
        <v>1</v>
      </c>
      <c r="B19" t="s">
        <v>21</v>
      </c>
    </row>
    <row r="20" spans="1:7" ht="15" x14ac:dyDescent="0.2">
      <c r="A20" t="s">
        <v>2</v>
      </c>
      <c r="B20">
        <v>1</v>
      </c>
    </row>
    <row r="21" spans="1:7" ht="15" x14ac:dyDescent="0.2">
      <c r="A21" t="s">
        <v>3</v>
      </c>
      <c r="B21" t="s">
        <v>30</v>
      </c>
    </row>
    <row r="22" spans="1:7" ht="15" x14ac:dyDescent="0.2">
      <c r="A22" t="s">
        <v>5</v>
      </c>
      <c r="B22" t="s">
        <v>6</v>
      </c>
    </row>
    <row r="23" spans="1:7" ht="15" x14ac:dyDescent="0.2">
      <c r="A23" t="s">
        <v>7</v>
      </c>
      <c r="B23" t="s">
        <v>22</v>
      </c>
    </row>
    <row r="24" spans="1:7" ht="15" x14ac:dyDescent="0.2">
      <c r="A24" t="s">
        <v>9</v>
      </c>
      <c r="B24" t="s">
        <v>10</v>
      </c>
    </row>
    <row r="25" spans="1:7" ht="15" x14ac:dyDescent="0.2">
      <c r="A25" t="s">
        <v>11</v>
      </c>
      <c r="B25" t="s">
        <v>12</v>
      </c>
    </row>
    <row r="26" spans="1:7" ht="15" x14ac:dyDescent="0.2">
      <c r="A26" t="s">
        <v>13</v>
      </c>
      <c r="B26" t="s">
        <v>31</v>
      </c>
    </row>
    <row r="27" spans="1:7" x14ac:dyDescent="0.2">
      <c r="A27" s="1" t="s">
        <v>14</v>
      </c>
    </row>
    <row r="28" spans="1:7" ht="15" x14ac:dyDescent="0.2">
      <c r="A28" t="s">
        <v>15</v>
      </c>
      <c r="B28" t="s">
        <v>16</v>
      </c>
      <c r="C28" t="s">
        <v>1</v>
      </c>
      <c r="D28" t="s">
        <v>7</v>
      </c>
      <c r="E28" t="s">
        <v>18</v>
      </c>
      <c r="F28" t="s">
        <v>5</v>
      </c>
      <c r="G28" t="s">
        <v>3</v>
      </c>
    </row>
    <row r="29" spans="1:7" x14ac:dyDescent="0.2">
      <c r="A29" t="s">
        <v>30</v>
      </c>
      <c r="B29">
        <v>1</v>
      </c>
      <c r="C29" t="s">
        <v>21</v>
      </c>
      <c r="D29" t="s">
        <v>22</v>
      </c>
      <c r="F29" t="s">
        <v>25</v>
      </c>
      <c r="G29" t="s">
        <v>30</v>
      </c>
    </row>
    <row r="30" spans="1:7" x14ac:dyDescent="0.2">
      <c r="A30" t="s">
        <v>32</v>
      </c>
      <c r="B30">
        <f>2.55*43</f>
        <v>109.64999999999999</v>
      </c>
      <c r="C30" t="s">
        <v>35</v>
      </c>
      <c r="D30" t="s">
        <v>34</v>
      </c>
      <c r="F30" t="s">
        <v>27</v>
      </c>
      <c r="G30" t="s">
        <v>33</v>
      </c>
    </row>
    <row r="32" spans="1:7" x14ac:dyDescent="0.2">
      <c r="A32" s="1" t="s">
        <v>0</v>
      </c>
      <c r="B32" s="1" t="s">
        <v>38</v>
      </c>
    </row>
    <row r="33" spans="1:7" ht="15" x14ac:dyDescent="0.2">
      <c r="A33" t="s">
        <v>1</v>
      </c>
      <c r="B33" t="s">
        <v>21</v>
      </c>
    </row>
    <row r="34" spans="1:7" ht="15" x14ac:dyDescent="0.2">
      <c r="A34" t="s">
        <v>2</v>
      </c>
      <c r="B34">
        <v>1</v>
      </c>
    </row>
    <row r="35" spans="1:7" ht="15" x14ac:dyDescent="0.2">
      <c r="A35" t="s">
        <v>3</v>
      </c>
      <c r="B35" t="s">
        <v>37</v>
      </c>
    </row>
    <row r="36" spans="1:7" ht="15" x14ac:dyDescent="0.2">
      <c r="A36" t="s">
        <v>5</v>
      </c>
      <c r="B36" t="s">
        <v>6</v>
      </c>
    </row>
    <row r="37" spans="1:7" ht="15" x14ac:dyDescent="0.2">
      <c r="A37" t="s">
        <v>7</v>
      </c>
      <c r="B37" t="s">
        <v>7</v>
      </c>
    </row>
    <row r="38" spans="1:7" ht="15" x14ac:dyDescent="0.2">
      <c r="A38" t="s">
        <v>9</v>
      </c>
      <c r="B38" t="s">
        <v>10</v>
      </c>
    </row>
    <row r="39" spans="1:7" ht="15" x14ac:dyDescent="0.2">
      <c r="A39" t="s">
        <v>11</v>
      </c>
      <c r="B39" t="s">
        <v>12</v>
      </c>
    </row>
    <row r="40" spans="1:7" ht="15" x14ac:dyDescent="0.2">
      <c r="A40" t="s">
        <v>13</v>
      </c>
      <c r="B40" t="s">
        <v>78</v>
      </c>
    </row>
    <row r="41" spans="1:7" x14ac:dyDescent="0.2">
      <c r="A41" s="1" t="s">
        <v>14</v>
      </c>
    </row>
    <row r="42" spans="1:7" ht="15" x14ac:dyDescent="0.2">
      <c r="A42" t="s">
        <v>15</v>
      </c>
      <c r="B42" t="s">
        <v>16</v>
      </c>
      <c r="C42" t="s">
        <v>1</v>
      </c>
      <c r="D42" t="s">
        <v>7</v>
      </c>
      <c r="E42" t="s">
        <v>18</v>
      </c>
      <c r="F42" t="s">
        <v>5</v>
      </c>
      <c r="G42" t="s">
        <v>3</v>
      </c>
    </row>
    <row r="43" spans="1:7" x14ac:dyDescent="0.2">
      <c r="A43" t="s">
        <v>38</v>
      </c>
      <c r="B43">
        <v>1</v>
      </c>
      <c r="C43" t="s">
        <v>21</v>
      </c>
      <c r="D43" t="s">
        <v>7</v>
      </c>
      <c r="F43" t="s">
        <v>25</v>
      </c>
      <c r="G43" t="s">
        <v>37</v>
      </c>
    </row>
    <row r="44" spans="1:7" x14ac:dyDescent="0.2">
      <c r="A44" t="s">
        <v>40</v>
      </c>
      <c r="B44">
        <v>533</v>
      </c>
      <c r="C44" t="s">
        <v>35</v>
      </c>
      <c r="D44" t="s">
        <v>39</v>
      </c>
      <c r="F44" t="s">
        <v>27</v>
      </c>
      <c r="G44" t="s">
        <v>41</v>
      </c>
    </row>
    <row r="45" spans="1:7" x14ac:dyDescent="0.2">
      <c r="A45" t="s">
        <v>173</v>
      </c>
      <c r="B45">
        <v>340</v>
      </c>
      <c r="C45" t="s">
        <v>52</v>
      </c>
      <c r="D45" t="s">
        <v>39</v>
      </c>
      <c r="F45" t="s">
        <v>27</v>
      </c>
      <c r="G45" t="s">
        <v>174</v>
      </c>
    </row>
    <row r="46" spans="1:7" x14ac:dyDescent="0.2">
      <c r="A46" t="s">
        <v>175</v>
      </c>
      <c r="B46">
        <v>324</v>
      </c>
      <c r="C46" t="s">
        <v>35</v>
      </c>
      <c r="D46" t="s">
        <v>39</v>
      </c>
      <c r="F46" t="s">
        <v>27</v>
      </c>
      <c r="G46" t="s">
        <v>176</v>
      </c>
    </row>
    <row r="47" spans="1:7" x14ac:dyDescent="0.2">
      <c r="A47" t="s">
        <v>42</v>
      </c>
      <c r="B47">
        <v>113.51</v>
      </c>
      <c r="C47" t="s">
        <v>43</v>
      </c>
      <c r="D47" t="s">
        <v>39</v>
      </c>
      <c r="F47" t="s">
        <v>27</v>
      </c>
      <c r="G47" t="s">
        <v>44</v>
      </c>
    </row>
    <row r="48" spans="1:7" x14ac:dyDescent="0.2">
      <c r="A48" t="s">
        <v>45</v>
      </c>
      <c r="B48">
        <v>86.3</v>
      </c>
      <c r="C48" t="s">
        <v>35</v>
      </c>
      <c r="D48" t="s">
        <v>39</v>
      </c>
      <c r="F48" t="s">
        <v>27</v>
      </c>
      <c r="G48" t="s">
        <v>46</v>
      </c>
    </row>
    <row r="49" spans="1:7" x14ac:dyDescent="0.2">
      <c r="A49" t="s">
        <v>177</v>
      </c>
      <c r="B49">
        <v>59.9</v>
      </c>
      <c r="C49" t="s">
        <v>21</v>
      </c>
      <c r="D49" t="s">
        <v>39</v>
      </c>
      <c r="F49" t="s">
        <v>27</v>
      </c>
      <c r="G49" t="s">
        <v>178</v>
      </c>
    </row>
    <row r="50" spans="1:7" x14ac:dyDescent="0.2">
      <c r="A50" t="s">
        <v>47</v>
      </c>
      <c r="B50">
        <v>11</v>
      </c>
      <c r="C50" t="s">
        <v>35</v>
      </c>
      <c r="D50" t="s">
        <v>39</v>
      </c>
      <c r="F50" t="s">
        <v>27</v>
      </c>
      <c r="G50" t="s">
        <v>48</v>
      </c>
    </row>
    <row r="52" spans="1:7" x14ac:dyDescent="0.2">
      <c r="A52" s="1" t="s">
        <v>0</v>
      </c>
      <c r="B52" s="1" t="s">
        <v>50</v>
      </c>
    </row>
    <row r="53" spans="1:7" x14ac:dyDescent="0.2">
      <c r="A53" t="s">
        <v>1</v>
      </c>
      <c r="B53" t="s">
        <v>21</v>
      </c>
    </row>
    <row r="54" spans="1:7" x14ac:dyDescent="0.2">
      <c r="A54" t="s">
        <v>2</v>
      </c>
      <c r="B54">
        <v>1</v>
      </c>
    </row>
    <row r="55" spans="1:7" x14ac:dyDescent="0.2">
      <c r="A55" t="s">
        <v>3</v>
      </c>
      <c r="B55" t="s">
        <v>49</v>
      </c>
    </row>
    <row r="56" spans="1:7" x14ac:dyDescent="0.2">
      <c r="A56" t="s">
        <v>5</v>
      </c>
      <c r="B56" t="s">
        <v>6</v>
      </c>
    </row>
    <row r="57" spans="1:7" x14ac:dyDescent="0.2">
      <c r="A57" t="s">
        <v>7</v>
      </c>
      <c r="B57" t="s">
        <v>7</v>
      </c>
    </row>
    <row r="58" spans="1:7" x14ac:dyDescent="0.2">
      <c r="A58" t="s">
        <v>9</v>
      </c>
      <c r="B58" t="s">
        <v>10</v>
      </c>
    </row>
    <row r="59" spans="1:7" x14ac:dyDescent="0.2">
      <c r="A59" t="s">
        <v>11</v>
      </c>
      <c r="B59" t="s">
        <v>12</v>
      </c>
    </row>
    <row r="60" spans="1:7" x14ac:dyDescent="0.2">
      <c r="A60" t="s">
        <v>13</v>
      </c>
      <c r="B60" t="s">
        <v>79</v>
      </c>
    </row>
    <row r="61" spans="1:7" x14ac:dyDescent="0.2">
      <c r="A61" s="1" t="s">
        <v>14</v>
      </c>
    </row>
    <row r="62" spans="1:7" x14ac:dyDescent="0.2">
      <c r="A62" t="s">
        <v>15</v>
      </c>
      <c r="B62" t="s">
        <v>16</v>
      </c>
      <c r="C62" t="s">
        <v>1</v>
      </c>
      <c r="D62" t="s">
        <v>7</v>
      </c>
      <c r="E62" t="s">
        <v>18</v>
      </c>
      <c r="F62" t="s">
        <v>5</v>
      </c>
      <c r="G62" t="s">
        <v>3</v>
      </c>
    </row>
    <row r="63" spans="1:7" x14ac:dyDescent="0.2">
      <c r="A63" t="s">
        <v>50</v>
      </c>
      <c r="B63">
        <v>1</v>
      </c>
      <c r="C63" t="s">
        <v>21</v>
      </c>
      <c r="D63" t="s">
        <v>7</v>
      </c>
      <c r="F63" t="s">
        <v>25</v>
      </c>
      <c r="G63" t="s">
        <v>49</v>
      </c>
    </row>
    <row r="64" spans="1:7" x14ac:dyDescent="0.2">
      <c r="A64" t="s">
        <v>40</v>
      </c>
      <c r="B64">
        <v>5.5043000000000002E-2</v>
      </c>
      <c r="C64" t="s">
        <v>35</v>
      </c>
      <c r="D64" t="s">
        <v>39</v>
      </c>
      <c r="F64" t="s">
        <v>27</v>
      </c>
      <c r="G64" t="s">
        <v>41</v>
      </c>
    </row>
    <row r="65" spans="1:22" x14ac:dyDescent="0.2">
      <c r="A65" t="s">
        <v>74</v>
      </c>
      <c r="B65">
        <v>1.3320000000000001E-3</v>
      </c>
      <c r="C65" t="s">
        <v>35</v>
      </c>
      <c r="D65" t="s">
        <v>39</v>
      </c>
      <c r="F65" t="s">
        <v>27</v>
      </c>
      <c r="G65" t="s">
        <v>75</v>
      </c>
    </row>
    <row r="66" spans="1:22" x14ac:dyDescent="0.2">
      <c r="A66" t="s">
        <v>45</v>
      </c>
      <c r="B66">
        <v>0.89900000000000002</v>
      </c>
      <c r="C66" t="s">
        <v>35</v>
      </c>
      <c r="D66" t="s">
        <v>39</v>
      </c>
      <c r="F66" t="s">
        <v>27</v>
      </c>
      <c r="G66" t="s">
        <v>46</v>
      </c>
    </row>
    <row r="67" spans="1:22" x14ac:dyDescent="0.2">
      <c r="A67" t="s">
        <v>72</v>
      </c>
      <c r="B67">
        <v>0.378</v>
      </c>
      <c r="C67" t="s">
        <v>43</v>
      </c>
      <c r="D67" t="s">
        <v>39</v>
      </c>
      <c r="F67" t="s">
        <v>27</v>
      </c>
      <c r="G67" t="s">
        <v>73</v>
      </c>
    </row>
    <row r="68" spans="1:22" x14ac:dyDescent="0.2">
      <c r="A68" t="s">
        <v>70</v>
      </c>
      <c r="B68">
        <v>1.6736000000000001E-2</v>
      </c>
      <c r="C68" t="s">
        <v>35</v>
      </c>
      <c r="D68" t="s">
        <v>39</v>
      </c>
      <c r="F68" t="s">
        <v>27</v>
      </c>
      <c r="G68" t="s">
        <v>71</v>
      </c>
    </row>
    <row r="69" spans="1:22" x14ac:dyDescent="0.2">
      <c r="A69" t="s">
        <v>70</v>
      </c>
      <c r="B69">
        <v>0.315</v>
      </c>
      <c r="C69" t="s">
        <v>35</v>
      </c>
      <c r="D69" t="s">
        <v>39</v>
      </c>
      <c r="F69" t="s">
        <v>27</v>
      </c>
      <c r="G69" t="s">
        <v>71</v>
      </c>
    </row>
    <row r="70" spans="1:22" x14ac:dyDescent="0.2">
      <c r="A70" t="s">
        <v>68</v>
      </c>
      <c r="B70">
        <v>1.4999999999999999E-2</v>
      </c>
      <c r="C70" t="s">
        <v>21</v>
      </c>
      <c r="D70" t="s">
        <v>39</v>
      </c>
      <c r="F70" t="s">
        <v>27</v>
      </c>
      <c r="G70" t="s">
        <v>69</v>
      </c>
    </row>
    <row r="71" spans="1:22" x14ac:dyDescent="0.2">
      <c r="A71" t="s">
        <v>66</v>
      </c>
      <c r="B71">
        <v>0.183</v>
      </c>
      <c r="C71" t="s">
        <v>21</v>
      </c>
      <c r="D71" t="s">
        <v>39</v>
      </c>
      <c r="F71" t="s">
        <v>27</v>
      </c>
      <c r="G71" t="s">
        <v>67</v>
      </c>
      <c r="V71" s="2"/>
    </row>
    <row r="72" spans="1:22" x14ac:dyDescent="0.2">
      <c r="A72" t="s">
        <v>64</v>
      </c>
      <c r="B72">
        <v>0.14000000000000001</v>
      </c>
      <c r="C72" t="s">
        <v>35</v>
      </c>
      <c r="D72" t="s">
        <v>39</v>
      </c>
      <c r="F72" t="s">
        <v>27</v>
      </c>
      <c r="G72" t="s">
        <v>65</v>
      </c>
    </row>
    <row r="73" spans="1:22" x14ac:dyDescent="0.2">
      <c r="A73" t="s">
        <v>64</v>
      </c>
      <c r="B73">
        <v>6.0999999999999999E-2</v>
      </c>
      <c r="C73" t="s">
        <v>35</v>
      </c>
      <c r="D73" t="s">
        <v>39</v>
      </c>
      <c r="F73" t="s">
        <v>27</v>
      </c>
      <c r="G73" t="s">
        <v>65</v>
      </c>
    </row>
    <row r="74" spans="1:22" x14ac:dyDescent="0.2">
      <c r="A74" t="s">
        <v>62</v>
      </c>
      <c r="B74">
        <v>8.0000000000000002E-3</v>
      </c>
      <c r="C74" t="s">
        <v>35</v>
      </c>
      <c r="D74" t="s">
        <v>39</v>
      </c>
      <c r="F74" t="s">
        <v>27</v>
      </c>
      <c r="G74" t="s">
        <v>63</v>
      </c>
    </row>
    <row r="75" spans="1:22" x14ac:dyDescent="0.2">
      <c r="A75" t="s">
        <v>60</v>
      </c>
      <c r="B75">
        <v>8.9999999999999993E-3</v>
      </c>
      <c r="C75" t="s">
        <v>35</v>
      </c>
      <c r="D75" t="s">
        <v>39</v>
      </c>
      <c r="F75" t="s">
        <v>27</v>
      </c>
      <c r="G75" t="s">
        <v>61</v>
      </c>
    </row>
    <row r="76" spans="1:22" x14ac:dyDescent="0.2">
      <c r="A76" t="s">
        <v>58</v>
      </c>
      <c r="B76">
        <v>0.22700000000000001</v>
      </c>
      <c r="C76" t="s">
        <v>35</v>
      </c>
      <c r="D76" t="s">
        <v>39</v>
      </c>
      <c r="F76" t="s">
        <v>27</v>
      </c>
      <c r="G76" t="s">
        <v>59</v>
      </c>
    </row>
    <row r="77" spans="1:22" x14ac:dyDescent="0.2">
      <c r="A77" t="s">
        <v>56</v>
      </c>
      <c r="B77">
        <v>2.3751000000000001E-2</v>
      </c>
      <c r="C77" t="s">
        <v>21</v>
      </c>
      <c r="D77" t="s">
        <v>39</v>
      </c>
      <c r="F77" t="s">
        <v>27</v>
      </c>
      <c r="G77" t="s">
        <v>57</v>
      </c>
    </row>
    <row r="78" spans="1:22" x14ac:dyDescent="0.2">
      <c r="A78" t="s">
        <v>56</v>
      </c>
      <c r="B78">
        <v>0.84399999999999997</v>
      </c>
      <c r="C78" t="s">
        <v>21</v>
      </c>
      <c r="D78" t="s">
        <v>39</v>
      </c>
      <c r="F78" t="s">
        <v>27</v>
      </c>
      <c r="G78" t="s">
        <v>57</v>
      </c>
    </row>
    <row r="79" spans="1:22" x14ac:dyDescent="0.2">
      <c r="A79" t="s">
        <v>54</v>
      </c>
      <c r="B79">
        <v>0.28199999999999997</v>
      </c>
      <c r="C79" t="s">
        <v>21</v>
      </c>
      <c r="D79" t="s">
        <v>39</v>
      </c>
      <c r="F79" t="s">
        <v>27</v>
      </c>
      <c r="G79" t="s">
        <v>55</v>
      </c>
    </row>
    <row r="80" spans="1:22" x14ac:dyDescent="0.2">
      <c r="A80" t="s">
        <v>53</v>
      </c>
      <c r="B80">
        <v>0.19800000000000001</v>
      </c>
      <c r="C80" t="s">
        <v>52</v>
      </c>
      <c r="D80" t="s">
        <v>39</v>
      </c>
      <c r="F80" t="s">
        <v>27</v>
      </c>
      <c r="G80" t="s">
        <v>51</v>
      </c>
    </row>
    <row r="82" spans="1:7" x14ac:dyDescent="0.2">
      <c r="A82" s="1" t="s">
        <v>0</v>
      </c>
      <c r="B82" s="1" t="s">
        <v>77</v>
      </c>
    </row>
    <row r="83" spans="1:7" x14ac:dyDescent="0.2">
      <c r="A83" t="s">
        <v>1</v>
      </c>
      <c r="B83" t="s">
        <v>21</v>
      </c>
    </row>
    <row r="84" spans="1:7" x14ac:dyDescent="0.2">
      <c r="A84" t="s">
        <v>2</v>
      </c>
      <c r="B84">
        <v>1</v>
      </c>
    </row>
    <row r="85" spans="1:7" x14ac:dyDescent="0.2">
      <c r="A85" t="s">
        <v>3</v>
      </c>
      <c r="B85" t="s">
        <v>76</v>
      </c>
    </row>
    <row r="86" spans="1:7" x14ac:dyDescent="0.2">
      <c r="A86" t="s">
        <v>5</v>
      </c>
      <c r="B86" t="s">
        <v>6</v>
      </c>
    </row>
    <row r="87" spans="1:7" x14ac:dyDescent="0.2">
      <c r="A87" t="s">
        <v>7</v>
      </c>
      <c r="B87" t="s">
        <v>7</v>
      </c>
    </row>
    <row r="88" spans="1:7" x14ac:dyDescent="0.2">
      <c r="A88" t="s">
        <v>9</v>
      </c>
      <c r="B88" t="s">
        <v>10</v>
      </c>
    </row>
    <row r="89" spans="1:7" x14ac:dyDescent="0.2">
      <c r="A89" t="s">
        <v>11</v>
      </c>
      <c r="B89" t="s">
        <v>12</v>
      </c>
    </row>
    <row r="90" spans="1:7" x14ac:dyDescent="0.2">
      <c r="A90" t="s">
        <v>13</v>
      </c>
      <c r="B90" t="s">
        <v>80</v>
      </c>
    </row>
    <row r="91" spans="1:7" x14ac:dyDescent="0.2">
      <c r="A91" s="1" t="s">
        <v>14</v>
      </c>
    </row>
    <row r="92" spans="1:7" x14ac:dyDescent="0.2">
      <c r="A92" t="s">
        <v>15</v>
      </c>
      <c r="B92" t="s">
        <v>16</v>
      </c>
      <c r="C92" t="s">
        <v>1</v>
      </c>
      <c r="D92" t="s">
        <v>7</v>
      </c>
      <c r="E92" t="s">
        <v>18</v>
      </c>
      <c r="F92" t="s">
        <v>5</v>
      </c>
      <c r="G92" t="s">
        <v>3</v>
      </c>
    </row>
    <row r="93" spans="1:7" x14ac:dyDescent="0.2">
      <c r="A93" t="s">
        <v>77</v>
      </c>
      <c r="B93">
        <v>1</v>
      </c>
      <c r="C93" t="s">
        <v>21</v>
      </c>
      <c r="D93" t="s">
        <v>7</v>
      </c>
      <c r="F93" t="s">
        <v>25</v>
      </c>
      <c r="G93" t="s">
        <v>76</v>
      </c>
    </row>
    <row r="94" spans="1:7" x14ac:dyDescent="0.2">
      <c r="A94" t="s">
        <v>175</v>
      </c>
      <c r="B94">
        <v>89.7</v>
      </c>
      <c r="C94" t="s">
        <v>35</v>
      </c>
      <c r="D94" t="s">
        <v>39</v>
      </c>
      <c r="F94" t="s">
        <v>27</v>
      </c>
      <c r="G94" t="s">
        <v>176</v>
      </c>
    </row>
    <row r="95" spans="1:7" x14ac:dyDescent="0.2">
      <c r="A95" t="s">
        <v>74</v>
      </c>
      <c r="B95">
        <v>6</v>
      </c>
      <c r="C95" t="s">
        <v>35</v>
      </c>
      <c r="D95" t="s">
        <v>39</v>
      </c>
      <c r="F95" t="s">
        <v>27</v>
      </c>
      <c r="G95" t="s">
        <v>75</v>
      </c>
    </row>
    <row r="96" spans="1:7" x14ac:dyDescent="0.2">
      <c r="A96" t="s">
        <v>70</v>
      </c>
      <c r="B96">
        <v>7.6</v>
      </c>
      <c r="C96" t="s">
        <v>35</v>
      </c>
      <c r="D96" t="s">
        <v>39</v>
      </c>
      <c r="F96" t="s">
        <v>27</v>
      </c>
      <c r="G96" t="s">
        <v>71</v>
      </c>
    </row>
    <row r="97" spans="1:26" x14ac:dyDescent="0.2">
      <c r="A97" t="s">
        <v>53</v>
      </c>
      <c r="B97">
        <v>0.4</v>
      </c>
      <c r="C97" t="s">
        <v>52</v>
      </c>
      <c r="D97" t="s">
        <v>39</v>
      </c>
      <c r="F97" t="s">
        <v>27</v>
      </c>
      <c r="G97" t="s">
        <v>51</v>
      </c>
    </row>
    <row r="98" spans="1:26" x14ac:dyDescent="0.2">
      <c r="A98" t="s">
        <v>64</v>
      </c>
      <c r="B98">
        <v>0.9</v>
      </c>
      <c r="C98" t="s">
        <v>35</v>
      </c>
      <c r="D98" t="s">
        <v>39</v>
      </c>
      <c r="F98" t="s">
        <v>27</v>
      </c>
      <c r="G98" t="s">
        <v>65</v>
      </c>
    </row>
    <row r="99" spans="1:26" x14ac:dyDescent="0.2">
      <c r="A99" t="s">
        <v>81</v>
      </c>
      <c r="B99">
        <v>0.7</v>
      </c>
      <c r="C99" t="s">
        <v>35</v>
      </c>
      <c r="D99" t="s">
        <v>39</v>
      </c>
      <c r="F99" t="s">
        <v>27</v>
      </c>
      <c r="G99" t="s">
        <v>82</v>
      </c>
    </row>
    <row r="100" spans="1:26" x14ac:dyDescent="0.2">
      <c r="A100" t="s">
        <v>83</v>
      </c>
      <c r="B100">
        <v>0.1</v>
      </c>
      <c r="C100" t="s">
        <v>35</v>
      </c>
      <c r="D100" t="s">
        <v>39</v>
      </c>
      <c r="F100" t="s">
        <v>27</v>
      </c>
      <c r="G100" t="s">
        <v>84</v>
      </c>
    </row>
    <row r="101" spans="1:26" x14ac:dyDescent="0.2">
      <c r="A101" t="s">
        <v>85</v>
      </c>
      <c r="B101">
        <v>0.1</v>
      </c>
      <c r="C101" t="s">
        <v>21</v>
      </c>
      <c r="D101" t="s">
        <v>39</v>
      </c>
      <c r="F101" t="s">
        <v>27</v>
      </c>
      <c r="G101" t="s">
        <v>86</v>
      </c>
    </row>
    <row r="102" spans="1:26" x14ac:dyDescent="0.2">
      <c r="A102" t="s">
        <v>87</v>
      </c>
      <c r="B102">
        <v>0.1</v>
      </c>
      <c r="C102" t="s">
        <v>21</v>
      </c>
      <c r="D102" t="s">
        <v>39</v>
      </c>
      <c r="F102" t="s">
        <v>27</v>
      </c>
      <c r="G102" t="s">
        <v>88</v>
      </c>
    </row>
    <row r="103" spans="1:26" x14ac:dyDescent="0.2">
      <c r="A103" t="s">
        <v>56</v>
      </c>
      <c r="B103">
        <v>22.6</v>
      </c>
      <c r="C103" t="s">
        <v>21</v>
      </c>
      <c r="D103" t="s">
        <v>39</v>
      </c>
      <c r="F103" t="s">
        <v>27</v>
      </c>
      <c r="G103" t="s">
        <v>57</v>
      </c>
    </row>
    <row r="104" spans="1:26" x14ac:dyDescent="0.2">
      <c r="A104" t="s">
        <v>54</v>
      </c>
      <c r="B104">
        <v>0.2</v>
      </c>
      <c r="C104" t="s">
        <v>21</v>
      </c>
      <c r="D104" t="s">
        <v>39</v>
      </c>
      <c r="F104" t="s">
        <v>27</v>
      </c>
      <c r="G104" t="s">
        <v>55</v>
      </c>
    </row>
    <row r="105" spans="1:26" x14ac:dyDescent="0.2">
      <c r="A105" t="s">
        <v>89</v>
      </c>
      <c r="B105">
        <v>0.5</v>
      </c>
      <c r="C105" t="s">
        <v>35</v>
      </c>
      <c r="D105" t="s">
        <v>39</v>
      </c>
      <c r="F105" t="s">
        <v>27</v>
      </c>
      <c r="G105" t="s">
        <v>90</v>
      </c>
    </row>
    <row r="106" spans="1:26" x14ac:dyDescent="0.2">
      <c r="A106" t="s">
        <v>45</v>
      </c>
      <c r="B106">
        <v>1.1000000000000001</v>
      </c>
      <c r="C106" t="s">
        <v>35</v>
      </c>
      <c r="D106" t="s">
        <v>39</v>
      </c>
      <c r="F106" t="s">
        <v>27</v>
      </c>
      <c r="G106" t="s">
        <v>46</v>
      </c>
      <c r="Z106" s="3"/>
    </row>
    <row r="107" spans="1:26" x14ac:dyDescent="0.2">
      <c r="A107" t="s">
        <v>91</v>
      </c>
      <c r="B107">
        <v>0.8</v>
      </c>
      <c r="C107" t="s">
        <v>21</v>
      </c>
      <c r="D107" t="s">
        <v>39</v>
      </c>
      <c r="F107" t="s">
        <v>27</v>
      </c>
      <c r="G107" t="s">
        <v>92</v>
      </c>
    </row>
    <row r="109" spans="1:26" x14ac:dyDescent="0.2">
      <c r="A109" s="1" t="s">
        <v>0</v>
      </c>
      <c r="B109" s="1" t="s">
        <v>93</v>
      </c>
    </row>
    <row r="110" spans="1:26" x14ac:dyDescent="0.2">
      <c r="A110" t="s">
        <v>1</v>
      </c>
      <c r="B110" t="s">
        <v>21</v>
      </c>
    </row>
    <row r="111" spans="1:26" x14ac:dyDescent="0.2">
      <c r="A111" t="s">
        <v>2</v>
      </c>
      <c r="B111">
        <v>1</v>
      </c>
    </row>
    <row r="112" spans="1:26" x14ac:dyDescent="0.2">
      <c r="A112" t="s">
        <v>3</v>
      </c>
      <c r="B112" t="s">
        <v>94</v>
      </c>
    </row>
    <row r="113" spans="1:7" x14ac:dyDescent="0.2">
      <c r="A113" t="s">
        <v>5</v>
      </c>
      <c r="B113" t="s">
        <v>6</v>
      </c>
    </row>
    <row r="114" spans="1:7" x14ac:dyDescent="0.2">
      <c r="A114" t="s">
        <v>7</v>
      </c>
      <c r="B114" t="s">
        <v>7</v>
      </c>
    </row>
    <row r="115" spans="1:7" x14ac:dyDescent="0.2">
      <c r="A115" t="s">
        <v>9</v>
      </c>
      <c r="B115" t="s">
        <v>10</v>
      </c>
    </row>
    <row r="116" spans="1:7" x14ac:dyDescent="0.2">
      <c r="A116" t="s">
        <v>11</v>
      </c>
      <c r="B116" t="s">
        <v>12</v>
      </c>
    </row>
    <row r="117" spans="1:7" x14ac:dyDescent="0.2">
      <c r="A117" t="s">
        <v>13</v>
      </c>
      <c r="B117" t="s">
        <v>95</v>
      </c>
    </row>
    <row r="118" spans="1:7" x14ac:dyDescent="0.2">
      <c r="A118" s="1" t="s">
        <v>14</v>
      </c>
    </row>
    <row r="119" spans="1:7" x14ac:dyDescent="0.2">
      <c r="A119" t="s">
        <v>15</v>
      </c>
      <c r="B119" t="s">
        <v>16</v>
      </c>
      <c r="C119" t="s">
        <v>1</v>
      </c>
      <c r="D119" t="s">
        <v>7</v>
      </c>
      <c r="E119" t="s">
        <v>18</v>
      </c>
      <c r="F119" t="s">
        <v>5</v>
      </c>
      <c r="G119" t="s">
        <v>3</v>
      </c>
    </row>
    <row r="120" spans="1:7" x14ac:dyDescent="0.2">
      <c r="A120" t="s">
        <v>93</v>
      </c>
      <c r="B120">
        <v>1</v>
      </c>
      <c r="C120" t="s">
        <v>21</v>
      </c>
      <c r="D120" t="s">
        <v>7</v>
      </c>
      <c r="F120" t="s">
        <v>25</v>
      </c>
      <c r="G120" t="s">
        <v>94</v>
      </c>
    </row>
    <row r="121" spans="1:7" x14ac:dyDescent="0.2">
      <c r="A121" t="s">
        <v>77</v>
      </c>
      <c r="B121">
        <v>2</v>
      </c>
      <c r="C121" t="s">
        <v>21</v>
      </c>
      <c r="D121" t="s">
        <v>7</v>
      </c>
      <c r="F121" t="s">
        <v>27</v>
      </c>
      <c r="G121" t="s">
        <v>76</v>
      </c>
    </row>
    <row r="122" spans="1:7" x14ac:dyDescent="0.2">
      <c r="A122" t="s">
        <v>50</v>
      </c>
      <c r="B122">
        <v>1</v>
      </c>
      <c r="C122" t="s">
        <v>21</v>
      </c>
      <c r="D122" t="s">
        <v>7</v>
      </c>
      <c r="F122" t="s">
        <v>27</v>
      </c>
      <c r="G122" t="s">
        <v>49</v>
      </c>
    </row>
    <row r="124" spans="1:7" x14ac:dyDescent="0.2">
      <c r="A124" s="1" t="s">
        <v>0</v>
      </c>
      <c r="B124" s="1" t="s">
        <v>96</v>
      </c>
    </row>
    <row r="125" spans="1:7" x14ac:dyDescent="0.2">
      <c r="A125" t="s">
        <v>1</v>
      </c>
      <c r="B125" t="s">
        <v>21</v>
      </c>
    </row>
    <row r="126" spans="1:7" x14ac:dyDescent="0.2">
      <c r="A126" t="s">
        <v>2</v>
      </c>
      <c r="B126">
        <v>1</v>
      </c>
    </row>
    <row r="127" spans="1:7" x14ac:dyDescent="0.2">
      <c r="A127" t="s">
        <v>3</v>
      </c>
      <c r="B127" t="s">
        <v>97</v>
      </c>
    </row>
    <row r="128" spans="1:7" x14ac:dyDescent="0.2">
      <c r="A128" t="s">
        <v>5</v>
      </c>
      <c r="B128" t="s">
        <v>6</v>
      </c>
    </row>
    <row r="129" spans="1:7" x14ac:dyDescent="0.2">
      <c r="A129" t="s">
        <v>7</v>
      </c>
      <c r="B129" t="s">
        <v>39</v>
      </c>
    </row>
    <row r="130" spans="1:7" x14ac:dyDescent="0.2">
      <c r="A130" t="s">
        <v>9</v>
      </c>
      <c r="B130" t="s">
        <v>10</v>
      </c>
    </row>
    <row r="131" spans="1:7" x14ac:dyDescent="0.2">
      <c r="A131" t="s">
        <v>11</v>
      </c>
      <c r="B131" t="s">
        <v>12</v>
      </c>
    </row>
    <row r="132" spans="1:7" x14ac:dyDescent="0.2">
      <c r="A132" t="s">
        <v>13</v>
      </c>
      <c r="B132" t="s">
        <v>95</v>
      </c>
    </row>
    <row r="133" spans="1:7" x14ac:dyDescent="0.2">
      <c r="A133" s="1" t="s">
        <v>14</v>
      </c>
    </row>
    <row r="134" spans="1:7" x14ac:dyDescent="0.2">
      <c r="A134" t="s">
        <v>15</v>
      </c>
      <c r="B134" t="s">
        <v>16</v>
      </c>
      <c r="C134" t="s">
        <v>1</v>
      </c>
      <c r="D134" t="s">
        <v>7</v>
      </c>
      <c r="E134" t="s">
        <v>18</v>
      </c>
      <c r="F134" t="s">
        <v>5</v>
      </c>
      <c r="G134" t="s">
        <v>3</v>
      </c>
    </row>
    <row r="135" spans="1:7" x14ac:dyDescent="0.2">
      <c r="A135" t="s">
        <v>96</v>
      </c>
      <c r="B135">
        <v>1</v>
      </c>
      <c r="C135" t="s">
        <v>21</v>
      </c>
      <c r="D135" t="s">
        <v>39</v>
      </c>
      <c r="F135" t="s">
        <v>25</v>
      </c>
      <c r="G135" t="s">
        <v>97</v>
      </c>
    </row>
    <row r="136" spans="1:7" x14ac:dyDescent="0.2">
      <c r="A136" t="s">
        <v>56</v>
      </c>
      <c r="B136">
        <v>0.15</v>
      </c>
      <c r="C136" t="s">
        <v>21</v>
      </c>
      <c r="D136" t="s">
        <v>39</v>
      </c>
      <c r="F136" t="s">
        <v>27</v>
      </c>
      <c r="G136" t="s">
        <v>57</v>
      </c>
    </row>
    <row r="137" spans="1:7" x14ac:dyDescent="0.2">
      <c r="A137" t="s">
        <v>56</v>
      </c>
      <c r="B137">
        <v>7.4999999999999997E-2</v>
      </c>
      <c r="C137" t="s">
        <v>21</v>
      </c>
      <c r="D137" t="s">
        <v>39</v>
      </c>
      <c r="F137" t="s">
        <v>27</v>
      </c>
      <c r="G137" t="s">
        <v>57</v>
      </c>
    </row>
    <row r="138" spans="1:7" x14ac:dyDescent="0.2">
      <c r="A138" t="s">
        <v>100</v>
      </c>
      <c r="B138">
        <v>7.4999999999999997E-2</v>
      </c>
      <c r="C138" t="s">
        <v>21</v>
      </c>
      <c r="D138" t="s">
        <v>39</v>
      </c>
      <c r="F138" t="s">
        <v>27</v>
      </c>
      <c r="G138" t="s">
        <v>101</v>
      </c>
    </row>
    <row r="139" spans="1:7" x14ac:dyDescent="0.2">
      <c r="A139" t="s">
        <v>102</v>
      </c>
      <c r="B139">
        <v>0.04</v>
      </c>
      <c r="C139" t="s">
        <v>35</v>
      </c>
      <c r="D139" t="s">
        <v>39</v>
      </c>
      <c r="F139" t="s">
        <v>27</v>
      </c>
      <c r="G139" t="s">
        <v>98</v>
      </c>
    </row>
    <row r="140" spans="1:7" x14ac:dyDescent="0.2">
      <c r="A140" t="s">
        <v>103</v>
      </c>
      <c r="B140">
        <v>0.02</v>
      </c>
      <c r="C140" t="s">
        <v>21</v>
      </c>
      <c r="D140" t="s">
        <v>39</v>
      </c>
      <c r="F140" t="s">
        <v>27</v>
      </c>
      <c r="G140" t="s">
        <v>104</v>
      </c>
    </row>
    <row r="141" spans="1:7" x14ac:dyDescent="0.2">
      <c r="A141" t="s">
        <v>179</v>
      </c>
      <c r="B141">
        <v>1.7500000000000002E-2</v>
      </c>
      <c r="C141" t="s">
        <v>21</v>
      </c>
      <c r="D141" t="s">
        <v>39</v>
      </c>
      <c r="F141" t="s">
        <v>27</v>
      </c>
      <c r="G141" t="s">
        <v>99</v>
      </c>
    </row>
    <row r="142" spans="1:7" x14ac:dyDescent="0.2">
      <c r="A142" t="s">
        <v>105</v>
      </c>
      <c r="B142">
        <v>0.02</v>
      </c>
      <c r="C142" t="s">
        <v>35</v>
      </c>
      <c r="D142" t="s">
        <v>39</v>
      </c>
      <c r="F142" t="s">
        <v>27</v>
      </c>
      <c r="G142" t="s">
        <v>106</v>
      </c>
    </row>
    <row r="143" spans="1:7" x14ac:dyDescent="0.2">
      <c r="A143" t="s">
        <v>56</v>
      </c>
      <c r="B143">
        <v>0.60250000000000004</v>
      </c>
      <c r="C143" t="s">
        <v>21</v>
      </c>
      <c r="D143" t="s">
        <v>39</v>
      </c>
      <c r="F143" t="s">
        <v>27</v>
      </c>
      <c r="G143" t="s">
        <v>57</v>
      </c>
    </row>
    <row r="145" spans="1:20" x14ac:dyDescent="0.2">
      <c r="A145" s="1" t="s">
        <v>0</v>
      </c>
      <c r="B145" s="1" t="s">
        <v>107</v>
      </c>
    </row>
    <row r="146" spans="1:20" x14ac:dyDescent="0.2">
      <c r="A146" t="s">
        <v>1</v>
      </c>
      <c r="B146" t="s">
        <v>21</v>
      </c>
    </row>
    <row r="147" spans="1:20" x14ac:dyDescent="0.2">
      <c r="A147" t="s">
        <v>2</v>
      </c>
      <c r="B147">
        <v>1</v>
      </c>
    </row>
    <row r="148" spans="1:20" x14ac:dyDescent="0.2">
      <c r="A148" t="s">
        <v>3</v>
      </c>
      <c r="B148" t="s">
        <v>108</v>
      </c>
    </row>
    <row r="149" spans="1:20" x14ac:dyDescent="0.2">
      <c r="A149" t="s">
        <v>5</v>
      </c>
      <c r="B149" t="s">
        <v>6</v>
      </c>
    </row>
    <row r="150" spans="1:20" x14ac:dyDescent="0.2">
      <c r="A150" t="s">
        <v>7</v>
      </c>
      <c r="B150" t="s">
        <v>39</v>
      </c>
    </row>
    <row r="151" spans="1:20" x14ac:dyDescent="0.2">
      <c r="A151" t="s">
        <v>9</v>
      </c>
      <c r="B151" t="s">
        <v>10</v>
      </c>
    </row>
    <row r="152" spans="1:20" x14ac:dyDescent="0.2">
      <c r="A152" t="s">
        <v>11</v>
      </c>
      <c r="B152" t="s">
        <v>12</v>
      </c>
    </row>
    <row r="153" spans="1:20" x14ac:dyDescent="0.2">
      <c r="A153" t="s">
        <v>13</v>
      </c>
      <c r="B153" t="s">
        <v>119</v>
      </c>
    </row>
    <row r="154" spans="1:20" x14ac:dyDescent="0.2">
      <c r="A154" s="1" t="s">
        <v>14</v>
      </c>
    </row>
    <row r="155" spans="1:20" x14ac:dyDescent="0.2">
      <c r="A155" t="s">
        <v>15</v>
      </c>
      <c r="B155" t="s">
        <v>16</v>
      </c>
      <c r="C155" t="s">
        <v>1</v>
      </c>
      <c r="D155" t="s">
        <v>7</v>
      </c>
      <c r="E155" t="s">
        <v>18</v>
      </c>
      <c r="F155" t="s">
        <v>5</v>
      </c>
      <c r="G155" t="s">
        <v>3</v>
      </c>
    </row>
    <row r="156" spans="1:20" x14ac:dyDescent="0.2">
      <c r="A156" t="s">
        <v>107</v>
      </c>
      <c r="B156">
        <v>1</v>
      </c>
      <c r="C156" t="s">
        <v>21</v>
      </c>
      <c r="D156" t="s">
        <v>39</v>
      </c>
      <c r="F156" t="s">
        <v>25</v>
      </c>
      <c r="G156" t="s">
        <v>108</v>
      </c>
    </row>
    <row r="157" spans="1:20" x14ac:dyDescent="0.2">
      <c r="A157" t="s">
        <v>100</v>
      </c>
      <c r="B157">
        <v>0.16250000000000001</v>
      </c>
      <c r="C157" t="s">
        <v>21</v>
      </c>
      <c r="D157" t="s">
        <v>39</v>
      </c>
      <c r="F157" t="s">
        <v>27</v>
      </c>
      <c r="G157" t="s">
        <v>101</v>
      </c>
    </row>
    <row r="158" spans="1:20" x14ac:dyDescent="0.2">
      <c r="A158" t="s">
        <v>102</v>
      </c>
      <c r="B158">
        <v>8.5000000000000006E-2</v>
      </c>
      <c r="C158" t="s">
        <v>35</v>
      </c>
      <c r="D158" t="s">
        <v>39</v>
      </c>
      <c r="F158" t="s">
        <v>27</v>
      </c>
      <c r="G158" t="s">
        <v>98</v>
      </c>
    </row>
    <row r="159" spans="1:20" x14ac:dyDescent="0.2">
      <c r="A159" t="s">
        <v>109</v>
      </c>
      <c r="B159">
        <v>7.4999999999999997E-2</v>
      </c>
      <c r="C159" t="s">
        <v>21</v>
      </c>
      <c r="D159" t="s">
        <v>39</v>
      </c>
      <c r="F159" t="s">
        <v>27</v>
      </c>
      <c r="G159" t="s">
        <v>110</v>
      </c>
    </row>
    <row r="160" spans="1:20" x14ac:dyDescent="0.2">
      <c r="A160" t="s">
        <v>111</v>
      </c>
      <c r="B160">
        <v>0.04</v>
      </c>
      <c r="C160" t="s">
        <v>35</v>
      </c>
      <c r="D160" t="s">
        <v>39</v>
      </c>
      <c r="F160" t="s">
        <v>27</v>
      </c>
      <c r="G160" t="s">
        <v>112</v>
      </c>
      <c r="T160" s="4"/>
    </row>
    <row r="161" spans="1:7" x14ac:dyDescent="0.2">
      <c r="A161" t="s">
        <v>113</v>
      </c>
      <c r="B161">
        <v>0.03</v>
      </c>
      <c r="C161" t="s">
        <v>21</v>
      </c>
      <c r="D161" t="s">
        <v>39</v>
      </c>
      <c r="F161" t="s">
        <v>27</v>
      </c>
      <c r="G161" t="s">
        <v>114</v>
      </c>
    </row>
    <row r="162" spans="1:7" x14ac:dyDescent="0.2">
      <c r="A162" t="s">
        <v>103</v>
      </c>
      <c r="B162">
        <v>0.05</v>
      </c>
      <c r="C162" t="s">
        <v>21</v>
      </c>
      <c r="D162" t="s">
        <v>39</v>
      </c>
      <c r="F162" t="s">
        <v>27</v>
      </c>
      <c r="G162" t="s">
        <v>104</v>
      </c>
    </row>
    <row r="163" spans="1:7" x14ac:dyDescent="0.2">
      <c r="A163" t="s">
        <v>115</v>
      </c>
      <c r="B163">
        <v>1.7500000000000002E-2</v>
      </c>
      <c r="C163" t="s">
        <v>21</v>
      </c>
      <c r="D163" t="s">
        <v>39</v>
      </c>
      <c r="F163" t="s">
        <v>27</v>
      </c>
      <c r="G163" t="s">
        <v>116</v>
      </c>
    </row>
    <row r="164" spans="1:7" x14ac:dyDescent="0.2">
      <c r="A164" t="s">
        <v>117</v>
      </c>
      <c r="B164">
        <v>0.02</v>
      </c>
      <c r="C164" t="s">
        <v>35</v>
      </c>
      <c r="D164" t="s">
        <v>39</v>
      </c>
      <c r="F164" t="s">
        <v>27</v>
      </c>
      <c r="G164" t="s">
        <v>118</v>
      </c>
    </row>
    <row r="165" spans="1:7" x14ac:dyDescent="0.2">
      <c r="A165" t="s">
        <v>115</v>
      </c>
      <c r="B165">
        <v>6.2500000000000003E-3</v>
      </c>
      <c r="C165" t="s">
        <v>21</v>
      </c>
      <c r="D165" t="s">
        <v>39</v>
      </c>
      <c r="F165" t="s">
        <v>27</v>
      </c>
      <c r="G165" t="s">
        <v>116</v>
      </c>
    </row>
    <row r="166" spans="1:7" x14ac:dyDescent="0.2">
      <c r="A166" t="s">
        <v>56</v>
      </c>
      <c r="B166">
        <v>0.51375000000000004</v>
      </c>
      <c r="C166" t="s">
        <v>21</v>
      </c>
      <c r="D166" t="s">
        <v>39</v>
      </c>
      <c r="F166" t="s">
        <v>27</v>
      </c>
      <c r="G166" t="s">
        <v>57</v>
      </c>
    </row>
    <row r="168" spans="1:7" x14ac:dyDescent="0.2">
      <c r="A168" s="1" t="s">
        <v>0</v>
      </c>
      <c r="B168" s="1" t="s">
        <v>120</v>
      </c>
    </row>
    <row r="169" spans="1:7" x14ac:dyDescent="0.2">
      <c r="A169" t="s">
        <v>1</v>
      </c>
      <c r="B169" t="s">
        <v>21</v>
      </c>
    </row>
    <row r="170" spans="1:7" x14ac:dyDescent="0.2">
      <c r="A170" t="s">
        <v>2</v>
      </c>
      <c r="B170">
        <v>1</v>
      </c>
    </row>
    <row r="171" spans="1:7" x14ac:dyDescent="0.2">
      <c r="A171" t="s">
        <v>3</v>
      </c>
      <c r="B171" t="s">
        <v>121</v>
      </c>
    </row>
    <row r="172" spans="1:7" x14ac:dyDescent="0.2">
      <c r="A172" t="s">
        <v>5</v>
      </c>
      <c r="B172" t="s">
        <v>6</v>
      </c>
    </row>
    <row r="173" spans="1:7" x14ac:dyDescent="0.2">
      <c r="A173" t="s">
        <v>7</v>
      </c>
      <c r="B173" t="s">
        <v>39</v>
      </c>
    </row>
    <row r="174" spans="1:7" x14ac:dyDescent="0.2">
      <c r="A174" t="s">
        <v>9</v>
      </c>
      <c r="B174" t="s">
        <v>10</v>
      </c>
    </row>
    <row r="175" spans="1:7" x14ac:dyDescent="0.2">
      <c r="A175" t="s">
        <v>11</v>
      </c>
      <c r="B175" t="s">
        <v>12</v>
      </c>
    </row>
    <row r="176" spans="1:7" x14ac:dyDescent="0.2">
      <c r="A176" t="s">
        <v>13</v>
      </c>
      <c r="B176" t="s">
        <v>119</v>
      </c>
    </row>
    <row r="177" spans="1:7" x14ac:dyDescent="0.2">
      <c r="A177" s="1" t="s">
        <v>14</v>
      </c>
    </row>
    <row r="178" spans="1:7" x14ac:dyDescent="0.2">
      <c r="A178" t="s">
        <v>15</v>
      </c>
      <c r="B178" t="s">
        <v>16</v>
      </c>
      <c r="C178" t="s">
        <v>1</v>
      </c>
      <c r="D178" t="s">
        <v>7</v>
      </c>
      <c r="E178" t="s">
        <v>18</v>
      </c>
      <c r="F178" t="s">
        <v>5</v>
      </c>
      <c r="G178" t="s">
        <v>3</v>
      </c>
    </row>
    <row r="179" spans="1:7" x14ac:dyDescent="0.2">
      <c r="A179" t="s">
        <v>120</v>
      </c>
      <c r="B179">
        <v>1</v>
      </c>
      <c r="C179" t="s">
        <v>21</v>
      </c>
      <c r="D179" t="s">
        <v>39</v>
      </c>
      <c r="F179" t="s">
        <v>25</v>
      </c>
      <c r="G179" t="s">
        <v>121</v>
      </c>
    </row>
    <row r="180" spans="1:7" x14ac:dyDescent="0.2">
      <c r="A180" t="s">
        <v>107</v>
      </c>
      <c r="B180">
        <v>0.156</v>
      </c>
      <c r="C180" t="s">
        <v>21</v>
      </c>
      <c r="D180" t="s">
        <v>39</v>
      </c>
      <c r="F180" t="s">
        <v>27</v>
      </c>
      <c r="G180" t="s">
        <v>108</v>
      </c>
    </row>
    <row r="181" spans="1:7" x14ac:dyDescent="0.2">
      <c r="A181" t="s">
        <v>96</v>
      </c>
      <c r="B181">
        <v>0.84199999999999997</v>
      </c>
      <c r="C181" t="s">
        <v>21</v>
      </c>
      <c r="D181" t="s">
        <v>39</v>
      </c>
      <c r="F181" t="s">
        <v>27</v>
      </c>
      <c r="G181" t="s">
        <v>97</v>
      </c>
    </row>
    <row r="183" spans="1:7" x14ac:dyDescent="0.2">
      <c r="A183" s="1" t="s">
        <v>0</v>
      </c>
      <c r="B183" s="1" t="s">
        <v>122</v>
      </c>
    </row>
    <row r="184" spans="1:7" x14ac:dyDescent="0.2">
      <c r="A184" t="s">
        <v>1</v>
      </c>
      <c r="B184" t="s">
        <v>21</v>
      </c>
    </row>
    <row r="185" spans="1:7" x14ac:dyDescent="0.2">
      <c r="A185" t="s">
        <v>2</v>
      </c>
      <c r="B185">
        <v>1</v>
      </c>
    </row>
    <row r="186" spans="1:7" x14ac:dyDescent="0.2">
      <c r="A186" t="s">
        <v>3</v>
      </c>
      <c r="B186" t="s">
        <v>123</v>
      </c>
    </row>
    <row r="187" spans="1:7" x14ac:dyDescent="0.2">
      <c r="A187" t="s">
        <v>5</v>
      </c>
      <c r="B187" t="s">
        <v>6</v>
      </c>
    </row>
    <row r="188" spans="1:7" x14ac:dyDescent="0.2">
      <c r="A188" t="s">
        <v>7</v>
      </c>
      <c r="B188" t="s">
        <v>39</v>
      </c>
    </row>
    <row r="189" spans="1:7" x14ac:dyDescent="0.2">
      <c r="A189" t="s">
        <v>9</v>
      </c>
      <c r="B189" t="s">
        <v>10</v>
      </c>
    </row>
    <row r="190" spans="1:7" x14ac:dyDescent="0.2">
      <c r="A190" t="s">
        <v>11</v>
      </c>
      <c r="B190" t="s">
        <v>12</v>
      </c>
    </row>
    <row r="191" spans="1:7" x14ac:dyDescent="0.2">
      <c r="A191" t="s">
        <v>13</v>
      </c>
      <c r="B191" t="s">
        <v>127</v>
      </c>
    </row>
    <row r="192" spans="1:7" x14ac:dyDescent="0.2">
      <c r="A192" s="1" t="s">
        <v>14</v>
      </c>
    </row>
    <row r="193" spans="1:7" x14ac:dyDescent="0.2">
      <c r="A193" t="s">
        <v>15</v>
      </c>
      <c r="B193" t="s">
        <v>16</v>
      </c>
      <c r="C193" t="s">
        <v>1</v>
      </c>
      <c r="D193" t="s">
        <v>7</v>
      </c>
      <c r="E193" t="s">
        <v>18</v>
      </c>
      <c r="F193" t="s">
        <v>5</v>
      </c>
      <c r="G193" t="s">
        <v>3</v>
      </c>
    </row>
    <row r="194" spans="1:7" x14ac:dyDescent="0.2">
      <c r="A194" t="s">
        <v>122</v>
      </c>
      <c r="B194">
        <v>1</v>
      </c>
      <c r="C194" t="s">
        <v>21</v>
      </c>
      <c r="D194" t="s">
        <v>39</v>
      </c>
      <c r="F194" t="s">
        <v>25</v>
      </c>
      <c r="G194" t="s">
        <v>123</v>
      </c>
    </row>
    <row r="195" spans="1:7" x14ac:dyDescent="0.2">
      <c r="A195" t="s">
        <v>107</v>
      </c>
      <c r="B195">
        <v>3.4000000000000002E-2</v>
      </c>
      <c r="C195" t="s">
        <v>21</v>
      </c>
      <c r="D195" t="s">
        <v>39</v>
      </c>
      <c r="F195" t="s">
        <v>27</v>
      </c>
      <c r="G195" t="s">
        <v>108</v>
      </c>
    </row>
    <row r="196" spans="1:7" x14ac:dyDescent="0.2">
      <c r="A196" t="s">
        <v>96</v>
      </c>
      <c r="B196">
        <v>0.183</v>
      </c>
      <c r="C196" t="s">
        <v>21</v>
      </c>
      <c r="D196" t="s">
        <v>39</v>
      </c>
      <c r="F196" t="s">
        <v>27</v>
      </c>
      <c r="G196" t="s">
        <v>97</v>
      </c>
    </row>
    <row r="197" spans="1:7" x14ac:dyDescent="0.2">
      <c r="A197" t="s">
        <v>87</v>
      </c>
      <c r="B197">
        <v>0.78100000000000003</v>
      </c>
      <c r="C197" t="s">
        <v>21</v>
      </c>
      <c r="D197" t="s">
        <v>39</v>
      </c>
      <c r="F197" t="s">
        <v>27</v>
      </c>
      <c r="G197" t="s">
        <v>88</v>
      </c>
    </row>
    <row r="199" spans="1:7" x14ac:dyDescent="0.2">
      <c r="A199" s="1" t="s">
        <v>0</v>
      </c>
      <c r="B199" s="1" t="s">
        <v>124</v>
      </c>
    </row>
    <row r="200" spans="1:7" x14ac:dyDescent="0.2">
      <c r="A200" t="s">
        <v>1</v>
      </c>
      <c r="B200" t="s">
        <v>21</v>
      </c>
    </row>
    <row r="201" spans="1:7" x14ac:dyDescent="0.2">
      <c r="A201" t="s">
        <v>2</v>
      </c>
      <c r="B201">
        <v>1</v>
      </c>
    </row>
    <row r="202" spans="1:7" x14ac:dyDescent="0.2">
      <c r="A202" t="s">
        <v>3</v>
      </c>
      <c r="B202" t="s">
        <v>123</v>
      </c>
    </row>
    <row r="203" spans="1:7" x14ac:dyDescent="0.2">
      <c r="A203" t="s">
        <v>5</v>
      </c>
      <c r="B203" t="s">
        <v>6</v>
      </c>
    </row>
    <row r="204" spans="1:7" x14ac:dyDescent="0.2">
      <c r="A204" t="s">
        <v>7</v>
      </c>
      <c r="B204" t="s">
        <v>125</v>
      </c>
    </row>
    <row r="205" spans="1:7" x14ac:dyDescent="0.2">
      <c r="A205" t="s">
        <v>9</v>
      </c>
      <c r="B205" t="s">
        <v>10</v>
      </c>
    </row>
    <row r="206" spans="1:7" x14ac:dyDescent="0.2">
      <c r="A206" t="s">
        <v>11</v>
      </c>
      <c r="B206" t="s">
        <v>12</v>
      </c>
    </row>
    <row r="207" spans="1:7" x14ac:dyDescent="0.2">
      <c r="A207" t="s">
        <v>13</v>
      </c>
      <c r="B207" t="s">
        <v>126</v>
      </c>
    </row>
    <row r="208" spans="1:7" x14ac:dyDescent="0.2">
      <c r="A208" s="1" t="s">
        <v>14</v>
      </c>
    </row>
    <row r="209" spans="1:7" x14ac:dyDescent="0.2">
      <c r="A209" t="s">
        <v>15</v>
      </c>
      <c r="B209" t="s">
        <v>16</v>
      </c>
      <c r="C209" t="s">
        <v>1</v>
      </c>
      <c r="D209" t="s">
        <v>7</v>
      </c>
      <c r="E209" t="s">
        <v>18</v>
      </c>
      <c r="F209" t="s">
        <v>5</v>
      </c>
      <c r="G209" t="s">
        <v>3</v>
      </c>
    </row>
    <row r="210" spans="1:7" x14ac:dyDescent="0.2">
      <c r="A210" t="s">
        <v>124</v>
      </c>
      <c r="B210">
        <v>1</v>
      </c>
      <c r="C210" t="s">
        <v>21</v>
      </c>
      <c r="D210" t="s">
        <v>125</v>
      </c>
      <c r="F210" t="s">
        <v>25</v>
      </c>
      <c r="G210" t="s">
        <v>123</v>
      </c>
    </row>
    <row r="211" spans="1:7" x14ac:dyDescent="0.2">
      <c r="A211" t="s">
        <v>120</v>
      </c>
      <c r="B211">
        <v>0.80800000000000005</v>
      </c>
      <c r="C211" t="s">
        <v>21</v>
      </c>
      <c r="D211" t="s">
        <v>39</v>
      </c>
      <c r="F211" t="s">
        <v>27</v>
      </c>
      <c r="G211" t="s">
        <v>121</v>
      </c>
    </row>
    <row r="212" spans="1:7" x14ac:dyDescent="0.2">
      <c r="A212" t="s">
        <v>122</v>
      </c>
      <c r="B212">
        <v>1.23</v>
      </c>
      <c r="C212" t="s">
        <v>21</v>
      </c>
      <c r="D212" t="s">
        <v>39</v>
      </c>
      <c r="F212" t="s">
        <v>27</v>
      </c>
      <c r="G212" t="s">
        <v>123</v>
      </c>
    </row>
    <row r="213" spans="1:7" x14ac:dyDescent="0.2">
      <c r="A213" t="s">
        <v>128</v>
      </c>
      <c r="B213">
        <v>12.8</v>
      </c>
      <c r="C213" t="s">
        <v>21</v>
      </c>
      <c r="D213" t="s">
        <v>130</v>
      </c>
      <c r="F213" t="s">
        <v>27</v>
      </c>
      <c r="G213" t="s">
        <v>129</v>
      </c>
    </row>
    <row r="215" spans="1:7" x14ac:dyDescent="0.2">
      <c r="A215" s="1" t="s">
        <v>0</v>
      </c>
      <c r="B215" s="1" t="s">
        <v>131</v>
      </c>
    </row>
    <row r="216" spans="1:7" x14ac:dyDescent="0.2">
      <c r="A216" t="s">
        <v>1</v>
      </c>
      <c r="B216" t="s">
        <v>21</v>
      </c>
    </row>
    <row r="217" spans="1:7" x14ac:dyDescent="0.2">
      <c r="A217" t="s">
        <v>2</v>
      </c>
      <c r="B217">
        <v>1</v>
      </c>
    </row>
    <row r="218" spans="1:7" x14ac:dyDescent="0.2">
      <c r="A218" t="s">
        <v>3</v>
      </c>
      <c r="B218" t="s">
        <v>131</v>
      </c>
    </row>
    <row r="219" spans="1:7" x14ac:dyDescent="0.2">
      <c r="A219" t="s">
        <v>5</v>
      </c>
      <c r="B219" t="s">
        <v>6</v>
      </c>
    </row>
    <row r="220" spans="1:7" x14ac:dyDescent="0.2">
      <c r="A220" t="s">
        <v>7</v>
      </c>
      <c r="B220" t="s">
        <v>125</v>
      </c>
    </row>
    <row r="221" spans="1:7" x14ac:dyDescent="0.2">
      <c r="A221" t="s">
        <v>9</v>
      </c>
      <c r="B221" t="s">
        <v>10</v>
      </c>
    </row>
    <row r="222" spans="1:7" x14ac:dyDescent="0.2">
      <c r="A222" t="s">
        <v>11</v>
      </c>
      <c r="B222" t="s">
        <v>12</v>
      </c>
    </row>
    <row r="223" spans="1:7" x14ac:dyDescent="0.2">
      <c r="A223" t="s">
        <v>13</v>
      </c>
      <c r="B223" t="s">
        <v>139</v>
      </c>
    </row>
    <row r="224" spans="1:7" x14ac:dyDescent="0.2">
      <c r="A224" s="1" t="s">
        <v>14</v>
      </c>
    </row>
    <row r="225" spans="1:7" x14ac:dyDescent="0.2">
      <c r="A225" t="s">
        <v>15</v>
      </c>
      <c r="B225" t="s">
        <v>16</v>
      </c>
      <c r="C225" t="s">
        <v>1</v>
      </c>
      <c r="D225" t="s">
        <v>7</v>
      </c>
      <c r="E225" t="s">
        <v>18</v>
      </c>
      <c r="F225" t="s">
        <v>5</v>
      </c>
      <c r="G225" t="s">
        <v>3</v>
      </c>
    </row>
    <row r="226" spans="1:7" x14ac:dyDescent="0.2">
      <c r="A226" t="s">
        <v>131</v>
      </c>
      <c r="B226">
        <v>1</v>
      </c>
      <c r="C226" t="s">
        <v>21</v>
      </c>
      <c r="D226" t="s">
        <v>125</v>
      </c>
      <c r="F226" t="s">
        <v>25</v>
      </c>
      <c r="G226" t="s">
        <v>131</v>
      </c>
    </row>
    <row r="227" spans="1:7" x14ac:dyDescent="0.2">
      <c r="A227" t="s">
        <v>132</v>
      </c>
      <c r="B227">
        <v>10</v>
      </c>
      <c r="C227" t="s">
        <v>35</v>
      </c>
      <c r="D227" t="s">
        <v>39</v>
      </c>
      <c r="F227" t="s">
        <v>27</v>
      </c>
      <c r="G227" t="s">
        <v>133</v>
      </c>
    </row>
    <row r="228" spans="1:7" x14ac:dyDescent="0.2">
      <c r="A228" t="s">
        <v>134</v>
      </c>
      <c r="B228">
        <v>5.8</v>
      </c>
      <c r="C228" t="s">
        <v>21</v>
      </c>
      <c r="D228" t="s">
        <v>130</v>
      </c>
      <c r="F228" t="s">
        <v>27</v>
      </c>
      <c r="G228" t="s">
        <v>135</v>
      </c>
    </row>
    <row r="229" spans="1:7" x14ac:dyDescent="0.2">
      <c r="A229" t="s">
        <v>136</v>
      </c>
      <c r="B229" s="5">
        <v>1.3499999999999999E-5</v>
      </c>
      <c r="D229" t="s">
        <v>39</v>
      </c>
      <c r="E229" t="s">
        <v>138</v>
      </c>
      <c r="F229" t="s">
        <v>137</v>
      </c>
    </row>
    <row r="231" spans="1:7" x14ac:dyDescent="0.2">
      <c r="A231" s="1" t="s">
        <v>0</v>
      </c>
      <c r="B231" s="1" t="s">
        <v>140</v>
      </c>
    </row>
    <row r="232" spans="1:7" x14ac:dyDescent="0.2">
      <c r="A232" t="s">
        <v>1</v>
      </c>
      <c r="B232" t="s">
        <v>21</v>
      </c>
    </row>
    <row r="233" spans="1:7" x14ac:dyDescent="0.2">
      <c r="A233" t="s">
        <v>2</v>
      </c>
      <c r="B233">
        <v>1</v>
      </c>
    </row>
    <row r="234" spans="1:7" x14ac:dyDescent="0.2">
      <c r="A234" t="s">
        <v>3</v>
      </c>
      <c r="B234" t="s">
        <v>140</v>
      </c>
    </row>
    <row r="235" spans="1:7" x14ac:dyDescent="0.2">
      <c r="A235" t="s">
        <v>5</v>
      </c>
      <c r="B235" t="s">
        <v>6</v>
      </c>
    </row>
    <row r="236" spans="1:7" x14ac:dyDescent="0.2">
      <c r="A236" t="s">
        <v>7</v>
      </c>
      <c r="B236" t="s">
        <v>125</v>
      </c>
    </row>
    <row r="237" spans="1:7" x14ac:dyDescent="0.2">
      <c r="A237" t="s">
        <v>9</v>
      </c>
      <c r="B237" t="s">
        <v>10</v>
      </c>
    </row>
    <row r="238" spans="1:7" x14ac:dyDescent="0.2">
      <c r="A238" t="s">
        <v>11</v>
      </c>
      <c r="B238" t="s">
        <v>12</v>
      </c>
    </row>
    <row r="239" spans="1:7" x14ac:dyDescent="0.2">
      <c r="A239" t="s">
        <v>13</v>
      </c>
      <c r="B239" t="s">
        <v>139</v>
      </c>
    </row>
    <row r="240" spans="1:7" x14ac:dyDescent="0.2">
      <c r="A240" s="1" t="s">
        <v>14</v>
      </c>
    </row>
    <row r="241" spans="1:7" x14ac:dyDescent="0.2">
      <c r="A241" t="s">
        <v>15</v>
      </c>
      <c r="B241" t="s">
        <v>16</v>
      </c>
      <c r="C241" t="s">
        <v>1</v>
      </c>
      <c r="D241" t="s">
        <v>7</v>
      </c>
      <c r="E241" t="s">
        <v>18</v>
      </c>
      <c r="F241" t="s">
        <v>5</v>
      </c>
      <c r="G241" t="s">
        <v>3</v>
      </c>
    </row>
    <row r="242" spans="1:7" x14ac:dyDescent="0.2">
      <c r="A242" t="s">
        <v>140</v>
      </c>
      <c r="B242">
        <v>1</v>
      </c>
      <c r="C242" t="s">
        <v>21</v>
      </c>
      <c r="D242" t="s">
        <v>125</v>
      </c>
      <c r="F242" t="s">
        <v>25</v>
      </c>
      <c r="G242" t="s">
        <v>140</v>
      </c>
    </row>
    <row r="243" spans="1:7" x14ac:dyDescent="0.2">
      <c r="A243" t="s">
        <v>141</v>
      </c>
      <c r="B243">
        <v>50</v>
      </c>
      <c r="C243" t="s">
        <v>21</v>
      </c>
      <c r="D243" t="s">
        <v>142</v>
      </c>
      <c r="F243" t="s">
        <v>27</v>
      </c>
      <c r="G243" t="s">
        <v>141</v>
      </c>
    </row>
    <row r="245" spans="1:7" x14ac:dyDescent="0.2">
      <c r="A245" s="1" t="s">
        <v>0</v>
      </c>
      <c r="B245" s="1" t="s">
        <v>144</v>
      </c>
    </row>
    <row r="246" spans="1:7" x14ac:dyDescent="0.2">
      <c r="A246" t="s">
        <v>1</v>
      </c>
      <c r="B246" t="s">
        <v>21</v>
      </c>
    </row>
    <row r="247" spans="1:7" x14ac:dyDescent="0.2">
      <c r="A247" t="s">
        <v>2</v>
      </c>
      <c r="B247">
        <v>1</v>
      </c>
    </row>
    <row r="248" spans="1:7" x14ac:dyDescent="0.2">
      <c r="A248" t="s">
        <v>3</v>
      </c>
      <c r="B248" t="s">
        <v>143</v>
      </c>
    </row>
    <row r="249" spans="1:7" x14ac:dyDescent="0.2">
      <c r="A249" t="s">
        <v>5</v>
      </c>
      <c r="B249" t="s">
        <v>6</v>
      </c>
    </row>
    <row r="250" spans="1:7" x14ac:dyDescent="0.2">
      <c r="A250" t="s">
        <v>7</v>
      </c>
      <c r="B250" t="s">
        <v>7</v>
      </c>
    </row>
    <row r="251" spans="1:7" x14ac:dyDescent="0.2">
      <c r="A251" t="s">
        <v>9</v>
      </c>
      <c r="B251" t="s">
        <v>10</v>
      </c>
    </row>
    <row r="252" spans="1:7" x14ac:dyDescent="0.2">
      <c r="A252" t="s">
        <v>11</v>
      </c>
      <c r="B252" t="s">
        <v>12</v>
      </c>
    </row>
    <row r="253" spans="1:7" x14ac:dyDescent="0.2">
      <c r="A253" t="s">
        <v>13</v>
      </c>
      <c r="B253" t="s">
        <v>139</v>
      </c>
    </row>
    <row r="254" spans="1:7" x14ac:dyDescent="0.2">
      <c r="A254" s="1" t="s">
        <v>14</v>
      </c>
    </row>
    <row r="255" spans="1:7" x14ac:dyDescent="0.2">
      <c r="A255" t="s">
        <v>15</v>
      </c>
      <c r="B255" t="s">
        <v>16</v>
      </c>
      <c r="C255" t="s">
        <v>1</v>
      </c>
      <c r="D255" t="s">
        <v>7</v>
      </c>
      <c r="E255" t="s">
        <v>18</v>
      </c>
      <c r="F255" t="s">
        <v>5</v>
      </c>
      <c r="G255" t="s">
        <v>3</v>
      </c>
    </row>
    <row r="256" spans="1:7" x14ac:dyDescent="0.2">
      <c r="A256" t="s">
        <v>144</v>
      </c>
      <c r="B256">
        <v>1</v>
      </c>
      <c r="C256" t="s">
        <v>21</v>
      </c>
      <c r="D256" t="s">
        <v>7</v>
      </c>
      <c r="F256" t="s">
        <v>25</v>
      </c>
      <c r="G256" t="s">
        <v>143</v>
      </c>
    </row>
    <row r="257" spans="1:7" x14ac:dyDescent="0.2">
      <c r="A257" t="s">
        <v>180</v>
      </c>
      <c r="B257">
        <v>6</v>
      </c>
      <c r="C257" t="s">
        <v>35</v>
      </c>
      <c r="D257" t="s">
        <v>7</v>
      </c>
      <c r="F257" t="s">
        <v>27</v>
      </c>
      <c r="G257" t="s">
        <v>181</v>
      </c>
    </row>
    <row r="258" spans="1:7" x14ac:dyDescent="0.2">
      <c r="A258" t="s">
        <v>93</v>
      </c>
      <c r="B258">
        <v>1</v>
      </c>
      <c r="C258" t="s">
        <v>21</v>
      </c>
      <c r="D258" t="s">
        <v>7</v>
      </c>
      <c r="F258" t="s">
        <v>27</v>
      </c>
      <c r="G258" t="s">
        <v>94</v>
      </c>
    </row>
    <row r="259" spans="1:7" x14ac:dyDescent="0.2">
      <c r="A259" t="s">
        <v>38</v>
      </c>
      <c r="B259">
        <v>1</v>
      </c>
      <c r="C259" t="s">
        <v>21</v>
      </c>
      <c r="D259" t="s">
        <v>7</v>
      </c>
      <c r="F259" t="s">
        <v>27</v>
      </c>
      <c r="G259" t="s">
        <v>37</v>
      </c>
    </row>
    <row r="261" spans="1:7" x14ac:dyDescent="0.2">
      <c r="A261" s="1" t="s">
        <v>0</v>
      </c>
      <c r="B261" s="1" t="s">
        <v>145</v>
      </c>
    </row>
    <row r="262" spans="1:7" x14ac:dyDescent="0.2">
      <c r="A262" t="s">
        <v>1</v>
      </c>
      <c r="B262" t="s">
        <v>21</v>
      </c>
    </row>
    <row r="263" spans="1:7" x14ac:dyDescent="0.2">
      <c r="A263" t="s">
        <v>2</v>
      </c>
      <c r="B263">
        <v>1</v>
      </c>
    </row>
    <row r="264" spans="1:7" x14ac:dyDescent="0.2">
      <c r="A264" t="s">
        <v>3</v>
      </c>
      <c r="B264" t="s">
        <v>146</v>
      </c>
    </row>
    <row r="265" spans="1:7" x14ac:dyDescent="0.2">
      <c r="A265" t="s">
        <v>5</v>
      </c>
      <c r="B265" t="s">
        <v>6</v>
      </c>
    </row>
    <row r="266" spans="1:7" x14ac:dyDescent="0.2">
      <c r="A266" t="s">
        <v>7</v>
      </c>
      <c r="B266" t="s">
        <v>7</v>
      </c>
    </row>
    <row r="267" spans="1:7" x14ac:dyDescent="0.2">
      <c r="A267" t="s">
        <v>9</v>
      </c>
      <c r="B267" t="s">
        <v>10</v>
      </c>
    </row>
    <row r="268" spans="1:7" x14ac:dyDescent="0.2">
      <c r="A268" t="s">
        <v>11</v>
      </c>
      <c r="B268" t="s">
        <v>12</v>
      </c>
    </row>
    <row r="269" spans="1:7" x14ac:dyDescent="0.2">
      <c r="A269" t="s">
        <v>13</v>
      </c>
      <c r="B269" t="s">
        <v>147</v>
      </c>
    </row>
    <row r="270" spans="1:7" x14ac:dyDescent="0.2">
      <c r="A270" s="1" t="s">
        <v>14</v>
      </c>
    </row>
    <row r="271" spans="1:7" x14ac:dyDescent="0.2">
      <c r="A271" t="s">
        <v>15</v>
      </c>
      <c r="B271" t="s">
        <v>16</v>
      </c>
      <c r="C271" t="s">
        <v>1</v>
      </c>
      <c r="D271" t="s">
        <v>7</v>
      </c>
      <c r="E271" t="s">
        <v>18</v>
      </c>
      <c r="F271" t="s">
        <v>5</v>
      </c>
      <c r="G271" t="s">
        <v>3</v>
      </c>
    </row>
    <row r="272" spans="1:7" x14ac:dyDescent="0.2">
      <c r="A272" t="s">
        <v>145</v>
      </c>
      <c r="B272">
        <v>1</v>
      </c>
      <c r="C272" t="s">
        <v>21</v>
      </c>
      <c r="D272" t="s">
        <v>7</v>
      </c>
      <c r="F272" t="s">
        <v>25</v>
      </c>
      <c r="G272" t="s">
        <v>146</v>
      </c>
    </row>
    <row r="273" spans="1:7" x14ac:dyDescent="0.2">
      <c r="A273" t="s">
        <v>40</v>
      </c>
      <c r="B273">
        <v>221982</v>
      </c>
      <c r="C273" t="s">
        <v>35</v>
      </c>
      <c r="D273" t="s">
        <v>39</v>
      </c>
      <c r="F273" t="s">
        <v>27</v>
      </c>
      <c r="G273" t="s">
        <v>41</v>
      </c>
    </row>
    <row r="274" spans="1:7" x14ac:dyDescent="0.2">
      <c r="A274" t="s">
        <v>175</v>
      </c>
      <c r="B274">
        <v>345901</v>
      </c>
      <c r="C274" t="s">
        <v>35</v>
      </c>
      <c r="D274" t="s">
        <v>39</v>
      </c>
      <c r="F274" t="s">
        <v>27</v>
      </c>
      <c r="G274" t="s">
        <v>176</v>
      </c>
    </row>
    <row r="275" spans="1:7" x14ac:dyDescent="0.2">
      <c r="A275" t="s">
        <v>148</v>
      </c>
      <c r="B275">
        <v>475722</v>
      </c>
      <c r="C275" t="s">
        <v>168</v>
      </c>
      <c r="D275" t="s">
        <v>39</v>
      </c>
      <c r="F275" t="s">
        <v>27</v>
      </c>
      <c r="G275" t="s">
        <v>149</v>
      </c>
    </row>
    <row r="276" spans="1:7" x14ac:dyDescent="0.2">
      <c r="A276" t="s">
        <v>150</v>
      </c>
      <c r="B276">
        <v>550</v>
      </c>
      <c r="C276" t="s">
        <v>35</v>
      </c>
      <c r="D276" t="s">
        <v>39</v>
      </c>
      <c r="F276" t="s">
        <v>27</v>
      </c>
      <c r="G276" t="s">
        <v>151</v>
      </c>
    </row>
    <row r="277" spans="1:7" x14ac:dyDescent="0.2">
      <c r="A277" t="s">
        <v>68</v>
      </c>
      <c r="B277">
        <v>416</v>
      </c>
      <c r="C277" t="s">
        <v>21</v>
      </c>
      <c r="D277" t="s">
        <v>39</v>
      </c>
      <c r="F277" t="s">
        <v>27</v>
      </c>
      <c r="G277" t="s">
        <v>69</v>
      </c>
    </row>
    <row r="278" spans="1:7" x14ac:dyDescent="0.2">
      <c r="A278" t="s">
        <v>152</v>
      </c>
      <c r="B278">
        <f>3.5*50</f>
        <v>175</v>
      </c>
      <c r="C278" t="s">
        <v>21</v>
      </c>
      <c r="D278" t="s">
        <v>39</v>
      </c>
      <c r="F278" t="s">
        <v>27</v>
      </c>
      <c r="G278" t="s">
        <v>153</v>
      </c>
    </row>
    <row r="279" spans="1:7" x14ac:dyDescent="0.2">
      <c r="A279" t="s">
        <v>154</v>
      </c>
      <c r="B279">
        <v>90</v>
      </c>
      <c r="C279" t="s">
        <v>35</v>
      </c>
      <c r="D279" t="s">
        <v>39</v>
      </c>
      <c r="F279" t="s">
        <v>27</v>
      </c>
      <c r="G279" t="s">
        <v>155</v>
      </c>
    </row>
    <row r="280" spans="1:7" x14ac:dyDescent="0.2">
      <c r="A280" t="s">
        <v>62</v>
      </c>
      <c r="B280">
        <v>55</v>
      </c>
      <c r="C280" t="s">
        <v>35</v>
      </c>
      <c r="D280" t="s">
        <v>39</v>
      </c>
      <c r="F280" t="s">
        <v>27</v>
      </c>
      <c r="G280" t="s">
        <v>63</v>
      </c>
    </row>
    <row r="281" spans="1:7" x14ac:dyDescent="0.2">
      <c r="A281" t="s">
        <v>156</v>
      </c>
      <c r="B281">
        <v>6383</v>
      </c>
      <c r="C281" t="s">
        <v>35</v>
      </c>
      <c r="D281" t="s">
        <v>39</v>
      </c>
      <c r="F281" t="s">
        <v>27</v>
      </c>
      <c r="G281" t="s">
        <v>157</v>
      </c>
    </row>
    <row r="282" spans="1:7" x14ac:dyDescent="0.2">
      <c r="A282" t="s">
        <v>158</v>
      </c>
      <c r="B282">
        <v>460</v>
      </c>
      <c r="C282" t="s">
        <v>35</v>
      </c>
      <c r="D282" t="s">
        <v>39</v>
      </c>
      <c r="F282" t="s">
        <v>27</v>
      </c>
      <c r="G282" t="s">
        <v>161</v>
      </c>
    </row>
    <row r="283" spans="1:7" x14ac:dyDescent="0.2">
      <c r="A283" t="s">
        <v>159</v>
      </c>
      <c r="B283">
        <v>55</v>
      </c>
      <c r="C283" t="s">
        <v>35</v>
      </c>
      <c r="D283" t="s">
        <v>39</v>
      </c>
      <c r="F283" t="s">
        <v>27</v>
      </c>
      <c r="G283" t="s">
        <v>160</v>
      </c>
    </row>
    <row r="284" spans="1:7" x14ac:dyDescent="0.2">
      <c r="A284" t="s">
        <v>162</v>
      </c>
      <c r="B284">
        <v>53924</v>
      </c>
      <c r="C284" t="s">
        <v>35</v>
      </c>
      <c r="D284" t="s">
        <v>39</v>
      </c>
      <c r="F284" t="s">
        <v>27</v>
      </c>
      <c r="G284" t="s">
        <v>163</v>
      </c>
    </row>
    <row r="285" spans="1:7" x14ac:dyDescent="0.2">
      <c r="A285" t="s">
        <v>141</v>
      </c>
      <c r="B285">
        <v>1995</v>
      </c>
      <c r="C285" t="s">
        <v>21</v>
      </c>
      <c r="D285" t="s">
        <v>142</v>
      </c>
      <c r="F285" t="s">
        <v>27</v>
      </c>
      <c r="G285" t="s">
        <v>141</v>
      </c>
    </row>
    <row r="286" spans="1:7" x14ac:dyDescent="0.2">
      <c r="A286" t="s">
        <v>140</v>
      </c>
      <c r="B286">
        <v>41</v>
      </c>
      <c r="C286" t="s">
        <v>21</v>
      </c>
      <c r="D286" t="s">
        <v>125</v>
      </c>
      <c r="F286" t="s">
        <v>27</v>
      </c>
      <c r="G286" t="s">
        <v>140</v>
      </c>
    </row>
    <row r="287" spans="1:7" x14ac:dyDescent="0.2">
      <c r="A287" t="s">
        <v>131</v>
      </c>
      <c r="B287">
        <v>2025</v>
      </c>
      <c r="C287" t="s">
        <v>21</v>
      </c>
      <c r="D287" t="s">
        <v>125</v>
      </c>
      <c r="F287" t="s">
        <v>27</v>
      </c>
      <c r="G287" t="s">
        <v>131</v>
      </c>
    </row>
    <row r="288" spans="1:7" x14ac:dyDescent="0.2">
      <c r="A288" t="s">
        <v>124</v>
      </c>
      <c r="B288">
        <v>2025</v>
      </c>
      <c r="C288" t="s">
        <v>21</v>
      </c>
      <c r="D288" t="s">
        <v>125</v>
      </c>
      <c r="F288" t="s">
        <v>27</v>
      </c>
      <c r="G288" t="s">
        <v>123</v>
      </c>
    </row>
    <row r="289" spans="1:7" x14ac:dyDescent="0.2">
      <c r="A289" t="s">
        <v>144</v>
      </c>
      <c r="B289">
        <v>1</v>
      </c>
      <c r="C289" t="s">
        <v>21</v>
      </c>
      <c r="D289" t="s">
        <v>7</v>
      </c>
      <c r="F289" t="s">
        <v>27</v>
      </c>
      <c r="G289" t="s">
        <v>143</v>
      </c>
    </row>
    <row r="290" spans="1:7" x14ac:dyDescent="0.2">
      <c r="A290" t="s">
        <v>20</v>
      </c>
      <c r="B290">
        <v>120</v>
      </c>
      <c r="C290" t="s">
        <v>21</v>
      </c>
      <c r="D290" t="s">
        <v>22</v>
      </c>
      <c r="F290" t="s">
        <v>27</v>
      </c>
      <c r="G290" t="s">
        <v>23</v>
      </c>
    </row>
    <row r="291" spans="1:7" x14ac:dyDescent="0.2">
      <c r="A291" t="s">
        <v>30</v>
      </c>
      <c r="B291">
        <v>14.1</v>
      </c>
      <c r="C291" t="s">
        <v>21</v>
      </c>
      <c r="D291" t="s">
        <v>22</v>
      </c>
      <c r="F291" t="s">
        <v>27</v>
      </c>
      <c r="G291" t="s">
        <v>30</v>
      </c>
    </row>
    <row r="292" spans="1:7" x14ac:dyDescent="0.2">
      <c r="A292" t="s">
        <v>183</v>
      </c>
      <c r="B292">
        <f>(11.83*113000)</f>
        <v>1336790</v>
      </c>
      <c r="C292" t="s">
        <v>21</v>
      </c>
      <c r="D292" t="s">
        <v>36</v>
      </c>
      <c r="F292" t="s">
        <v>27</v>
      </c>
      <c r="G292" t="s">
        <v>183</v>
      </c>
    </row>
    <row r="293" spans="1:7" x14ac:dyDescent="0.2">
      <c r="A293" t="s">
        <v>183</v>
      </c>
      <c r="B293">
        <f>4*113000</f>
        <v>452000</v>
      </c>
      <c r="C293" t="s">
        <v>21</v>
      </c>
      <c r="D293" t="s">
        <v>36</v>
      </c>
      <c r="F293" t="s">
        <v>27</v>
      </c>
      <c r="G293" t="s">
        <v>183</v>
      </c>
    </row>
    <row r="294" spans="1:7" x14ac:dyDescent="0.2">
      <c r="A294" t="s">
        <v>183</v>
      </c>
      <c r="B294">
        <f>(2.5*113000)</f>
        <v>282500</v>
      </c>
      <c r="C294" t="s">
        <v>21</v>
      </c>
      <c r="D294" t="s">
        <v>36</v>
      </c>
      <c r="F294" t="s">
        <v>27</v>
      </c>
      <c r="G294" t="s">
        <v>183</v>
      </c>
    </row>
    <row r="295" spans="1:7" x14ac:dyDescent="0.2">
      <c r="A295" t="s">
        <v>184</v>
      </c>
      <c r="B295">
        <f>(11.83+4+2.5)*663000</f>
        <v>12152789.999999998</v>
      </c>
      <c r="C295" t="s">
        <v>35</v>
      </c>
      <c r="D295" t="s">
        <v>36</v>
      </c>
      <c r="F295" t="s">
        <v>27</v>
      </c>
      <c r="G295" t="s">
        <v>185</v>
      </c>
    </row>
    <row r="296" spans="1:7" x14ac:dyDescent="0.2">
      <c r="A296" t="s">
        <v>184</v>
      </c>
      <c r="B296">
        <f>(24+8.5)*5780000</f>
        <v>187850000</v>
      </c>
      <c r="C296" t="s">
        <v>35</v>
      </c>
      <c r="D296" t="s">
        <v>36</v>
      </c>
      <c r="F296" t="s">
        <v>27</v>
      </c>
      <c r="G296" t="s">
        <v>185</v>
      </c>
    </row>
    <row r="297" spans="1:7" x14ac:dyDescent="0.2">
      <c r="A297" t="s">
        <v>184</v>
      </c>
      <c r="B297">
        <f>1.33*194000</f>
        <v>258020</v>
      </c>
      <c r="C297" t="s">
        <v>35</v>
      </c>
      <c r="D297" t="s">
        <v>36</v>
      </c>
      <c r="F297" t="s">
        <v>27</v>
      </c>
      <c r="G297" t="s">
        <v>185</v>
      </c>
    </row>
    <row r="298" spans="1:7" x14ac:dyDescent="0.2">
      <c r="A298" t="s">
        <v>164</v>
      </c>
      <c r="B298">
        <f>SUM(B273:B274,B276)*-1</f>
        <v>-568433</v>
      </c>
      <c r="C298" t="s">
        <v>182</v>
      </c>
      <c r="D298" t="s">
        <v>39</v>
      </c>
      <c r="F298" t="s">
        <v>27</v>
      </c>
      <c r="G298" t="s">
        <v>165</v>
      </c>
    </row>
    <row r="299" spans="1:7" x14ac:dyDescent="0.2">
      <c r="A299" t="s">
        <v>166</v>
      </c>
      <c r="B299">
        <f>B278*-1</f>
        <v>-175</v>
      </c>
      <c r="C299" t="s">
        <v>168</v>
      </c>
      <c r="D299" t="s">
        <v>39</v>
      </c>
      <c r="F299" t="s">
        <v>27</v>
      </c>
      <c r="G299" t="s">
        <v>167</v>
      </c>
    </row>
    <row r="300" spans="1:7" x14ac:dyDescent="0.2">
      <c r="A300" t="s">
        <v>169</v>
      </c>
      <c r="B300">
        <f>B280*-1</f>
        <v>-55</v>
      </c>
      <c r="C300" t="s">
        <v>168</v>
      </c>
      <c r="D300" t="s">
        <v>39</v>
      </c>
      <c r="F300" t="s">
        <v>27</v>
      </c>
      <c r="G300" t="s">
        <v>170</v>
      </c>
    </row>
    <row r="302" spans="1:7" x14ac:dyDescent="0.2">
      <c r="A302" s="1" t="s">
        <v>0</v>
      </c>
      <c r="B302" s="1" t="s">
        <v>171</v>
      </c>
    </row>
    <row r="303" spans="1:7" x14ac:dyDescent="0.2">
      <c r="A303" t="s">
        <v>1</v>
      </c>
      <c r="B303" t="s">
        <v>21</v>
      </c>
    </row>
    <row r="304" spans="1:7" x14ac:dyDescent="0.2">
      <c r="A304" t="s">
        <v>2</v>
      </c>
      <c r="B304">
        <v>1</v>
      </c>
    </row>
    <row r="305" spans="1:7" x14ac:dyDescent="0.2">
      <c r="A305" t="s">
        <v>3</v>
      </c>
      <c r="B305" t="s">
        <v>172</v>
      </c>
    </row>
    <row r="306" spans="1:7" x14ac:dyDescent="0.2">
      <c r="A306" t="s">
        <v>5</v>
      </c>
      <c r="B306" t="s">
        <v>6</v>
      </c>
    </row>
    <row r="307" spans="1:7" x14ac:dyDescent="0.2">
      <c r="A307" t="s">
        <v>7</v>
      </c>
      <c r="B307" t="s">
        <v>8</v>
      </c>
    </row>
    <row r="308" spans="1:7" x14ac:dyDescent="0.2">
      <c r="A308" t="s">
        <v>9</v>
      </c>
      <c r="B308" t="s">
        <v>10</v>
      </c>
    </row>
    <row r="309" spans="1:7" x14ac:dyDescent="0.2">
      <c r="A309" t="s">
        <v>11</v>
      </c>
      <c r="B309" t="s">
        <v>12</v>
      </c>
    </row>
    <row r="310" spans="1:7" x14ac:dyDescent="0.2">
      <c r="A310" t="s">
        <v>13</v>
      </c>
      <c r="B310" t="s">
        <v>147</v>
      </c>
    </row>
    <row r="311" spans="1:7" x14ac:dyDescent="0.2">
      <c r="A311" s="1" t="s">
        <v>14</v>
      </c>
    </row>
    <row r="312" spans="1:7" x14ac:dyDescent="0.2">
      <c r="A312" t="s">
        <v>15</v>
      </c>
      <c r="B312" t="s">
        <v>16</v>
      </c>
      <c r="C312" t="s">
        <v>1</v>
      </c>
      <c r="D312" t="s">
        <v>7</v>
      </c>
      <c r="E312" t="s">
        <v>18</v>
      </c>
      <c r="F312" t="s">
        <v>5</v>
      </c>
      <c r="G312" t="s">
        <v>3</v>
      </c>
    </row>
    <row r="313" spans="1:7" x14ac:dyDescent="0.2">
      <c r="A313" t="s">
        <v>171</v>
      </c>
      <c r="B313">
        <v>1</v>
      </c>
      <c r="C313" t="s">
        <v>21</v>
      </c>
      <c r="D313" t="s">
        <v>8</v>
      </c>
      <c r="F313" t="s">
        <v>25</v>
      </c>
      <c r="G313" t="s">
        <v>172</v>
      </c>
    </row>
    <row r="314" spans="1:7" x14ac:dyDescent="0.2">
      <c r="A314" t="s">
        <v>145</v>
      </c>
      <c r="B314">
        <f>1/(2.97*1000000*20)</f>
        <v>1.6835016835016835E-8</v>
      </c>
      <c r="C314" t="s">
        <v>21</v>
      </c>
      <c r="D314" t="s">
        <v>7</v>
      </c>
      <c r="F314" t="s">
        <v>27</v>
      </c>
      <c r="G314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2023-01-09T14:38:47Z</dcterms:created>
  <dcterms:modified xsi:type="dcterms:W3CDTF">2023-01-09T18:13:17Z</dcterms:modified>
</cp:coreProperties>
</file>