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82" i="1"/>
  <c r="B152" i="1"/>
  <c r="B222" i="1"/>
  <c r="B292" i="1"/>
  <c r="B363" i="1"/>
  <c r="B433" i="1"/>
  <c r="B503" i="1"/>
  <c r="B573" i="1"/>
  <c r="B643" i="1"/>
  <c r="B713" i="1"/>
  <c r="B783" i="1"/>
  <c r="B71" i="1" l="1"/>
  <c r="B70" i="1"/>
  <c r="B69" i="1"/>
  <c r="B68" i="1"/>
  <c r="B67" i="1"/>
  <c r="B66" i="1"/>
  <c r="B65" i="1"/>
  <c r="B63" i="1"/>
  <c r="B141" i="1"/>
  <c r="B140" i="1"/>
  <c r="B139" i="1"/>
  <c r="B138" i="1"/>
  <c r="B137" i="1"/>
  <c r="B136" i="1"/>
  <c r="B135" i="1"/>
  <c r="B133" i="1"/>
  <c r="B211" i="1"/>
  <c r="B210" i="1"/>
  <c r="B209" i="1"/>
  <c r="B208" i="1"/>
  <c r="B207" i="1"/>
  <c r="B206" i="1"/>
  <c r="B205" i="1"/>
  <c r="B203" i="1"/>
  <c r="B281" i="1"/>
  <c r="B280" i="1"/>
  <c r="B279" i="1"/>
  <c r="B278" i="1"/>
  <c r="B277" i="1"/>
  <c r="B276" i="1"/>
  <c r="B275" i="1"/>
  <c r="B273" i="1"/>
  <c r="B352" i="1"/>
  <c r="B351" i="1"/>
  <c r="B350" i="1"/>
  <c r="B349" i="1"/>
  <c r="B348" i="1"/>
  <c r="B347" i="1"/>
  <c r="B346" i="1"/>
  <c r="B344" i="1"/>
  <c r="B422" i="1"/>
  <c r="B421" i="1"/>
  <c r="B420" i="1"/>
  <c r="B419" i="1"/>
  <c r="B418" i="1"/>
  <c r="B417" i="1"/>
  <c r="B416" i="1"/>
  <c r="B414" i="1"/>
  <c r="B492" i="1"/>
  <c r="B491" i="1"/>
  <c r="B490" i="1"/>
  <c r="B489" i="1"/>
  <c r="B488" i="1"/>
  <c r="B487" i="1"/>
  <c r="B486" i="1"/>
  <c r="B484" i="1"/>
  <c r="B562" i="1"/>
  <c r="B561" i="1"/>
  <c r="B560" i="1"/>
  <c r="B559" i="1"/>
  <c r="B558" i="1"/>
  <c r="B557" i="1"/>
  <c r="B556" i="1"/>
  <c r="B554" i="1"/>
  <c r="B632" i="1"/>
  <c r="B631" i="1"/>
  <c r="B630" i="1"/>
  <c r="B629" i="1"/>
  <c r="B628" i="1"/>
  <c r="B627" i="1"/>
  <c r="B626" i="1"/>
  <c r="B624" i="1"/>
  <c r="B702" i="1"/>
  <c r="B701" i="1"/>
  <c r="B700" i="1"/>
  <c r="B699" i="1"/>
  <c r="B698" i="1"/>
  <c r="B697" i="1"/>
  <c r="B696" i="1"/>
  <c r="B694" i="1"/>
  <c r="B772" i="1"/>
  <c r="B771" i="1"/>
  <c r="B770" i="1"/>
  <c r="B769" i="1"/>
  <c r="B768" i="1"/>
  <c r="B767" i="1"/>
  <c r="B766" i="1"/>
  <c r="B764" i="1"/>
  <c r="B840" i="1"/>
  <c r="B839" i="1"/>
  <c r="B838" i="1"/>
  <c r="B837" i="1"/>
  <c r="B836" i="1"/>
  <c r="B835" i="1"/>
  <c r="B834" i="1"/>
  <c r="B832" i="1"/>
  <c r="B855" i="1" l="1"/>
</calcChain>
</file>

<file path=xl/sharedStrings.xml><?xml version="1.0" encoding="utf-8"?>
<sst xmlns="http://schemas.openxmlformats.org/spreadsheetml/2006/main" count="3046" uniqueCount="91">
  <si>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</si>
  <si>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</si>
  <si>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</si>
  <si>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</si>
  <si>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</si>
  <si>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</si>
  <si>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</si>
  <si>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</si>
  <si>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</si>
  <si>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</si>
  <si>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</si>
  <si>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</si>
  <si>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</si>
  <si>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</si>
  <si>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</si>
  <si>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</si>
  <si>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</si>
  <si>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</si>
  <si>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</si>
  <si>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</si>
  <si>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</si>
  <si>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</si>
  <si>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</si>
  <si>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</si>
  <si>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</si>
  <si>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</si>
  <si>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</si>
  <si>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</si>
  <si>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</si>
  <si>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</si>
  <si>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</si>
  <si>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</si>
  <si>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</si>
  <si>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</si>
  <si>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</si>
  <si>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</si>
  <si>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</si>
  <si>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</si>
  <si>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</si>
  <si>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</si>
  <si>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</si>
  <si>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</si>
  <si>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</si>
  <si>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</si>
  <si>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</si>
  <si>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</si>
  <si>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</si>
  <si>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</si>
  <si>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</si>
  <si>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</si>
  <si>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</si>
  <si>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</si>
  <si>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</si>
  <si>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</si>
  <si>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</si>
  <si>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</si>
  <si>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</si>
  <si>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</si>
  <si>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</si>
  <si>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</si>
  <si>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</si>
  <si>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</si>
  <si>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</si>
  <si>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</si>
  <si>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</si>
  <si>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</si>
  <si>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</si>
  <si>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</si>
  <si>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</si>
  <si>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</si>
  <si>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</si>
  <si>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</si>
  <si>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</si>
  <si>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</si>
  <si>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</si>
  <si>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</si>
  <si>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</si>
  <si>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</si>
  <si>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</si>
  <si>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</si>
  <si>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</si>
  <si>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</si>
  <si>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Originally in kWh. LHV: 45.5 MJ/kg. CO2 emission factor: 3.03 kg/kg fuel. Co-product of Methanol-to-Gasoline process such as developed by ExxonModil. Methanol from hydrogen and CO. CO from direct air capture.</t>
  </si>
  <si>
    <t>Methanol process adapted from Comparative well-to-wheel life cycle assessment of OME3–5 synfuel production via the power-to-liquid pathway, Hank et al. 2019. https://doi.org/10.1039/C9SE00658C</t>
  </si>
  <si>
    <t>Gasoline production, synthetic, from methanol</t>
  </si>
  <si>
    <t>Gasoline, synthetic</t>
  </si>
  <si>
    <t>Adapted from Comparative well-to-wheel life cycle assessment of OME3–5 synfuel production via the power-to-liquid pathway, Hank et al. 2019. LHV: 42.4 MJ/kg</t>
  </si>
  <si>
    <t>Methanol-based fuels</t>
  </si>
  <si>
    <t>market for tap water</t>
  </si>
  <si>
    <t>Europe without Switzerland</t>
  </si>
  <si>
    <t>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</si>
</sst>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tabSelected="1" topLeftCell="A353" workbookViewId="0">
      <selection activeCell="B149" sqref="B149"/>
    </sheetView>
  </sheetViews>
  <sheetFormatPr defaultRowHeight="14.4" x14ac:dyDescent="0.3"/>
  <cols>
    <col min="1" max="1" width="59.21875" bestFit="1" customWidth="1"/>
    <col min="2" max="2" width="14" bestFit="1" customWidth="1"/>
    <col min="4" max="4" width="12.21875" bestFit="1" customWidth="1"/>
    <col min="7" max="7" width="42.109375" bestFit="1" customWidth="1"/>
  </cols>
  <sheetData>
    <row r="1" spans="1:8" x14ac:dyDescent="0.3">
      <c r="A1" t="s">
        <v>26</v>
      </c>
      <c r="B1" t="s">
        <v>87</v>
      </c>
    </row>
    <row r="3" spans="1:8" ht="15.6" x14ac:dyDescent="0.3">
      <c r="A3" s="4"/>
      <c r="B3" s="5"/>
      <c r="G3" s="4"/>
    </row>
    <row r="4" spans="1:8" ht="15.6" x14ac:dyDescent="0.3">
      <c r="A4" s="1" t="s">
        <v>0</v>
      </c>
      <c r="B4" s="2" t="s">
        <v>84</v>
      </c>
    </row>
    <row r="5" spans="1:8" x14ac:dyDescent="0.3">
      <c r="A5" t="s">
        <v>1</v>
      </c>
      <c r="B5">
        <v>1</v>
      </c>
    </row>
    <row r="6" spans="1:8" x14ac:dyDescent="0.3">
      <c r="A6" t="s">
        <v>2</v>
      </c>
      <c r="B6" t="s">
        <v>85</v>
      </c>
    </row>
    <row r="7" spans="1:8" x14ac:dyDescent="0.3">
      <c r="A7" t="s">
        <v>4</v>
      </c>
      <c r="B7" t="s">
        <v>5</v>
      </c>
    </row>
    <row r="8" spans="1:8" x14ac:dyDescent="0.3">
      <c r="A8" t="s">
        <v>6</v>
      </c>
      <c r="B8" t="s">
        <v>14</v>
      </c>
    </row>
    <row r="9" spans="1:8" x14ac:dyDescent="0.3">
      <c r="A9" t="s">
        <v>11</v>
      </c>
      <c r="B9" t="s">
        <v>34</v>
      </c>
    </row>
    <row r="10" spans="1:8" x14ac:dyDescent="0.3">
      <c r="A10" t="s">
        <v>49</v>
      </c>
      <c r="B10" t="s">
        <v>86</v>
      </c>
    </row>
    <row r="11" spans="1:8" ht="15.6" x14ac:dyDescent="0.3">
      <c r="A11" s="1" t="s">
        <v>8</v>
      </c>
    </row>
    <row r="12" spans="1:8" x14ac:dyDescent="0.3">
      <c r="A12" t="s">
        <v>9</v>
      </c>
      <c r="B12" t="s">
        <v>10</v>
      </c>
      <c r="C12" t="s">
        <v>11</v>
      </c>
      <c r="D12" t="s">
        <v>6</v>
      </c>
      <c r="E12" t="s">
        <v>12</v>
      </c>
      <c r="F12" t="s">
        <v>4</v>
      </c>
      <c r="G12" t="s">
        <v>2</v>
      </c>
      <c r="H12" t="s">
        <v>26</v>
      </c>
    </row>
    <row r="13" spans="1:8" x14ac:dyDescent="0.3">
      <c r="A13" t="s">
        <v>13</v>
      </c>
      <c r="B13" s="5">
        <f>(43/19)/0.95</f>
        <v>2.3822714681440442</v>
      </c>
      <c r="C13" t="s">
        <v>34</v>
      </c>
      <c r="D13" t="s">
        <v>14</v>
      </c>
      <c r="F13" t="s">
        <v>15</v>
      </c>
      <c r="G13" t="s">
        <v>16</v>
      </c>
      <c r="H13" t="s">
        <v>77</v>
      </c>
    </row>
    <row r="14" spans="1:8" x14ac:dyDescent="0.3">
      <c r="A14" t="s">
        <v>17</v>
      </c>
      <c r="B14" s="5">
        <v>1.0714211306931833</v>
      </c>
      <c r="D14" t="s">
        <v>18</v>
      </c>
      <c r="E14" t="s">
        <v>19</v>
      </c>
      <c r="F14" t="s">
        <v>20</v>
      </c>
      <c r="H14" t="s">
        <v>20</v>
      </c>
    </row>
    <row r="15" spans="1:8" x14ac:dyDescent="0.3">
      <c r="A15" t="s">
        <v>21</v>
      </c>
      <c r="B15" s="5">
        <v>11.666666666666668</v>
      </c>
      <c r="C15" t="s">
        <v>32</v>
      </c>
      <c r="D15" t="s">
        <v>6</v>
      </c>
      <c r="F15" t="s">
        <v>15</v>
      </c>
      <c r="G15" t="s">
        <v>21</v>
      </c>
      <c r="H15" t="s">
        <v>77</v>
      </c>
    </row>
    <row r="16" spans="1:8" x14ac:dyDescent="0.3">
      <c r="A16" t="s">
        <v>84</v>
      </c>
      <c r="B16" s="5">
        <v>1</v>
      </c>
      <c r="C16" t="s">
        <v>34</v>
      </c>
      <c r="D16" t="s">
        <v>14</v>
      </c>
      <c r="F16" t="s">
        <v>22</v>
      </c>
      <c r="G16" t="s">
        <v>85</v>
      </c>
      <c r="H16" t="s">
        <v>77</v>
      </c>
    </row>
    <row r="17" spans="1:8" x14ac:dyDescent="0.3">
      <c r="A17" t="s">
        <v>57</v>
      </c>
      <c r="B17" s="5">
        <v>0.35955445874494968</v>
      </c>
      <c r="C17" t="s">
        <v>34</v>
      </c>
      <c r="D17" t="s">
        <v>7</v>
      </c>
      <c r="F17" t="s">
        <v>15</v>
      </c>
      <c r="G17" t="s">
        <v>25</v>
      </c>
      <c r="H17" t="s">
        <v>31</v>
      </c>
    </row>
    <row r="18" spans="1:8" x14ac:dyDescent="0.3">
      <c r="A18" t="s">
        <v>81</v>
      </c>
      <c r="B18" s="5">
        <v>0.53100000000000003</v>
      </c>
      <c r="D18" t="s">
        <v>14</v>
      </c>
      <c r="E18" t="s">
        <v>19</v>
      </c>
      <c r="F18" t="s">
        <v>20</v>
      </c>
      <c r="H18" t="s">
        <v>30</v>
      </c>
    </row>
    <row r="20" spans="1:8" x14ac:dyDescent="0.3">
      <c r="A20" s="2" t="s">
        <v>0</v>
      </c>
      <c r="B20" s="2" t="s">
        <v>27</v>
      </c>
    </row>
    <row r="21" spans="1:8" x14ac:dyDescent="0.3">
      <c r="A21" t="s">
        <v>1</v>
      </c>
      <c r="B21">
        <v>1</v>
      </c>
    </row>
    <row r="22" spans="1:8" x14ac:dyDescent="0.3">
      <c r="A22" t="s">
        <v>2</v>
      </c>
      <c r="B22" s="3" t="s">
        <v>28</v>
      </c>
    </row>
    <row r="23" spans="1:8" x14ac:dyDescent="0.3">
      <c r="A23" t="s">
        <v>4</v>
      </c>
      <c r="B23" t="s">
        <v>5</v>
      </c>
    </row>
    <row r="24" spans="1:8" x14ac:dyDescent="0.3">
      <c r="A24" t="s">
        <v>6</v>
      </c>
      <c r="B24" t="s">
        <v>14</v>
      </c>
    </row>
    <row r="25" spans="1:8" x14ac:dyDescent="0.3">
      <c r="A25" t="s">
        <v>11</v>
      </c>
      <c r="B25" t="s">
        <v>34</v>
      </c>
    </row>
    <row r="26" spans="1:8" x14ac:dyDescent="0.3">
      <c r="A26" t="s">
        <v>49</v>
      </c>
      <c r="B26" t="s">
        <v>82</v>
      </c>
    </row>
    <row r="27" spans="1:8" x14ac:dyDescent="0.3">
      <c r="A27" t="s">
        <v>29</v>
      </c>
      <c r="B27" t="s">
        <v>83</v>
      </c>
    </row>
    <row r="28" spans="1:8" x14ac:dyDescent="0.3">
      <c r="A28" s="2" t="s">
        <v>8</v>
      </c>
    </row>
    <row r="29" spans="1:8" x14ac:dyDescent="0.3">
      <c r="A29" s="2" t="s">
        <v>9</v>
      </c>
      <c r="B29" s="2" t="s">
        <v>10</v>
      </c>
      <c r="C29" s="2" t="s">
        <v>11</v>
      </c>
      <c r="D29" s="2" t="s">
        <v>6</v>
      </c>
      <c r="E29" s="2" t="s">
        <v>12</v>
      </c>
      <c r="F29" s="2" t="s">
        <v>4</v>
      </c>
      <c r="G29" s="2" t="s">
        <v>26</v>
      </c>
      <c r="H29" s="2" t="s">
        <v>2</v>
      </c>
    </row>
    <row r="30" spans="1:8" x14ac:dyDescent="0.3">
      <c r="A30" t="s">
        <v>13</v>
      </c>
      <c r="B30">
        <v>2.2053430633360036</v>
      </c>
      <c r="C30" t="s">
        <v>34</v>
      </c>
      <c r="D30" t="s">
        <v>14</v>
      </c>
      <c r="F30" t="s">
        <v>15</v>
      </c>
      <c r="G30" t="s">
        <v>3</v>
      </c>
      <c r="H30" t="s">
        <v>16</v>
      </c>
    </row>
    <row r="31" spans="1:8" x14ac:dyDescent="0.3">
      <c r="A31" t="s">
        <v>17</v>
      </c>
      <c r="B31">
        <v>0.39696175140048068</v>
      </c>
      <c r="D31" t="s">
        <v>18</v>
      </c>
      <c r="E31" t="s">
        <v>19</v>
      </c>
      <c r="F31" t="s">
        <v>20</v>
      </c>
      <c r="G31" t="s">
        <v>30</v>
      </c>
    </row>
    <row r="32" spans="1:8" x14ac:dyDescent="0.3">
      <c r="A32" t="s">
        <v>21</v>
      </c>
      <c r="B32">
        <v>11.891626115166261</v>
      </c>
      <c r="C32" t="s">
        <v>32</v>
      </c>
      <c r="D32" t="s">
        <v>6</v>
      </c>
      <c r="F32" t="s">
        <v>15</v>
      </c>
      <c r="G32" t="s">
        <v>3</v>
      </c>
      <c r="H32" t="s">
        <v>21</v>
      </c>
    </row>
    <row r="33" spans="1:8" x14ac:dyDescent="0.3">
      <c r="A33" s="3" t="s">
        <v>27</v>
      </c>
      <c r="B33">
        <v>1</v>
      </c>
      <c r="C33" t="s">
        <v>34</v>
      </c>
      <c r="D33" t="s">
        <v>14</v>
      </c>
      <c r="F33" t="s">
        <v>22</v>
      </c>
      <c r="G33" t="s">
        <v>3</v>
      </c>
      <c r="H33" s="3" t="s">
        <v>28</v>
      </c>
    </row>
    <row r="34" spans="1:8" x14ac:dyDescent="0.3">
      <c r="A34" t="s">
        <v>57</v>
      </c>
      <c r="B34">
        <v>0.13321500162583566</v>
      </c>
      <c r="C34" t="s">
        <v>34</v>
      </c>
      <c r="D34" t="s">
        <v>7</v>
      </c>
      <c r="F34" t="s">
        <v>15</v>
      </c>
      <c r="G34" t="s">
        <v>31</v>
      </c>
      <c r="H34" t="s">
        <v>25</v>
      </c>
    </row>
    <row r="35" spans="1:8" x14ac:dyDescent="0.3">
      <c r="A35" t="s">
        <v>81</v>
      </c>
      <c r="B35">
        <v>0.40670865598514627</v>
      </c>
      <c r="D35" t="s">
        <v>14</v>
      </c>
      <c r="E35" t="s">
        <v>19</v>
      </c>
      <c r="F35" t="s">
        <v>20</v>
      </c>
      <c r="G35" t="s">
        <v>30</v>
      </c>
    </row>
    <row r="37" spans="1:8" x14ac:dyDescent="0.3">
      <c r="A37" s="2" t="s">
        <v>0</v>
      </c>
      <c r="B37" s="2" t="s">
        <v>13</v>
      </c>
    </row>
    <row r="38" spans="1:8" x14ac:dyDescent="0.3">
      <c r="A38" t="s">
        <v>1</v>
      </c>
      <c r="B38">
        <v>1</v>
      </c>
    </row>
    <row r="39" spans="1:8" x14ac:dyDescent="0.3">
      <c r="A39" t="s">
        <v>49</v>
      </c>
      <c r="B39" t="s">
        <v>50</v>
      </c>
    </row>
    <row r="40" spans="1:8" x14ac:dyDescent="0.3">
      <c r="A40" t="s">
        <v>2</v>
      </c>
      <c r="B40" t="s">
        <v>16</v>
      </c>
    </row>
    <row r="41" spans="1:8" x14ac:dyDescent="0.3">
      <c r="A41" t="s">
        <v>4</v>
      </c>
      <c r="B41" t="s">
        <v>5</v>
      </c>
    </row>
    <row r="42" spans="1:8" x14ac:dyDescent="0.3">
      <c r="A42" t="s">
        <v>6</v>
      </c>
      <c r="B42" t="s">
        <v>14</v>
      </c>
    </row>
    <row r="43" spans="1:8" x14ac:dyDescent="0.3">
      <c r="A43" t="s">
        <v>29</v>
      </c>
      <c r="B43" t="s">
        <v>83</v>
      </c>
    </row>
    <row r="44" spans="1:8" x14ac:dyDescent="0.3">
      <c r="A44" t="s">
        <v>11</v>
      </c>
      <c r="B44" t="s">
        <v>34</v>
      </c>
    </row>
    <row r="45" spans="1:8" x14ac:dyDescent="0.3">
      <c r="A45" s="2" t="s">
        <v>8</v>
      </c>
    </row>
    <row r="46" spans="1:8" x14ac:dyDescent="0.3">
      <c r="A46" s="2" t="s">
        <v>9</v>
      </c>
      <c r="B46" s="2" t="s">
        <v>10</v>
      </c>
      <c r="C46" s="2" t="s">
        <v>11</v>
      </c>
      <c r="D46" s="2" t="s">
        <v>6</v>
      </c>
      <c r="E46" s="2" t="s">
        <v>12</v>
      </c>
      <c r="F46" s="2" t="s">
        <v>4</v>
      </c>
      <c r="G46" s="2" t="s">
        <v>2</v>
      </c>
      <c r="H46" s="2" t="s">
        <v>26</v>
      </c>
    </row>
    <row r="47" spans="1:8" x14ac:dyDescent="0.3">
      <c r="A47" t="s">
        <v>51</v>
      </c>
      <c r="B47">
        <v>1</v>
      </c>
      <c r="C47" t="s">
        <v>34</v>
      </c>
      <c r="D47" t="s">
        <v>14</v>
      </c>
      <c r="F47" t="s">
        <v>15</v>
      </c>
      <c r="G47" t="s">
        <v>52</v>
      </c>
      <c r="H47" t="s">
        <v>3</v>
      </c>
    </row>
    <row r="48" spans="1:8" x14ac:dyDescent="0.3">
      <c r="A48" t="s">
        <v>13</v>
      </c>
      <c r="B48">
        <v>1</v>
      </c>
      <c r="C48" t="s">
        <v>34</v>
      </c>
      <c r="D48" t="s">
        <v>14</v>
      </c>
      <c r="F48" t="s">
        <v>22</v>
      </c>
      <c r="G48" t="s">
        <v>16</v>
      </c>
      <c r="H48" t="s">
        <v>3</v>
      </c>
    </row>
    <row r="49" spans="1:8" x14ac:dyDescent="0.3">
      <c r="A49" t="s">
        <v>53</v>
      </c>
      <c r="B49">
        <v>3.5098030277376187</v>
      </c>
      <c r="C49" t="s">
        <v>54</v>
      </c>
      <c r="D49" t="s">
        <v>18</v>
      </c>
      <c r="F49" t="s">
        <v>15</v>
      </c>
      <c r="G49" t="s">
        <v>55</v>
      </c>
      <c r="H49" t="s">
        <v>31</v>
      </c>
    </row>
    <row r="50" spans="1:8" x14ac:dyDescent="0.3">
      <c r="A50" t="s">
        <v>81</v>
      </c>
      <c r="B50">
        <v>0.13206758828730655</v>
      </c>
      <c r="D50" t="s">
        <v>14</v>
      </c>
      <c r="E50" t="s">
        <v>19</v>
      </c>
      <c r="F50" t="s">
        <v>20</v>
      </c>
      <c r="H50" t="s">
        <v>30</v>
      </c>
    </row>
    <row r="51" spans="1:8" x14ac:dyDescent="0.3">
      <c r="A51" t="s">
        <v>56</v>
      </c>
      <c r="B51">
        <v>1.6694063119110985E-6</v>
      </c>
      <c r="D51" t="s">
        <v>14</v>
      </c>
      <c r="E51" t="s">
        <v>19</v>
      </c>
      <c r="F51" t="s">
        <v>20</v>
      </c>
      <c r="H51" t="s">
        <v>30</v>
      </c>
    </row>
    <row r="52" spans="1:8" x14ac:dyDescent="0.3">
      <c r="A52" t="s">
        <v>21</v>
      </c>
      <c r="B52">
        <v>12.456827894327896</v>
      </c>
      <c r="C52" t="s">
        <v>32</v>
      </c>
      <c r="D52" t="s">
        <v>6</v>
      </c>
      <c r="F52" t="s">
        <v>15</v>
      </c>
      <c r="G52" t="s">
        <v>21</v>
      </c>
      <c r="H52" t="s">
        <v>3</v>
      </c>
    </row>
    <row r="54" spans="1:8" ht="15.6" x14ac:dyDescent="0.3">
      <c r="A54" s="1" t="s">
        <v>0</v>
      </c>
      <c r="B54" s="2" t="s">
        <v>51</v>
      </c>
    </row>
    <row r="55" spans="1:8" x14ac:dyDescent="0.3">
      <c r="A55" t="s">
        <v>1</v>
      </c>
      <c r="B55">
        <v>1</v>
      </c>
    </row>
    <row r="56" spans="1:8" x14ac:dyDescent="0.3">
      <c r="A56" t="s">
        <v>2</v>
      </c>
      <c r="B56" t="s">
        <v>52</v>
      </c>
    </row>
    <row r="57" spans="1:8" x14ac:dyDescent="0.3">
      <c r="A57" t="s">
        <v>4</v>
      </c>
      <c r="B57" t="s">
        <v>5</v>
      </c>
    </row>
    <row r="58" spans="1:8" x14ac:dyDescent="0.3">
      <c r="A58" t="s">
        <v>6</v>
      </c>
      <c r="B58" t="s">
        <v>14</v>
      </c>
    </row>
    <row r="59" spans="1:8" x14ac:dyDescent="0.3">
      <c r="A59" t="s">
        <v>29</v>
      </c>
      <c r="B59" t="s">
        <v>83</v>
      </c>
    </row>
    <row r="60" spans="1:8" x14ac:dyDescent="0.3">
      <c r="A60" t="s">
        <v>11</v>
      </c>
      <c r="B60" t="s">
        <v>34</v>
      </c>
    </row>
    <row r="61" spans="1:8" ht="15.6" x14ac:dyDescent="0.3">
      <c r="A61" s="1" t="s">
        <v>8</v>
      </c>
    </row>
    <row r="62" spans="1:8" x14ac:dyDescent="0.3">
      <c r="A62" t="s">
        <v>9</v>
      </c>
      <c r="B62" t="s">
        <v>10</v>
      </c>
      <c r="C62" t="s">
        <v>11</v>
      </c>
      <c r="D62" t="s">
        <v>6</v>
      </c>
      <c r="E62" t="s">
        <v>12</v>
      </c>
      <c r="F62" t="s">
        <v>4</v>
      </c>
      <c r="G62" t="s">
        <v>2</v>
      </c>
      <c r="H62" t="s">
        <v>26</v>
      </c>
    </row>
    <row r="63" spans="1:8" x14ac:dyDescent="0.3">
      <c r="A63" t="s">
        <v>21</v>
      </c>
      <c r="B63">
        <f>12.89</f>
        <v>12.89</v>
      </c>
      <c r="C63" t="s">
        <v>32</v>
      </c>
      <c r="D63" t="s">
        <v>6</v>
      </c>
      <c r="F63" t="s">
        <v>15</v>
      </c>
      <c r="G63" t="s">
        <v>21</v>
      </c>
      <c r="H63" t="s">
        <v>3</v>
      </c>
    </row>
    <row r="64" spans="1:8" x14ac:dyDescent="0.3">
      <c r="A64" t="s">
        <v>51</v>
      </c>
      <c r="B64">
        <v>1</v>
      </c>
      <c r="C64" t="s">
        <v>34</v>
      </c>
      <c r="D64" t="s">
        <v>14</v>
      </c>
      <c r="F64" t="s">
        <v>22</v>
      </c>
      <c r="G64" t="s">
        <v>52</v>
      </c>
      <c r="H64" t="s">
        <v>3</v>
      </c>
    </row>
    <row r="65" spans="1:8" x14ac:dyDescent="0.3">
      <c r="A65" t="s">
        <v>78</v>
      </c>
      <c r="B65" s="5">
        <f>((3090000*1000)/44900000)</f>
        <v>68.819599109131403</v>
      </c>
      <c r="C65" t="s">
        <v>54</v>
      </c>
      <c r="D65" t="s">
        <v>14</v>
      </c>
      <c r="F65" t="s">
        <v>15</v>
      </c>
      <c r="G65" t="s">
        <v>79</v>
      </c>
      <c r="H65" t="s">
        <v>31</v>
      </c>
    </row>
    <row r="66" spans="1:8" x14ac:dyDescent="0.3">
      <c r="A66" t="s">
        <v>57</v>
      </c>
      <c r="B66" s="5">
        <f>(13600*1000)/44900000</f>
        <v>0.30289532293986637</v>
      </c>
      <c r="C66" t="s">
        <v>34</v>
      </c>
      <c r="D66" t="s">
        <v>7</v>
      </c>
      <c r="F66" t="s">
        <v>15</v>
      </c>
      <c r="G66" t="s">
        <v>25</v>
      </c>
      <c r="H66" t="s">
        <v>31</v>
      </c>
    </row>
    <row r="67" spans="1:8" x14ac:dyDescent="0.3">
      <c r="A67" t="s">
        <v>58</v>
      </c>
      <c r="B67" s="5">
        <f>356/44900000</f>
        <v>7.9287305122494425E-6</v>
      </c>
      <c r="C67" t="s">
        <v>34</v>
      </c>
      <c r="D67" t="s">
        <v>14</v>
      </c>
      <c r="F67" t="s">
        <v>15</v>
      </c>
      <c r="G67" t="s">
        <v>59</v>
      </c>
      <c r="H67" t="s">
        <v>31</v>
      </c>
    </row>
    <row r="68" spans="1:8" x14ac:dyDescent="0.3">
      <c r="A68" t="s">
        <v>60</v>
      </c>
      <c r="B68" s="5">
        <f>949/44900000</f>
        <v>2.11358574610245E-5</v>
      </c>
      <c r="C68" t="s">
        <v>34</v>
      </c>
      <c r="D68" t="s">
        <v>14</v>
      </c>
      <c r="F68" t="s">
        <v>15</v>
      </c>
      <c r="G68" t="s">
        <v>61</v>
      </c>
      <c r="H68" t="s">
        <v>31</v>
      </c>
    </row>
    <row r="69" spans="1:8" x14ac:dyDescent="0.3">
      <c r="A69" t="s">
        <v>62</v>
      </c>
      <c r="B69" s="5">
        <f>178/44900000</f>
        <v>3.9643652561247212E-6</v>
      </c>
      <c r="C69" t="s">
        <v>63</v>
      </c>
      <c r="D69" t="s">
        <v>14</v>
      </c>
      <c r="F69" t="s">
        <v>15</v>
      </c>
      <c r="G69" t="s">
        <v>64</v>
      </c>
      <c r="H69" t="s">
        <v>31</v>
      </c>
    </row>
    <row r="70" spans="1:8" ht="15.6" x14ac:dyDescent="0.3">
      <c r="A70" s="4" t="s">
        <v>65</v>
      </c>
      <c r="B70" s="5">
        <f>6240000/44900000</f>
        <v>0.13897550111358575</v>
      </c>
      <c r="C70" t="s">
        <v>34</v>
      </c>
      <c r="D70" t="s">
        <v>14</v>
      </c>
      <c r="F70" t="s">
        <v>15</v>
      </c>
      <c r="G70" s="4" t="s">
        <v>65</v>
      </c>
      <c r="H70" t="s">
        <v>3</v>
      </c>
    </row>
    <row r="71" spans="1:8" ht="15.6" x14ac:dyDescent="0.3">
      <c r="A71" s="4" t="s">
        <v>66</v>
      </c>
      <c r="B71" s="5">
        <f>75900000/44900000</f>
        <v>1.6904231625835189</v>
      </c>
      <c r="C71" t="s">
        <v>32</v>
      </c>
      <c r="D71" t="s">
        <v>14</v>
      </c>
      <c r="F71" t="s">
        <v>15</v>
      </c>
      <c r="G71" s="4" t="s">
        <v>66</v>
      </c>
      <c r="H71" t="s">
        <v>3</v>
      </c>
    </row>
    <row r="72" spans="1:8" ht="15.6" x14ac:dyDescent="0.3">
      <c r="A72" s="4"/>
      <c r="B72" s="5"/>
      <c r="G72" s="4"/>
    </row>
    <row r="73" spans="1:8" ht="15.6" x14ac:dyDescent="0.3">
      <c r="A73" s="1" t="s">
        <v>0</v>
      </c>
      <c r="B73" s="2" t="s">
        <v>84</v>
      </c>
    </row>
    <row r="74" spans="1:8" x14ac:dyDescent="0.3">
      <c r="A74" t="s">
        <v>1</v>
      </c>
      <c r="B74">
        <v>1</v>
      </c>
    </row>
    <row r="75" spans="1:8" x14ac:dyDescent="0.3">
      <c r="A75" t="s">
        <v>2</v>
      </c>
      <c r="B75" t="s">
        <v>85</v>
      </c>
    </row>
    <row r="76" spans="1:8" x14ac:dyDescent="0.3">
      <c r="A76" t="s">
        <v>4</v>
      </c>
      <c r="B76" t="s">
        <v>5</v>
      </c>
    </row>
    <row r="77" spans="1:8" x14ac:dyDescent="0.3">
      <c r="A77" t="s">
        <v>6</v>
      </c>
      <c r="B77" t="s">
        <v>14</v>
      </c>
    </row>
    <row r="78" spans="1:8" x14ac:dyDescent="0.3">
      <c r="A78" t="s">
        <v>11</v>
      </c>
      <c r="B78" t="s">
        <v>76</v>
      </c>
    </row>
    <row r="79" spans="1:8" x14ac:dyDescent="0.3">
      <c r="A79" t="s">
        <v>49</v>
      </c>
      <c r="B79" t="s">
        <v>86</v>
      </c>
    </row>
    <row r="80" spans="1:8" ht="15.6" x14ac:dyDescent="0.3">
      <c r="A80" s="1" t="s">
        <v>8</v>
      </c>
    </row>
    <row r="81" spans="1:8" x14ac:dyDescent="0.3">
      <c r="A81" t="s">
        <v>9</v>
      </c>
      <c r="B81" t="s">
        <v>10</v>
      </c>
      <c r="C81" t="s">
        <v>11</v>
      </c>
      <c r="D81" t="s">
        <v>6</v>
      </c>
      <c r="E81" t="s">
        <v>12</v>
      </c>
      <c r="F81" t="s">
        <v>4</v>
      </c>
      <c r="G81" t="s">
        <v>2</v>
      </c>
      <c r="H81" t="s">
        <v>26</v>
      </c>
    </row>
    <row r="82" spans="1:8" x14ac:dyDescent="0.3">
      <c r="A82" t="s">
        <v>13</v>
      </c>
      <c r="B82" s="5">
        <f>(43/19)/0.95</f>
        <v>2.3822714681440442</v>
      </c>
      <c r="C82" t="s">
        <v>76</v>
      </c>
      <c r="D82" t="s">
        <v>14</v>
      </c>
      <c r="F82" t="s">
        <v>15</v>
      </c>
      <c r="G82" t="s">
        <v>16</v>
      </c>
      <c r="H82" t="s">
        <v>77</v>
      </c>
    </row>
    <row r="83" spans="1:8" x14ac:dyDescent="0.3">
      <c r="A83" t="s">
        <v>17</v>
      </c>
      <c r="B83" s="5">
        <v>1.0714211306931833</v>
      </c>
      <c r="D83" t="s">
        <v>18</v>
      </c>
      <c r="E83" t="s">
        <v>19</v>
      </c>
      <c r="F83" t="s">
        <v>20</v>
      </c>
      <c r="H83" t="s">
        <v>20</v>
      </c>
    </row>
    <row r="84" spans="1:8" x14ac:dyDescent="0.3">
      <c r="A84" t="s">
        <v>21</v>
      </c>
      <c r="B84" s="5">
        <v>11.666666666666668</v>
      </c>
      <c r="C84" t="s">
        <v>32</v>
      </c>
      <c r="D84" t="s">
        <v>6</v>
      </c>
      <c r="F84" t="s">
        <v>15</v>
      </c>
      <c r="G84" t="s">
        <v>21</v>
      </c>
      <c r="H84" t="s">
        <v>77</v>
      </c>
    </row>
    <row r="85" spans="1:8" x14ac:dyDescent="0.3">
      <c r="A85" t="s">
        <v>84</v>
      </c>
      <c r="B85" s="5">
        <v>1</v>
      </c>
      <c r="C85" t="s">
        <v>76</v>
      </c>
      <c r="D85" t="s">
        <v>14</v>
      </c>
      <c r="F85" t="s">
        <v>22</v>
      </c>
      <c r="G85" t="s">
        <v>85</v>
      </c>
      <c r="H85" t="s">
        <v>77</v>
      </c>
    </row>
    <row r="86" spans="1:8" x14ac:dyDescent="0.3">
      <c r="A86" t="s">
        <v>57</v>
      </c>
      <c r="B86" s="5">
        <v>0.35955445874494968</v>
      </c>
      <c r="C86" t="s">
        <v>76</v>
      </c>
      <c r="D86" t="s">
        <v>7</v>
      </c>
      <c r="F86" t="s">
        <v>15</v>
      </c>
      <c r="G86" t="s">
        <v>25</v>
      </c>
      <c r="H86" t="s">
        <v>31</v>
      </c>
    </row>
    <row r="87" spans="1:8" x14ac:dyDescent="0.3">
      <c r="A87" t="s">
        <v>81</v>
      </c>
      <c r="B87" s="5">
        <v>0.53100000000000003</v>
      </c>
      <c r="D87" t="s">
        <v>14</v>
      </c>
      <c r="E87" t="s">
        <v>19</v>
      </c>
      <c r="F87" t="s">
        <v>20</v>
      </c>
      <c r="H87" t="s">
        <v>30</v>
      </c>
    </row>
    <row r="90" spans="1:8" x14ac:dyDescent="0.3">
      <c r="A90" s="2" t="s">
        <v>0</v>
      </c>
      <c r="B90" s="2" t="s">
        <v>27</v>
      </c>
    </row>
    <row r="91" spans="1:8" x14ac:dyDescent="0.3">
      <c r="A91" t="s">
        <v>1</v>
      </c>
      <c r="B91">
        <v>1</v>
      </c>
    </row>
    <row r="92" spans="1:8" x14ac:dyDescent="0.3">
      <c r="A92" t="s">
        <v>2</v>
      </c>
      <c r="B92" s="3" t="s">
        <v>28</v>
      </c>
    </row>
    <row r="93" spans="1:8" x14ac:dyDescent="0.3">
      <c r="A93" t="s">
        <v>4</v>
      </c>
      <c r="B93" t="s">
        <v>5</v>
      </c>
    </row>
    <row r="94" spans="1:8" x14ac:dyDescent="0.3">
      <c r="A94" t="s">
        <v>6</v>
      </c>
      <c r="B94" t="s">
        <v>14</v>
      </c>
    </row>
    <row r="95" spans="1:8" x14ac:dyDescent="0.3">
      <c r="A95" t="s">
        <v>11</v>
      </c>
      <c r="B95" t="s">
        <v>76</v>
      </c>
    </row>
    <row r="96" spans="1:8" x14ac:dyDescent="0.3">
      <c r="A96" t="s">
        <v>49</v>
      </c>
      <c r="B96" t="s">
        <v>82</v>
      </c>
    </row>
    <row r="97" spans="1:8" x14ac:dyDescent="0.3">
      <c r="A97" t="s">
        <v>29</v>
      </c>
      <c r="B97" t="s">
        <v>83</v>
      </c>
    </row>
    <row r="98" spans="1:8" x14ac:dyDescent="0.3">
      <c r="A98" s="2" t="s">
        <v>8</v>
      </c>
    </row>
    <row r="99" spans="1:8" x14ac:dyDescent="0.3">
      <c r="A99" s="2" t="s">
        <v>9</v>
      </c>
      <c r="B99" s="2" t="s">
        <v>10</v>
      </c>
      <c r="C99" s="2" t="s">
        <v>11</v>
      </c>
      <c r="D99" s="2" t="s">
        <v>6</v>
      </c>
      <c r="E99" s="2" t="s">
        <v>12</v>
      </c>
      <c r="F99" s="2" t="s">
        <v>4</v>
      </c>
      <c r="G99" s="2" t="s">
        <v>26</v>
      </c>
      <c r="H99" s="2" t="s">
        <v>2</v>
      </c>
    </row>
    <row r="100" spans="1:8" x14ac:dyDescent="0.3">
      <c r="A100" t="s">
        <v>13</v>
      </c>
      <c r="B100">
        <v>2.2053430633360036</v>
      </c>
      <c r="C100" t="s">
        <v>76</v>
      </c>
      <c r="D100" t="s">
        <v>14</v>
      </c>
      <c r="F100" t="s">
        <v>15</v>
      </c>
      <c r="G100" t="s">
        <v>3</v>
      </c>
      <c r="H100" t="s">
        <v>16</v>
      </c>
    </row>
    <row r="101" spans="1:8" x14ac:dyDescent="0.3">
      <c r="A101" t="s">
        <v>17</v>
      </c>
      <c r="B101">
        <v>0.39696175140048068</v>
      </c>
      <c r="D101" t="s">
        <v>18</v>
      </c>
      <c r="E101" t="s">
        <v>19</v>
      </c>
      <c r="F101" t="s">
        <v>20</v>
      </c>
      <c r="G101" t="s">
        <v>30</v>
      </c>
    </row>
    <row r="102" spans="1:8" x14ac:dyDescent="0.3">
      <c r="A102" t="s">
        <v>21</v>
      </c>
      <c r="B102">
        <v>11.891626115166261</v>
      </c>
      <c r="C102" t="s">
        <v>32</v>
      </c>
      <c r="D102" t="s">
        <v>6</v>
      </c>
      <c r="F102" t="s">
        <v>15</v>
      </c>
      <c r="G102" t="s">
        <v>3</v>
      </c>
      <c r="H102" t="s">
        <v>21</v>
      </c>
    </row>
    <row r="103" spans="1:8" x14ac:dyDescent="0.3">
      <c r="A103" s="3" t="s">
        <v>27</v>
      </c>
      <c r="B103">
        <v>1</v>
      </c>
      <c r="C103" t="s">
        <v>76</v>
      </c>
      <c r="D103" t="s">
        <v>14</v>
      </c>
      <c r="F103" t="s">
        <v>22</v>
      </c>
      <c r="G103" t="s">
        <v>3</v>
      </c>
      <c r="H103" s="3" t="s">
        <v>28</v>
      </c>
    </row>
    <row r="104" spans="1:8" x14ac:dyDescent="0.3">
      <c r="A104" t="s">
        <v>57</v>
      </c>
      <c r="B104">
        <v>0.13321500162583566</v>
      </c>
      <c r="C104" t="s">
        <v>76</v>
      </c>
      <c r="D104" t="s">
        <v>7</v>
      </c>
      <c r="F104" t="s">
        <v>15</v>
      </c>
      <c r="G104" t="s">
        <v>31</v>
      </c>
      <c r="H104" t="s">
        <v>25</v>
      </c>
    </row>
    <row r="105" spans="1:8" x14ac:dyDescent="0.3">
      <c r="A105" t="s">
        <v>81</v>
      </c>
      <c r="B105">
        <v>0.40670865598514627</v>
      </c>
      <c r="D105" t="s">
        <v>14</v>
      </c>
      <c r="E105" t="s">
        <v>19</v>
      </c>
      <c r="F105" t="s">
        <v>20</v>
      </c>
      <c r="G105" t="s">
        <v>30</v>
      </c>
    </row>
    <row r="107" spans="1:8" x14ac:dyDescent="0.3">
      <c r="A107" s="2" t="s">
        <v>0</v>
      </c>
      <c r="B107" s="2" t="s">
        <v>13</v>
      </c>
    </row>
    <row r="108" spans="1:8" x14ac:dyDescent="0.3">
      <c r="A108" t="s">
        <v>1</v>
      </c>
      <c r="B108">
        <v>1</v>
      </c>
    </row>
    <row r="109" spans="1:8" x14ac:dyDescent="0.3">
      <c r="A109" t="s">
        <v>49</v>
      </c>
      <c r="B109" t="s">
        <v>50</v>
      </c>
    </row>
    <row r="110" spans="1:8" x14ac:dyDescent="0.3">
      <c r="A110" t="s">
        <v>2</v>
      </c>
      <c r="B110" t="s">
        <v>16</v>
      </c>
    </row>
    <row r="111" spans="1:8" x14ac:dyDescent="0.3">
      <c r="A111" t="s">
        <v>4</v>
      </c>
      <c r="B111" t="s">
        <v>5</v>
      </c>
    </row>
    <row r="112" spans="1:8" x14ac:dyDescent="0.3">
      <c r="A112" t="s">
        <v>6</v>
      </c>
      <c r="B112" t="s">
        <v>14</v>
      </c>
    </row>
    <row r="113" spans="1:8" x14ac:dyDescent="0.3">
      <c r="A113" t="s">
        <v>29</v>
      </c>
      <c r="B113" t="s">
        <v>83</v>
      </c>
    </row>
    <row r="114" spans="1:8" x14ac:dyDescent="0.3">
      <c r="A114" t="s">
        <v>11</v>
      </c>
      <c r="B114" t="s">
        <v>76</v>
      </c>
    </row>
    <row r="115" spans="1:8" x14ac:dyDescent="0.3">
      <c r="A115" s="2" t="s">
        <v>8</v>
      </c>
    </row>
    <row r="116" spans="1:8" x14ac:dyDescent="0.3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</v>
      </c>
      <c r="H116" s="2" t="s">
        <v>26</v>
      </c>
    </row>
    <row r="117" spans="1:8" x14ac:dyDescent="0.3">
      <c r="A117" t="s">
        <v>51</v>
      </c>
      <c r="B117">
        <v>1</v>
      </c>
      <c r="C117" t="s">
        <v>76</v>
      </c>
      <c r="D117" t="s">
        <v>14</v>
      </c>
      <c r="F117" t="s">
        <v>15</v>
      </c>
      <c r="G117" t="s">
        <v>52</v>
      </c>
      <c r="H117" t="s">
        <v>3</v>
      </c>
    </row>
    <row r="118" spans="1:8" x14ac:dyDescent="0.3">
      <c r="A118" t="s">
        <v>13</v>
      </c>
      <c r="B118">
        <v>1</v>
      </c>
      <c r="C118" t="s">
        <v>76</v>
      </c>
      <c r="D118" t="s">
        <v>14</v>
      </c>
      <c r="F118" t="s">
        <v>22</v>
      </c>
      <c r="G118" t="s">
        <v>16</v>
      </c>
      <c r="H118" t="s">
        <v>3</v>
      </c>
    </row>
    <row r="119" spans="1:8" x14ac:dyDescent="0.3">
      <c r="A119" t="s">
        <v>53</v>
      </c>
      <c r="B119">
        <v>3.5098030277376187</v>
      </c>
      <c r="C119" t="s">
        <v>54</v>
      </c>
      <c r="D119" t="s">
        <v>18</v>
      </c>
      <c r="F119" t="s">
        <v>15</v>
      </c>
      <c r="G119" t="s">
        <v>55</v>
      </c>
      <c r="H119" t="s">
        <v>31</v>
      </c>
    </row>
    <row r="120" spans="1:8" x14ac:dyDescent="0.3">
      <c r="A120" t="s">
        <v>81</v>
      </c>
      <c r="B120">
        <v>0.13206758828730655</v>
      </c>
      <c r="D120" t="s">
        <v>14</v>
      </c>
      <c r="E120" t="s">
        <v>19</v>
      </c>
      <c r="F120" t="s">
        <v>20</v>
      </c>
      <c r="H120" t="s">
        <v>30</v>
      </c>
    </row>
    <row r="121" spans="1:8" x14ac:dyDescent="0.3">
      <c r="A121" t="s">
        <v>56</v>
      </c>
      <c r="B121">
        <v>1.6694063119110985E-6</v>
      </c>
      <c r="D121" t="s">
        <v>14</v>
      </c>
      <c r="E121" t="s">
        <v>19</v>
      </c>
      <c r="F121" t="s">
        <v>20</v>
      </c>
      <c r="H121" t="s">
        <v>30</v>
      </c>
    </row>
    <row r="122" spans="1:8" x14ac:dyDescent="0.3">
      <c r="A122" t="s">
        <v>21</v>
      </c>
      <c r="B122">
        <v>12.456827894327896</v>
      </c>
      <c r="C122" t="s">
        <v>32</v>
      </c>
      <c r="D122" t="s">
        <v>6</v>
      </c>
      <c r="F122" t="s">
        <v>15</v>
      </c>
      <c r="G122" t="s">
        <v>21</v>
      </c>
      <c r="H122" t="s">
        <v>3</v>
      </c>
    </row>
    <row r="124" spans="1:8" ht="15.6" x14ac:dyDescent="0.3">
      <c r="A124" s="1" t="s">
        <v>0</v>
      </c>
      <c r="B124" s="2" t="s">
        <v>51</v>
      </c>
    </row>
    <row r="125" spans="1:8" x14ac:dyDescent="0.3">
      <c r="A125" t="s">
        <v>1</v>
      </c>
      <c r="B125">
        <v>1</v>
      </c>
    </row>
    <row r="126" spans="1:8" x14ac:dyDescent="0.3">
      <c r="A126" t="s">
        <v>2</v>
      </c>
      <c r="B126" t="s">
        <v>52</v>
      </c>
    </row>
    <row r="127" spans="1:8" x14ac:dyDescent="0.3">
      <c r="A127" t="s">
        <v>4</v>
      </c>
      <c r="B127" t="s">
        <v>5</v>
      </c>
    </row>
    <row r="128" spans="1:8" x14ac:dyDescent="0.3">
      <c r="A128" t="s">
        <v>6</v>
      </c>
      <c r="B128" t="s">
        <v>14</v>
      </c>
    </row>
    <row r="129" spans="1:8" x14ac:dyDescent="0.3">
      <c r="A129" t="s">
        <v>29</v>
      </c>
      <c r="B129" t="s">
        <v>83</v>
      </c>
    </row>
    <row r="130" spans="1:8" x14ac:dyDescent="0.3">
      <c r="A130" t="s">
        <v>11</v>
      </c>
      <c r="B130" t="s">
        <v>76</v>
      </c>
    </row>
    <row r="131" spans="1:8" ht="15.6" x14ac:dyDescent="0.3">
      <c r="A131" s="1" t="s">
        <v>8</v>
      </c>
    </row>
    <row r="132" spans="1:8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2</v>
      </c>
      <c r="H132" t="s">
        <v>26</v>
      </c>
    </row>
    <row r="133" spans="1:8" x14ac:dyDescent="0.3">
      <c r="A133" t="s">
        <v>21</v>
      </c>
      <c r="B133">
        <f>12.89</f>
        <v>12.89</v>
      </c>
      <c r="C133" t="s">
        <v>32</v>
      </c>
      <c r="D133" t="s">
        <v>6</v>
      </c>
      <c r="F133" t="s">
        <v>15</v>
      </c>
      <c r="G133" t="s">
        <v>21</v>
      </c>
      <c r="H133" t="s">
        <v>3</v>
      </c>
    </row>
    <row r="134" spans="1:8" x14ac:dyDescent="0.3">
      <c r="A134" t="s">
        <v>51</v>
      </c>
      <c r="B134">
        <v>1</v>
      </c>
      <c r="C134" t="s">
        <v>76</v>
      </c>
      <c r="D134" t="s">
        <v>14</v>
      </c>
      <c r="F134" t="s">
        <v>22</v>
      </c>
      <c r="G134" t="s">
        <v>52</v>
      </c>
      <c r="H134" t="s">
        <v>3</v>
      </c>
    </row>
    <row r="135" spans="1:8" x14ac:dyDescent="0.3">
      <c r="A135" t="s">
        <v>78</v>
      </c>
      <c r="B135" s="5">
        <f>((3090000*1000)/44900000)</f>
        <v>68.819599109131403</v>
      </c>
      <c r="C135" t="s">
        <v>54</v>
      </c>
      <c r="D135" t="s">
        <v>14</v>
      </c>
      <c r="F135" t="s">
        <v>15</v>
      </c>
      <c r="G135" t="s">
        <v>79</v>
      </c>
      <c r="H135" t="s">
        <v>31</v>
      </c>
    </row>
    <row r="136" spans="1:8" x14ac:dyDescent="0.3">
      <c r="A136" t="s">
        <v>57</v>
      </c>
      <c r="B136" s="5">
        <f>(13600*1000)/44900000</f>
        <v>0.30289532293986637</v>
      </c>
      <c r="C136" t="s">
        <v>76</v>
      </c>
      <c r="D136" t="s">
        <v>7</v>
      </c>
      <c r="F136" t="s">
        <v>15</v>
      </c>
      <c r="G136" t="s">
        <v>25</v>
      </c>
      <c r="H136" t="s">
        <v>31</v>
      </c>
    </row>
    <row r="137" spans="1:8" x14ac:dyDescent="0.3">
      <c r="A137" t="s">
        <v>58</v>
      </c>
      <c r="B137" s="5">
        <f>356/44900000</f>
        <v>7.9287305122494425E-6</v>
      </c>
      <c r="C137" t="s">
        <v>34</v>
      </c>
      <c r="D137" t="s">
        <v>14</v>
      </c>
      <c r="F137" t="s">
        <v>15</v>
      </c>
      <c r="G137" t="s">
        <v>59</v>
      </c>
      <c r="H137" t="s">
        <v>31</v>
      </c>
    </row>
    <row r="138" spans="1:8" x14ac:dyDescent="0.3">
      <c r="A138" t="s">
        <v>60</v>
      </c>
      <c r="B138" s="5">
        <f>949/44900000</f>
        <v>2.11358574610245E-5</v>
      </c>
      <c r="C138" t="s">
        <v>34</v>
      </c>
      <c r="D138" t="s">
        <v>14</v>
      </c>
      <c r="F138" t="s">
        <v>15</v>
      </c>
      <c r="G138" t="s">
        <v>61</v>
      </c>
      <c r="H138" t="s">
        <v>31</v>
      </c>
    </row>
    <row r="139" spans="1:8" x14ac:dyDescent="0.3">
      <c r="A139" t="s">
        <v>62</v>
      </c>
      <c r="B139" s="5">
        <f>178/44900000</f>
        <v>3.9643652561247212E-6</v>
      </c>
      <c r="C139" t="s">
        <v>63</v>
      </c>
      <c r="D139" t="s">
        <v>14</v>
      </c>
      <c r="F139" t="s">
        <v>15</v>
      </c>
      <c r="G139" t="s">
        <v>64</v>
      </c>
      <c r="H139" t="s">
        <v>31</v>
      </c>
    </row>
    <row r="140" spans="1:8" ht="15.6" x14ac:dyDescent="0.3">
      <c r="A140" s="4" t="s">
        <v>65</v>
      </c>
      <c r="B140" s="5">
        <f>6240000/44900000</f>
        <v>0.13897550111358575</v>
      </c>
      <c r="C140" t="s">
        <v>76</v>
      </c>
      <c r="D140" t="s">
        <v>14</v>
      </c>
      <c r="F140" t="s">
        <v>15</v>
      </c>
      <c r="G140" s="4" t="s">
        <v>65</v>
      </c>
      <c r="H140" t="s">
        <v>3</v>
      </c>
    </row>
    <row r="141" spans="1:8" ht="15.6" x14ac:dyDescent="0.3">
      <c r="A141" s="4" t="s">
        <v>66</v>
      </c>
      <c r="B141" s="5">
        <f>75900000/44900000</f>
        <v>1.6904231625835189</v>
      </c>
      <c r="C141" t="s">
        <v>32</v>
      </c>
      <c r="D141" t="s">
        <v>14</v>
      </c>
      <c r="F141" t="s">
        <v>15</v>
      </c>
      <c r="G141" s="4" t="s">
        <v>66</v>
      </c>
      <c r="H141" t="s">
        <v>3</v>
      </c>
    </row>
    <row r="142" spans="1:8" ht="15.6" x14ac:dyDescent="0.3">
      <c r="A142" s="4"/>
      <c r="B142" s="5"/>
      <c r="G142" s="4"/>
    </row>
    <row r="143" spans="1:8" ht="15.6" x14ac:dyDescent="0.3">
      <c r="A143" s="1" t="s">
        <v>0</v>
      </c>
      <c r="B143" s="2" t="s">
        <v>84</v>
      </c>
    </row>
    <row r="144" spans="1:8" x14ac:dyDescent="0.3">
      <c r="A144" t="s">
        <v>1</v>
      </c>
      <c r="B144">
        <v>1</v>
      </c>
    </row>
    <row r="145" spans="1:8" x14ac:dyDescent="0.3">
      <c r="A145" t="s">
        <v>2</v>
      </c>
      <c r="B145" t="s">
        <v>85</v>
      </c>
    </row>
    <row r="146" spans="1:8" x14ac:dyDescent="0.3">
      <c r="A146" t="s">
        <v>4</v>
      </c>
      <c r="B146" t="s">
        <v>5</v>
      </c>
    </row>
    <row r="147" spans="1:8" x14ac:dyDescent="0.3">
      <c r="A147" t="s">
        <v>6</v>
      </c>
      <c r="B147" t="s">
        <v>14</v>
      </c>
    </row>
    <row r="148" spans="1:8" x14ac:dyDescent="0.3">
      <c r="A148" t="s">
        <v>11</v>
      </c>
      <c r="B148" t="s">
        <v>75</v>
      </c>
    </row>
    <row r="149" spans="1:8" x14ac:dyDescent="0.3">
      <c r="A149" t="s">
        <v>49</v>
      </c>
      <c r="B149" t="s">
        <v>86</v>
      </c>
    </row>
    <row r="150" spans="1:8" ht="15.6" x14ac:dyDescent="0.3">
      <c r="A150" s="1" t="s">
        <v>8</v>
      </c>
    </row>
    <row r="151" spans="1:8" x14ac:dyDescent="0.3">
      <c r="A151" t="s">
        <v>9</v>
      </c>
      <c r="B151" t="s">
        <v>10</v>
      </c>
      <c r="C151" t="s">
        <v>11</v>
      </c>
      <c r="D151" t="s">
        <v>6</v>
      </c>
      <c r="E151" t="s">
        <v>12</v>
      </c>
      <c r="F151" t="s">
        <v>4</v>
      </c>
      <c r="G151" t="s">
        <v>2</v>
      </c>
      <c r="H151" t="s">
        <v>26</v>
      </c>
    </row>
    <row r="152" spans="1:8" x14ac:dyDescent="0.3">
      <c r="A152" t="s">
        <v>13</v>
      </c>
      <c r="B152" s="5">
        <f>(43/19)/0.95</f>
        <v>2.3822714681440442</v>
      </c>
      <c r="C152" t="s">
        <v>75</v>
      </c>
      <c r="D152" t="s">
        <v>14</v>
      </c>
      <c r="F152" t="s">
        <v>15</v>
      </c>
      <c r="G152" t="s">
        <v>16</v>
      </c>
      <c r="H152" t="s">
        <v>77</v>
      </c>
    </row>
    <row r="153" spans="1:8" x14ac:dyDescent="0.3">
      <c r="A153" t="s">
        <v>17</v>
      </c>
      <c r="B153" s="5">
        <v>1.0714211306931833</v>
      </c>
      <c r="D153" t="s">
        <v>18</v>
      </c>
      <c r="E153" t="s">
        <v>19</v>
      </c>
      <c r="F153" t="s">
        <v>20</v>
      </c>
      <c r="H153" t="s">
        <v>20</v>
      </c>
    </row>
    <row r="154" spans="1:8" x14ac:dyDescent="0.3">
      <c r="A154" t="s">
        <v>21</v>
      </c>
      <c r="B154" s="5">
        <v>11.666666666666668</v>
      </c>
      <c r="C154" t="s">
        <v>32</v>
      </c>
      <c r="D154" t="s">
        <v>6</v>
      </c>
      <c r="F154" t="s">
        <v>15</v>
      </c>
      <c r="G154" t="s">
        <v>21</v>
      </c>
      <c r="H154" t="s">
        <v>77</v>
      </c>
    </row>
    <row r="155" spans="1:8" x14ac:dyDescent="0.3">
      <c r="A155" t="s">
        <v>84</v>
      </c>
      <c r="B155" s="5">
        <v>1</v>
      </c>
      <c r="C155" t="s">
        <v>75</v>
      </c>
      <c r="D155" t="s">
        <v>14</v>
      </c>
      <c r="F155" t="s">
        <v>22</v>
      </c>
      <c r="G155" t="s">
        <v>85</v>
      </c>
      <c r="H155" t="s">
        <v>77</v>
      </c>
    </row>
    <row r="156" spans="1:8" x14ac:dyDescent="0.3">
      <c r="A156" t="s">
        <v>57</v>
      </c>
      <c r="B156" s="5">
        <v>0.35955445874494968</v>
      </c>
      <c r="C156" t="s">
        <v>75</v>
      </c>
      <c r="D156" t="s">
        <v>7</v>
      </c>
      <c r="F156" t="s">
        <v>15</v>
      </c>
      <c r="G156" t="s">
        <v>25</v>
      </c>
      <c r="H156" t="s">
        <v>31</v>
      </c>
    </row>
    <row r="157" spans="1:8" x14ac:dyDescent="0.3">
      <c r="A157" t="s">
        <v>81</v>
      </c>
      <c r="B157" s="5">
        <v>0.53100000000000003</v>
      </c>
      <c r="D157" t="s">
        <v>14</v>
      </c>
      <c r="E157" t="s">
        <v>19</v>
      </c>
      <c r="F157" t="s">
        <v>20</v>
      </c>
      <c r="H157" t="s">
        <v>30</v>
      </c>
    </row>
    <row r="160" spans="1:8" x14ac:dyDescent="0.3">
      <c r="A160" s="2" t="s">
        <v>0</v>
      </c>
      <c r="B160" s="2" t="s">
        <v>27</v>
      </c>
    </row>
    <row r="161" spans="1:8" x14ac:dyDescent="0.3">
      <c r="A161" t="s">
        <v>1</v>
      </c>
      <c r="B161">
        <v>1</v>
      </c>
    </row>
    <row r="162" spans="1:8" x14ac:dyDescent="0.3">
      <c r="A162" t="s">
        <v>2</v>
      </c>
      <c r="B162" s="3" t="s">
        <v>28</v>
      </c>
    </row>
    <row r="163" spans="1:8" x14ac:dyDescent="0.3">
      <c r="A163" t="s">
        <v>4</v>
      </c>
      <c r="B163" t="s">
        <v>5</v>
      </c>
    </row>
    <row r="164" spans="1:8" x14ac:dyDescent="0.3">
      <c r="A164" t="s">
        <v>6</v>
      </c>
      <c r="B164" t="s">
        <v>14</v>
      </c>
    </row>
    <row r="165" spans="1:8" x14ac:dyDescent="0.3">
      <c r="A165" t="s">
        <v>11</v>
      </c>
      <c r="B165" t="s">
        <v>75</v>
      </c>
    </row>
    <row r="166" spans="1:8" x14ac:dyDescent="0.3">
      <c r="A166" t="s">
        <v>49</v>
      </c>
      <c r="B166" t="s">
        <v>82</v>
      </c>
    </row>
    <row r="167" spans="1:8" x14ac:dyDescent="0.3">
      <c r="A167" t="s">
        <v>29</v>
      </c>
      <c r="B167" t="s">
        <v>83</v>
      </c>
    </row>
    <row r="168" spans="1:8" x14ac:dyDescent="0.3">
      <c r="A168" s="2" t="s">
        <v>8</v>
      </c>
    </row>
    <row r="169" spans="1:8" x14ac:dyDescent="0.3">
      <c r="A169" s="2" t="s">
        <v>9</v>
      </c>
      <c r="B169" s="2" t="s">
        <v>10</v>
      </c>
      <c r="C169" s="2" t="s">
        <v>11</v>
      </c>
      <c r="D169" s="2" t="s">
        <v>6</v>
      </c>
      <c r="E169" s="2" t="s">
        <v>12</v>
      </c>
      <c r="F169" s="2" t="s">
        <v>4</v>
      </c>
      <c r="G169" s="2" t="s">
        <v>26</v>
      </c>
      <c r="H169" s="2" t="s">
        <v>2</v>
      </c>
    </row>
    <row r="170" spans="1:8" x14ac:dyDescent="0.3">
      <c r="A170" t="s">
        <v>13</v>
      </c>
      <c r="B170">
        <v>2.2053430633360036</v>
      </c>
      <c r="C170" t="s">
        <v>75</v>
      </c>
      <c r="D170" t="s">
        <v>14</v>
      </c>
      <c r="F170" t="s">
        <v>15</v>
      </c>
      <c r="G170" t="s">
        <v>3</v>
      </c>
      <c r="H170" t="s">
        <v>16</v>
      </c>
    </row>
    <row r="171" spans="1:8" x14ac:dyDescent="0.3">
      <c r="A171" t="s">
        <v>17</v>
      </c>
      <c r="B171">
        <v>0.39696175140048068</v>
      </c>
      <c r="D171" t="s">
        <v>18</v>
      </c>
      <c r="E171" t="s">
        <v>19</v>
      </c>
      <c r="F171" t="s">
        <v>20</v>
      </c>
      <c r="G171" t="s">
        <v>30</v>
      </c>
    </row>
    <row r="172" spans="1:8" x14ac:dyDescent="0.3">
      <c r="A172" t="s">
        <v>21</v>
      </c>
      <c r="B172">
        <v>11.891626115166261</v>
      </c>
      <c r="C172" t="s">
        <v>32</v>
      </c>
      <c r="D172" t="s">
        <v>6</v>
      </c>
      <c r="F172" t="s">
        <v>15</v>
      </c>
      <c r="G172" t="s">
        <v>3</v>
      </c>
      <c r="H172" t="s">
        <v>21</v>
      </c>
    </row>
    <row r="173" spans="1:8" x14ac:dyDescent="0.3">
      <c r="A173" s="3" t="s">
        <v>27</v>
      </c>
      <c r="B173">
        <v>1</v>
      </c>
      <c r="C173" t="s">
        <v>75</v>
      </c>
      <c r="D173" t="s">
        <v>14</v>
      </c>
      <c r="F173" t="s">
        <v>22</v>
      </c>
      <c r="G173" t="s">
        <v>3</v>
      </c>
      <c r="H173" s="3" t="s">
        <v>28</v>
      </c>
    </row>
    <row r="174" spans="1:8" x14ac:dyDescent="0.3">
      <c r="A174" t="s">
        <v>57</v>
      </c>
      <c r="B174">
        <v>0.13321500162583566</v>
      </c>
      <c r="C174" t="s">
        <v>75</v>
      </c>
      <c r="D174" t="s">
        <v>7</v>
      </c>
      <c r="F174" t="s">
        <v>15</v>
      </c>
      <c r="G174" t="s">
        <v>31</v>
      </c>
      <c r="H174" t="s">
        <v>25</v>
      </c>
    </row>
    <row r="175" spans="1:8" x14ac:dyDescent="0.3">
      <c r="A175" t="s">
        <v>81</v>
      </c>
      <c r="B175">
        <v>0.40670865598514627</v>
      </c>
      <c r="D175" t="s">
        <v>14</v>
      </c>
      <c r="E175" t="s">
        <v>19</v>
      </c>
      <c r="F175" t="s">
        <v>20</v>
      </c>
      <c r="G175" t="s">
        <v>30</v>
      </c>
    </row>
    <row r="177" spans="1:8" x14ac:dyDescent="0.3">
      <c r="A177" s="2" t="s">
        <v>0</v>
      </c>
      <c r="B177" s="2" t="s">
        <v>13</v>
      </c>
    </row>
    <row r="178" spans="1:8" x14ac:dyDescent="0.3">
      <c r="A178" t="s">
        <v>1</v>
      </c>
      <c r="B178">
        <v>1</v>
      </c>
    </row>
    <row r="179" spans="1:8" x14ac:dyDescent="0.3">
      <c r="A179" t="s">
        <v>49</v>
      </c>
      <c r="B179" t="s">
        <v>50</v>
      </c>
    </row>
    <row r="180" spans="1:8" x14ac:dyDescent="0.3">
      <c r="A180" t="s">
        <v>2</v>
      </c>
      <c r="B180" t="s">
        <v>16</v>
      </c>
    </row>
    <row r="181" spans="1:8" x14ac:dyDescent="0.3">
      <c r="A181" t="s">
        <v>4</v>
      </c>
      <c r="B181" t="s">
        <v>5</v>
      </c>
    </row>
    <row r="182" spans="1:8" x14ac:dyDescent="0.3">
      <c r="A182" t="s">
        <v>6</v>
      </c>
      <c r="B182" t="s">
        <v>14</v>
      </c>
    </row>
    <row r="183" spans="1:8" x14ac:dyDescent="0.3">
      <c r="A183" t="s">
        <v>29</v>
      </c>
      <c r="B183" t="s">
        <v>83</v>
      </c>
    </row>
    <row r="184" spans="1:8" x14ac:dyDescent="0.3">
      <c r="A184" t="s">
        <v>11</v>
      </c>
      <c r="B184" t="s">
        <v>75</v>
      </c>
    </row>
    <row r="185" spans="1:8" x14ac:dyDescent="0.3">
      <c r="A185" s="2" t="s">
        <v>8</v>
      </c>
    </row>
    <row r="186" spans="1:8" x14ac:dyDescent="0.3">
      <c r="A186" s="2" t="s">
        <v>9</v>
      </c>
      <c r="B186" s="2" t="s">
        <v>10</v>
      </c>
      <c r="C186" s="2" t="s">
        <v>11</v>
      </c>
      <c r="D186" s="2" t="s">
        <v>6</v>
      </c>
      <c r="E186" s="2" t="s">
        <v>12</v>
      </c>
      <c r="F186" s="2" t="s">
        <v>4</v>
      </c>
      <c r="G186" s="2" t="s">
        <v>2</v>
      </c>
      <c r="H186" s="2" t="s">
        <v>26</v>
      </c>
    </row>
    <row r="187" spans="1:8" x14ac:dyDescent="0.3">
      <c r="A187" t="s">
        <v>51</v>
      </c>
      <c r="B187">
        <v>1</v>
      </c>
      <c r="C187" t="s">
        <v>75</v>
      </c>
      <c r="D187" t="s">
        <v>14</v>
      </c>
      <c r="F187" t="s">
        <v>15</v>
      </c>
      <c r="G187" t="s">
        <v>52</v>
      </c>
      <c r="H187" t="s">
        <v>3</v>
      </c>
    </row>
    <row r="188" spans="1:8" x14ac:dyDescent="0.3">
      <c r="A188" t="s">
        <v>13</v>
      </c>
      <c r="B188">
        <v>1</v>
      </c>
      <c r="C188" t="s">
        <v>75</v>
      </c>
      <c r="D188" t="s">
        <v>14</v>
      </c>
      <c r="F188" t="s">
        <v>22</v>
      </c>
      <c r="G188" t="s">
        <v>16</v>
      </c>
      <c r="H188" t="s">
        <v>3</v>
      </c>
    </row>
    <row r="189" spans="1:8" x14ac:dyDescent="0.3">
      <c r="A189" t="s">
        <v>53</v>
      </c>
      <c r="B189">
        <v>3.5098030277376187</v>
      </c>
      <c r="C189" t="s">
        <v>54</v>
      </c>
      <c r="D189" t="s">
        <v>18</v>
      </c>
      <c r="F189" t="s">
        <v>15</v>
      </c>
      <c r="G189" t="s">
        <v>55</v>
      </c>
      <c r="H189" t="s">
        <v>31</v>
      </c>
    </row>
    <row r="190" spans="1:8" x14ac:dyDescent="0.3">
      <c r="A190" t="s">
        <v>81</v>
      </c>
      <c r="B190">
        <v>0.13206758828730655</v>
      </c>
      <c r="D190" t="s">
        <v>14</v>
      </c>
      <c r="E190" t="s">
        <v>19</v>
      </c>
      <c r="F190" t="s">
        <v>20</v>
      </c>
      <c r="H190" t="s">
        <v>30</v>
      </c>
    </row>
    <row r="191" spans="1:8" x14ac:dyDescent="0.3">
      <c r="A191" t="s">
        <v>56</v>
      </c>
      <c r="B191">
        <v>1.6694063119110985E-6</v>
      </c>
      <c r="D191" t="s">
        <v>14</v>
      </c>
      <c r="E191" t="s">
        <v>19</v>
      </c>
      <c r="F191" t="s">
        <v>20</v>
      </c>
      <c r="H191" t="s">
        <v>30</v>
      </c>
    </row>
    <row r="192" spans="1:8" x14ac:dyDescent="0.3">
      <c r="A192" t="s">
        <v>21</v>
      </c>
      <c r="B192">
        <v>12.456827894327896</v>
      </c>
      <c r="C192" t="s">
        <v>32</v>
      </c>
      <c r="D192" t="s">
        <v>6</v>
      </c>
      <c r="F192" t="s">
        <v>15</v>
      </c>
      <c r="G192" t="s">
        <v>21</v>
      </c>
      <c r="H192" t="s">
        <v>3</v>
      </c>
    </row>
    <row r="194" spans="1:8" ht="15.6" x14ac:dyDescent="0.3">
      <c r="A194" s="1" t="s">
        <v>0</v>
      </c>
      <c r="B194" s="2" t="s">
        <v>51</v>
      </c>
    </row>
    <row r="195" spans="1:8" x14ac:dyDescent="0.3">
      <c r="A195" t="s">
        <v>1</v>
      </c>
      <c r="B195">
        <v>1</v>
      </c>
    </row>
    <row r="196" spans="1:8" x14ac:dyDescent="0.3">
      <c r="A196" t="s">
        <v>2</v>
      </c>
      <c r="B196" t="s">
        <v>52</v>
      </c>
    </row>
    <row r="197" spans="1:8" x14ac:dyDescent="0.3">
      <c r="A197" t="s">
        <v>4</v>
      </c>
      <c r="B197" t="s">
        <v>5</v>
      </c>
    </row>
    <row r="198" spans="1:8" x14ac:dyDescent="0.3">
      <c r="A198" t="s">
        <v>6</v>
      </c>
      <c r="B198" t="s">
        <v>14</v>
      </c>
    </row>
    <row r="199" spans="1:8" x14ac:dyDescent="0.3">
      <c r="A199" t="s">
        <v>29</v>
      </c>
      <c r="B199" t="s">
        <v>83</v>
      </c>
    </row>
    <row r="200" spans="1:8" x14ac:dyDescent="0.3">
      <c r="A200" t="s">
        <v>11</v>
      </c>
      <c r="B200" t="s">
        <v>75</v>
      </c>
    </row>
    <row r="201" spans="1:8" ht="15.6" x14ac:dyDescent="0.3">
      <c r="A201" s="1" t="s">
        <v>8</v>
      </c>
    </row>
    <row r="202" spans="1:8" x14ac:dyDescent="0.3">
      <c r="A202" t="s">
        <v>9</v>
      </c>
      <c r="B202" t="s">
        <v>10</v>
      </c>
      <c r="C202" t="s">
        <v>11</v>
      </c>
      <c r="D202" t="s">
        <v>6</v>
      </c>
      <c r="E202" t="s">
        <v>12</v>
      </c>
      <c r="F202" t="s">
        <v>4</v>
      </c>
      <c r="G202" t="s">
        <v>2</v>
      </c>
      <c r="H202" t="s">
        <v>26</v>
      </c>
    </row>
    <row r="203" spans="1:8" x14ac:dyDescent="0.3">
      <c r="A203" t="s">
        <v>21</v>
      </c>
      <c r="B203">
        <f>12.89</f>
        <v>12.89</v>
      </c>
      <c r="C203" t="s">
        <v>32</v>
      </c>
      <c r="D203" t="s">
        <v>6</v>
      </c>
      <c r="F203" t="s">
        <v>15</v>
      </c>
      <c r="G203" t="s">
        <v>21</v>
      </c>
      <c r="H203" t="s">
        <v>3</v>
      </c>
    </row>
    <row r="204" spans="1:8" x14ac:dyDescent="0.3">
      <c r="A204" t="s">
        <v>51</v>
      </c>
      <c r="B204">
        <v>1</v>
      </c>
      <c r="C204" t="s">
        <v>75</v>
      </c>
      <c r="D204" t="s">
        <v>14</v>
      </c>
      <c r="F204" t="s">
        <v>22</v>
      </c>
      <c r="G204" t="s">
        <v>52</v>
      </c>
      <c r="H204" t="s">
        <v>3</v>
      </c>
    </row>
    <row r="205" spans="1:8" x14ac:dyDescent="0.3">
      <c r="A205" t="s">
        <v>78</v>
      </c>
      <c r="B205" s="5">
        <f>((3090000*1000)/44900000)</f>
        <v>68.819599109131403</v>
      </c>
      <c r="C205" t="s">
        <v>54</v>
      </c>
      <c r="D205" t="s">
        <v>14</v>
      </c>
      <c r="F205" t="s">
        <v>15</v>
      </c>
      <c r="G205" t="s">
        <v>79</v>
      </c>
      <c r="H205" t="s">
        <v>31</v>
      </c>
    </row>
    <row r="206" spans="1:8" x14ac:dyDescent="0.3">
      <c r="A206" t="s">
        <v>57</v>
      </c>
      <c r="B206" s="5">
        <f>(13600*1000)/44900000</f>
        <v>0.30289532293986637</v>
      </c>
      <c r="C206" t="s">
        <v>75</v>
      </c>
      <c r="D206" t="s">
        <v>7</v>
      </c>
      <c r="F206" t="s">
        <v>15</v>
      </c>
      <c r="G206" t="s">
        <v>25</v>
      </c>
      <c r="H206" t="s">
        <v>31</v>
      </c>
    </row>
    <row r="207" spans="1:8" x14ac:dyDescent="0.3">
      <c r="A207" t="s">
        <v>58</v>
      </c>
      <c r="B207" s="5">
        <f>356/44900000</f>
        <v>7.9287305122494425E-6</v>
      </c>
      <c r="C207" t="s">
        <v>34</v>
      </c>
      <c r="D207" t="s">
        <v>14</v>
      </c>
      <c r="F207" t="s">
        <v>15</v>
      </c>
      <c r="G207" t="s">
        <v>59</v>
      </c>
      <c r="H207" t="s">
        <v>31</v>
      </c>
    </row>
    <row r="208" spans="1:8" x14ac:dyDescent="0.3">
      <c r="A208" t="s">
        <v>60</v>
      </c>
      <c r="B208" s="5">
        <f>949/44900000</f>
        <v>2.11358574610245E-5</v>
      </c>
      <c r="C208" t="s">
        <v>34</v>
      </c>
      <c r="D208" t="s">
        <v>14</v>
      </c>
      <c r="F208" t="s">
        <v>15</v>
      </c>
      <c r="G208" t="s">
        <v>61</v>
      </c>
      <c r="H208" t="s">
        <v>31</v>
      </c>
    </row>
    <row r="209" spans="1:8" x14ac:dyDescent="0.3">
      <c r="A209" t="s">
        <v>62</v>
      </c>
      <c r="B209" s="5">
        <f>178/44900000</f>
        <v>3.9643652561247212E-6</v>
      </c>
      <c r="C209" t="s">
        <v>63</v>
      </c>
      <c r="D209" t="s">
        <v>14</v>
      </c>
      <c r="F209" t="s">
        <v>15</v>
      </c>
      <c r="G209" t="s">
        <v>64</v>
      </c>
      <c r="H209" t="s">
        <v>31</v>
      </c>
    </row>
    <row r="210" spans="1:8" ht="15.6" x14ac:dyDescent="0.3">
      <c r="A210" s="4" t="s">
        <v>65</v>
      </c>
      <c r="B210" s="5">
        <f>6240000/44900000</f>
        <v>0.13897550111358575</v>
      </c>
      <c r="C210" t="s">
        <v>75</v>
      </c>
      <c r="D210" t="s">
        <v>14</v>
      </c>
      <c r="F210" t="s">
        <v>15</v>
      </c>
      <c r="G210" s="4" t="s">
        <v>65</v>
      </c>
      <c r="H210" t="s">
        <v>3</v>
      </c>
    </row>
    <row r="211" spans="1:8" ht="15.6" x14ac:dyDescent="0.3">
      <c r="A211" s="4" t="s">
        <v>66</v>
      </c>
      <c r="B211" s="5">
        <f>75900000/44900000</f>
        <v>1.6904231625835189</v>
      </c>
      <c r="C211" t="s">
        <v>32</v>
      </c>
      <c r="D211" t="s">
        <v>14</v>
      </c>
      <c r="F211" t="s">
        <v>15</v>
      </c>
      <c r="G211" s="4" t="s">
        <v>66</v>
      </c>
      <c r="H211" t="s">
        <v>3</v>
      </c>
    </row>
    <row r="212" spans="1:8" ht="15.6" x14ac:dyDescent="0.3">
      <c r="A212" s="4"/>
      <c r="B212" s="5"/>
      <c r="G212" s="4"/>
    </row>
    <row r="213" spans="1:8" ht="15.6" x14ac:dyDescent="0.3">
      <c r="A213" s="1" t="s">
        <v>0</v>
      </c>
      <c r="B213" s="2" t="s">
        <v>84</v>
      </c>
    </row>
    <row r="214" spans="1:8" x14ac:dyDescent="0.3">
      <c r="A214" t="s">
        <v>1</v>
      </c>
      <c r="B214">
        <v>1</v>
      </c>
    </row>
    <row r="215" spans="1:8" x14ac:dyDescent="0.3">
      <c r="A215" t="s">
        <v>2</v>
      </c>
      <c r="B215" t="s">
        <v>85</v>
      </c>
    </row>
    <row r="216" spans="1:8" x14ac:dyDescent="0.3">
      <c r="A216" t="s">
        <v>4</v>
      </c>
      <c r="B216" t="s">
        <v>5</v>
      </c>
    </row>
    <row r="217" spans="1:8" x14ac:dyDescent="0.3">
      <c r="A217" t="s">
        <v>6</v>
      </c>
      <c r="B217" t="s">
        <v>14</v>
      </c>
    </row>
    <row r="218" spans="1:8" x14ac:dyDescent="0.3">
      <c r="A218" t="s">
        <v>11</v>
      </c>
      <c r="B218" t="s">
        <v>74</v>
      </c>
    </row>
    <row r="219" spans="1:8" x14ac:dyDescent="0.3">
      <c r="A219" t="s">
        <v>49</v>
      </c>
      <c r="B219" t="s">
        <v>86</v>
      </c>
    </row>
    <row r="220" spans="1:8" ht="15.6" x14ac:dyDescent="0.3">
      <c r="A220" s="1" t="s">
        <v>8</v>
      </c>
    </row>
    <row r="221" spans="1:8" x14ac:dyDescent="0.3">
      <c r="A221" t="s">
        <v>9</v>
      </c>
      <c r="B221" t="s">
        <v>10</v>
      </c>
      <c r="C221" t="s">
        <v>11</v>
      </c>
      <c r="D221" t="s">
        <v>6</v>
      </c>
      <c r="E221" t="s">
        <v>12</v>
      </c>
      <c r="F221" t="s">
        <v>4</v>
      </c>
      <c r="G221" t="s">
        <v>2</v>
      </c>
      <c r="H221" t="s">
        <v>26</v>
      </c>
    </row>
    <row r="222" spans="1:8" x14ac:dyDescent="0.3">
      <c r="A222" t="s">
        <v>13</v>
      </c>
      <c r="B222" s="5">
        <f>(43/19)/0.95</f>
        <v>2.3822714681440442</v>
      </c>
      <c r="C222" t="s">
        <v>74</v>
      </c>
      <c r="D222" t="s">
        <v>14</v>
      </c>
      <c r="F222" t="s">
        <v>15</v>
      </c>
      <c r="G222" t="s">
        <v>16</v>
      </c>
      <c r="H222" t="s">
        <v>77</v>
      </c>
    </row>
    <row r="223" spans="1:8" x14ac:dyDescent="0.3">
      <c r="A223" t="s">
        <v>17</v>
      </c>
      <c r="B223" s="5">
        <v>1.0714211306931833</v>
      </c>
      <c r="D223" t="s">
        <v>18</v>
      </c>
      <c r="E223" t="s">
        <v>19</v>
      </c>
      <c r="F223" t="s">
        <v>20</v>
      </c>
      <c r="H223" t="s">
        <v>20</v>
      </c>
    </row>
    <row r="224" spans="1:8" x14ac:dyDescent="0.3">
      <c r="A224" t="s">
        <v>21</v>
      </c>
      <c r="B224" s="5">
        <v>11.666666666666668</v>
      </c>
      <c r="C224" t="s">
        <v>32</v>
      </c>
      <c r="D224" t="s">
        <v>6</v>
      </c>
      <c r="F224" t="s">
        <v>15</v>
      </c>
      <c r="G224" t="s">
        <v>21</v>
      </c>
      <c r="H224" t="s">
        <v>77</v>
      </c>
    </row>
    <row r="225" spans="1:8" x14ac:dyDescent="0.3">
      <c r="A225" t="s">
        <v>84</v>
      </c>
      <c r="B225" s="5">
        <v>1</v>
      </c>
      <c r="C225" t="s">
        <v>74</v>
      </c>
      <c r="D225" t="s">
        <v>14</v>
      </c>
      <c r="F225" t="s">
        <v>22</v>
      </c>
      <c r="G225" t="s">
        <v>85</v>
      </c>
      <c r="H225" t="s">
        <v>77</v>
      </c>
    </row>
    <row r="226" spans="1:8" x14ac:dyDescent="0.3">
      <c r="A226" t="s">
        <v>57</v>
      </c>
      <c r="B226" s="5">
        <v>0.35955445874494968</v>
      </c>
      <c r="C226" t="s">
        <v>74</v>
      </c>
      <c r="D226" t="s">
        <v>7</v>
      </c>
      <c r="F226" t="s">
        <v>15</v>
      </c>
      <c r="G226" t="s">
        <v>25</v>
      </c>
      <c r="H226" t="s">
        <v>31</v>
      </c>
    </row>
    <row r="227" spans="1:8" x14ac:dyDescent="0.3">
      <c r="A227" t="s">
        <v>81</v>
      </c>
      <c r="B227" s="5">
        <v>0.53100000000000003</v>
      </c>
      <c r="D227" t="s">
        <v>14</v>
      </c>
      <c r="E227" t="s">
        <v>19</v>
      </c>
      <c r="F227" t="s">
        <v>20</v>
      </c>
      <c r="H227" t="s">
        <v>30</v>
      </c>
    </row>
    <row r="230" spans="1:8" x14ac:dyDescent="0.3">
      <c r="A230" s="2" t="s">
        <v>0</v>
      </c>
      <c r="B230" s="2" t="s">
        <v>27</v>
      </c>
    </row>
    <row r="231" spans="1:8" x14ac:dyDescent="0.3">
      <c r="A231" t="s">
        <v>1</v>
      </c>
      <c r="B231">
        <v>1</v>
      </c>
    </row>
    <row r="232" spans="1:8" x14ac:dyDescent="0.3">
      <c r="A232" t="s">
        <v>2</v>
      </c>
      <c r="B232" s="3" t="s">
        <v>28</v>
      </c>
    </row>
    <row r="233" spans="1:8" x14ac:dyDescent="0.3">
      <c r="A233" t="s">
        <v>4</v>
      </c>
      <c r="B233" t="s">
        <v>5</v>
      </c>
    </row>
    <row r="234" spans="1:8" x14ac:dyDescent="0.3">
      <c r="A234" t="s">
        <v>6</v>
      </c>
      <c r="B234" t="s">
        <v>14</v>
      </c>
    </row>
    <row r="235" spans="1:8" x14ac:dyDescent="0.3">
      <c r="A235" t="s">
        <v>11</v>
      </c>
      <c r="B235" t="s">
        <v>74</v>
      </c>
    </row>
    <row r="236" spans="1:8" x14ac:dyDescent="0.3">
      <c r="A236" t="s">
        <v>49</v>
      </c>
      <c r="B236" t="s">
        <v>82</v>
      </c>
    </row>
    <row r="237" spans="1:8" x14ac:dyDescent="0.3">
      <c r="A237" t="s">
        <v>29</v>
      </c>
      <c r="B237" t="s">
        <v>83</v>
      </c>
    </row>
    <row r="238" spans="1:8" x14ac:dyDescent="0.3">
      <c r="A238" s="2" t="s">
        <v>8</v>
      </c>
    </row>
    <row r="239" spans="1:8" x14ac:dyDescent="0.3">
      <c r="A239" s="2" t="s">
        <v>9</v>
      </c>
      <c r="B239" s="2" t="s">
        <v>10</v>
      </c>
      <c r="C239" s="2" t="s">
        <v>11</v>
      </c>
      <c r="D239" s="2" t="s">
        <v>6</v>
      </c>
      <c r="E239" s="2" t="s">
        <v>12</v>
      </c>
      <c r="F239" s="2" t="s">
        <v>4</v>
      </c>
      <c r="G239" s="2" t="s">
        <v>26</v>
      </c>
      <c r="H239" s="2" t="s">
        <v>2</v>
      </c>
    </row>
    <row r="240" spans="1:8" x14ac:dyDescent="0.3">
      <c r="A240" t="s">
        <v>13</v>
      </c>
      <c r="B240">
        <v>2.2053430633360036</v>
      </c>
      <c r="C240" t="s">
        <v>74</v>
      </c>
      <c r="D240" t="s">
        <v>14</v>
      </c>
      <c r="F240" t="s">
        <v>15</v>
      </c>
      <c r="G240" t="s">
        <v>3</v>
      </c>
      <c r="H240" t="s">
        <v>16</v>
      </c>
    </row>
    <row r="241" spans="1:8" x14ac:dyDescent="0.3">
      <c r="A241" t="s">
        <v>17</v>
      </c>
      <c r="B241">
        <v>0.39696175140048068</v>
      </c>
      <c r="D241" t="s">
        <v>18</v>
      </c>
      <c r="E241" t="s">
        <v>19</v>
      </c>
      <c r="F241" t="s">
        <v>20</v>
      </c>
      <c r="G241" t="s">
        <v>30</v>
      </c>
    </row>
    <row r="242" spans="1:8" x14ac:dyDescent="0.3">
      <c r="A242" t="s">
        <v>21</v>
      </c>
      <c r="B242">
        <v>11.891626115166261</v>
      </c>
      <c r="C242" t="s">
        <v>32</v>
      </c>
      <c r="D242" t="s">
        <v>6</v>
      </c>
      <c r="F242" t="s">
        <v>15</v>
      </c>
      <c r="G242" t="s">
        <v>3</v>
      </c>
      <c r="H242" t="s">
        <v>21</v>
      </c>
    </row>
    <row r="243" spans="1:8" x14ac:dyDescent="0.3">
      <c r="A243" s="3" t="s">
        <v>27</v>
      </c>
      <c r="B243">
        <v>1</v>
      </c>
      <c r="C243" t="s">
        <v>74</v>
      </c>
      <c r="D243" t="s">
        <v>14</v>
      </c>
      <c r="F243" t="s">
        <v>22</v>
      </c>
      <c r="G243" t="s">
        <v>3</v>
      </c>
      <c r="H243" s="3" t="s">
        <v>28</v>
      </c>
    </row>
    <row r="244" spans="1:8" x14ac:dyDescent="0.3">
      <c r="A244" t="s">
        <v>81</v>
      </c>
      <c r="B244">
        <v>0.40670865598514627</v>
      </c>
      <c r="D244" t="s">
        <v>14</v>
      </c>
      <c r="E244" t="s">
        <v>19</v>
      </c>
      <c r="F244" t="s">
        <v>20</v>
      </c>
      <c r="G244" t="s">
        <v>30</v>
      </c>
    </row>
    <row r="245" spans="1:8" x14ac:dyDescent="0.3">
      <c r="A245" t="s">
        <v>57</v>
      </c>
      <c r="B245">
        <v>0.13321500162583566</v>
      </c>
      <c r="C245" t="s">
        <v>74</v>
      </c>
      <c r="D245" t="s">
        <v>7</v>
      </c>
      <c r="F245" t="s">
        <v>15</v>
      </c>
      <c r="G245" t="s">
        <v>31</v>
      </c>
      <c r="H245" t="s">
        <v>25</v>
      </c>
    </row>
    <row r="247" spans="1:8" x14ac:dyDescent="0.3">
      <c r="A247" s="2" t="s">
        <v>0</v>
      </c>
      <c r="B247" s="2" t="s">
        <v>13</v>
      </c>
    </row>
    <row r="248" spans="1:8" x14ac:dyDescent="0.3">
      <c r="A248" t="s">
        <v>1</v>
      </c>
      <c r="B248">
        <v>1</v>
      </c>
    </row>
    <row r="249" spans="1:8" x14ac:dyDescent="0.3">
      <c r="A249" t="s">
        <v>49</v>
      </c>
      <c r="B249" t="s">
        <v>50</v>
      </c>
    </row>
    <row r="250" spans="1:8" x14ac:dyDescent="0.3">
      <c r="A250" t="s">
        <v>2</v>
      </c>
      <c r="B250" t="s">
        <v>16</v>
      </c>
    </row>
    <row r="251" spans="1:8" x14ac:dyDescent="0.3">
      <c r="A251" t="s">
        <v>4</v>
      </c>
      <c r="B251" t="s">
        <v>5</v>
      </c>
    </row>
    <row r="252" spans="1:8" x14ac:dyDescent="0.3">
      <c r="A252" t="s">
        <v>6</v>
      </c>
      <c r="B252" t="s">
        <v>14</v>
      </c>
    </row>
    <row r="253" spans="1:8" x14ac:dyDescent="0.3">
      <c r="A253" t="s">
        <v>29</v>
      </c>
      <c r="B253" t="s">
        <v>83</v>
      </c>
    </row>
    <row r="254" spans="1:8" x14ac:dyDescent="0.3">
      <c r="A254" t="s">
        <v>11</v>
      </c>
      <c r="B254" t="s">
        <v>74</v>
      </c>
    </row>
    <row r="255" spans="1:8" x14ac:dyDescent="0.3">
      <c r="A255" s="2" t="s">
        <v>8</v>
      </c>
    </row>
    <row r="256" spans="1:8" x14ac:dyDescent="0.3">
      <c r="A256" s="2" t="s">
        <v>9</v>
      </c>
      <c r="B256" s="2" t="s">
        <v>10</v>
      </c>
      <c r="C256" s="2" t="s">
        <v>11</v>
      </c>
      <c r="D256" s="2" t="s">
        <v>6</v>
      </c>
      <c r="E256" s="2" t="s">
        <v>12</v>
      </c>
      <c r="F256" s="2" t="s">
        <v>4</v>
      </c>
      <c r="G256" s="2" t="s">
        <v>2</v>
      </c>
      <c r="H256" s="2" t="s">
        <v>26</v>
      </c>
    </row>
    <row r="257" spans="1:8" x14ac:dyDescent="0.3">
      <c r="A257" t="s">
        <v>51</v>
      </c>
      <c r="B257">
        <v>1</v>
      </c>
      <c r="C257" t="s">
        <v>74</v>
      </c>
      <c r="D257" t="s">
        <v>14</v>
      </c>
      <c r="F257" t="s">
        <v>15</v>
      </c>
      <c r="G257" t="s">
        <v>52</v>
      </c>
      <c r="H257" t="s">
        <v>3</v>
      </c>
    </row>
    <row r="258" spans="1:8" x14ac:dyDescent="0.3">
      <c r="A258" t="s">
        <v>13</v>
      </c>
      <c r="B258">
        <v>1</v>
      </c>
      <c r="C258" t="s">
        <v>74</v>
      </c>
      <c r="D258" t="s">
        <v>14</v>
      </c>
      <c r="F258" t="s">
        <v>22</v>
      </c>
      <c r="G258" t="s">
        <v>16</v>
      </c>
      <c r="H258" t="s">
        <v>3</v>
      </c>
    </row>
    <row r="259" spans="1:8" x14ac:dyDescent="0.3">
      <c r="A259" t="s">
        <v>53</v>
      </c>
      <c r="B259">
        <v>3.5098030277376187</v>
      </c>
      <c r="C259" t="s">
        <v>54</v>
      </c>
      <c r="D259" t="s">
        <v>18</v>
      </c>
      <c r="F259" t="s">
        <v>15</v>
      </c>
      <c r="G259" t="s">
        <v>55</v>
      </c>
      <c r="H259" t="s">
        <v>31</v>
      </c>
    </row>
    <row r="260" spans="1:8" x14ac:dyDescent="0.3">
      <c r="A260" t="s">
        <v>81</v>
      </c>
      <c r="B260">
        <v>0.13206758828730655</v>
      </c>
      <c r="D260" t="s">
        <v>14</v>
      </c>
      <c r="E260" t="s">
        <v>19</v>
      </c>
      <c r="F260" t="s">
        <v>20</v>
      </c>
      <c r="H260" t="s">
        <v>30</v>
      </c>
    </row>
    <row r="261" spans="1:8" x14ac:dyDescent="0.3">
      <c r="A261" t="s">
        <v>56</v>
      </c>
      <c r="B261">
        <v>1.6694063119110985E-6</v>
      </c>
      <c r="D261" t="s">
        <v>14</v>
      </c>
      <c r="E261" t="s">
        <v>19</v>
      </c>
      <c r="F261" t="s">
        <v>20</v>
      </c>
      <c r="H261" t="s">
        <v>30</v>
      </c>
    </row>
    <row r="262" spans="1:8" x14ac:dyDescent="0.3">
      <c r="A262" t="s">
        <v>21</v>
      </c>
      <c r="B262">
        <v>12.456827894327896</v>
      </c>
      <c r="C262" t="s">
        <v>32</v>
      </c>
      <c r="D262" t="s">
        <v>6</v>
      </c>
      <c r="F262" t="s">
        <v>15</v>
      </c>
      <c r="G262" t="s">
        <v>21</v>
      </c>
      <c r="H262" t="s">
        <v>3</v>
      </c>
    </row>
    <row r="264" spans="1:8" ht="15.6" x14ac:dyDescent="0.3">
      <c r="A264" s="1" t="s">
        <v>0</v>
      </c>
      <c r="B264" s="2" t="s">
        <v>51</v>
      </c>
    </row>
    <row r="265" spans="1:8" x14ac:dyDescent="0.3">
      <c r="A265" t="s">
        <v>1</v>
      </c>
      <c r="B265">
        <v>1</v>
      </c>
    </row>
    <row r="266" spans="1:8" x14ac:dyDescent="0.3">
      <c r="A266" t="s">
        <v>2</v>
      </c>
      <c r="B266" t="s">
        <v>52</v>
      </c>
    </row>
    <row r="267" spans="1:8" x14ac:dyDescent="0.3">
      <c r="A267" t="s">
        <v>4</v>
      </c>
      <c r="B267" t="s">
        <v>5</v>
      </c>
    </row>
    <row r="268" spans="1:8" x14ac:dyDescent="0.3">
      <c r="A268" t="s">
        <v>6</v>
      </c>
      <c r="B268" t="s">
        <v>14</v>
      </c>
    </row>
    <row r="269" spans="1:8" x14ac:dyDescent="0.3">
      <c r="A269" t="s">
        <v>29</v>
      </c>
      <c r="B269" t="s">
        <v>83</v>
      </c>
    </row>
    <row r="270" spans="1:8" x14ac:dyDescent="0.3">
      <c r="A270" t="s">
        <v>11</v>
      </c>
      <c r="B270" t="s">
        <v>74</v>
      </c>
    </row>
    <row r="271" spans="1:8" ht="15.6" x14ac:dyDescent="0.3">
      <c r="A271" s="1" t="s">
        <v>8</v>
      </c>
    </row>
    <row r="272" spans="1:8" x14ac:dyDescent="0.3">
      <c r="A272" t="s">
        <v>9</v>
      </c>
      <c r="B272" t="s">
        <v>10</v>
      </c>
      <c r="C272" t="s">
        <v>11</v>
      </c>
      <c r="D272" t="s">
        <v>6</v>
      </c>
      <c r="E272" t="s">
        <v>12</v>
      </c>
      <c r="F272" t="s">
        <v>4</v>
      </c>
      <c r="G272" t="s">
        <v>2</v>
      </c>
      <c r="H272" t="s">
        <v>26</v>
      </c>
    </row>
    <row r="273" spans="1:8" x14ac:dyDescent="0.3">
      <c r="A273" t="s">
        <v>21</v>
      </c>
      <c r="B273">
        <f>12.89</f>
        <v>12.89</v>
      </c>
      <c r="C273" t="s">
        <v>32</v>
      </c>
      <c r="D273" t="s">
        <v>6</v>
      </c>
      <c r="F273" t="s">
        <v>15</v>
      </c>
      <c r="G273" t="s">
        <v>21</v>
      </c>
      <c r="H273" t="s">
        <v>3</v>
      </c>
    </row>
    <row r="274" spans="1:8" x14ac:dyDescent="0.3">
      <c r="A274" t="s">
        <v>51</v>
      </c>
      <c r="B274">
        <v>1</v>
      </c>
      <c r="C274" t="s">
        <v>74</v>
      </c>
      <c r="D274" t="s">
        <v>14</v>
      </c>
      <c r="F274" t="s">
        <v>22</v>
      </c>
      <c r="G274" t="s">
        <v>52</v>
      </c>
      <c r="H274" t="s">
        <v>3</v>
      </c>
    </row>
    <row r="275" spans="1:8" x14ac:dyDescent="0.3">
      <c r="A275" t="s">
        <v>78</v>
      </c>
      <c r="B275" s="5">
        <f>((3090000*1000)/44900000)</f>
        <v>68.819599109131403</v>
      </c>
      <c r="C275" t="s">
        <v>54</v>
      </c>
      <c r="D275" t="s">
        <v>14</v>
      </c>
      <c r="F275" t="s">
        <v>15</v>
      </c>
      <c r="G275" t="s">
        <v>79</v>
      </c>
      <c r="H275" t="s">
        <v>31</v>
      </c>
    </row>
    <row r="276" spans="1:8" x14ac:dyDescent="0.3">
      <c r="A276" t="s">
        <v>57</v>
      </c>
      <c r="B276" s="5">
        <f>(13600*1000)/44900000</f>
        <v>0.30289532293986637</v>
      </c>
      <c r="C276" t="s">
        <v>74</v>
      </c>
      <c r="D276" t="s">
        <v>7</v>
      </c>
      <c r="F276" t="s">
        <v>15</v>
      </c>
      <c r="G276" t="s">
        <v>25</v>
      </c>
      <c r="H276" t="s">
        <v>31</v>
      </c>
    </row>
    <row r="277" spans="1:8" x14ac:dyDescent="0.3">
      <c r="A277" t="s">
        <v>58</v>
      </c>
      <c r="B277" s="5">
        <f>356/44900000</f>
        <v>7.9287305122494425E-6</v>
      </c>
      <c r="C277" t="s">
        <v>34</v>
      </c>
      <c r="D277" t="s">
        <v>14</v>
      </c>
      <c r="F277" t="s">
        <v>15</v>
      </c>
      <c r="G277" t="s">
        <v>59</v>
      </c>
      <c r="H277" t="s">
        <v>31</v>
      </c>
    </row>
    <row r="278" spans="1:8" x14ac:dyDescent="0.3">
      <c r="A278" t="s">
        <v>60</v>
      </c>
      <c r="B278" s="5">
        <f>949/44900000</f>
        <v>2.11358574610245E-5</v>
      </c>
      <c r="C278" t="s">
        <v>34</v>
      </c>
      <c r="D278" t="s">
        <v>14</v>
      </c>
      <c r="F278" t="s">
        <v>15</v>
      </c>
      <c r="G278" t="s">
        <v>61</v>
      </c>
      <c r="H278" t="s">
        <v>31</v>
      </c>
    </row>
    <row r="279" spans="1:8" x14ac:dyDescent="0.3">
      <c r="A279" t="s">
        <v>62</v>
      </c>
      <c r="B279" s="5">
        <f>178/44900000</f>
        <v>3.9643652561247212E-6</v>
      </c>
      <c r="C279" t="s">
        <v>63</v>
      </c>
      <c r="D279" t="s">
        <v>14</v>
      </c>
      <c r="F279" t="s">
        <v>15</v>
      </c>
      <c r="G279" t="s">
        <v>64</v>
      </c>
      <c r="H279" t="s">
        <v>31</v>
      </c>
    </row>
    <row r="280" spans="1:8" ht="15.6" x14ac:dyDescent="0.3">
      <c r="A280" s="4" t="s">
        <v>65</v>
      </c>
      <c r="B280" s="5">
        <f>6240000/44900000</f>
        <v>0.13897550111358575</v>
      </c>
      <c r="C280" t="s">
        <v>74</v>
      </c>
      <c r="D280" t="s">
        <v>14</v>
      </c>
      <c r="F280" t="s">
        <v>15</v>
      </c>
      <c r="G280" s="4" t="s">
        <v>65</v>
      </c>
      <c r="H280" t="s">
        <v>3</v>
      </c>
    </row>
    <row r="281" spans="1:8" ht="15.6" x14ac:dyDescent="0.3">
      <c r="A281" s="4" t="s">
        <v>66</v>
      </c>
      <c r="B281" s="5">
        <f>75900000/44900000</f>
        <v>1.6904231625835189</v>
      </c>
      <c r="C281" t="s">
        <v>32</v>
      </c>
      <c r="D281" t="s">
        <v>14</v>
      </c>
      <c r="F281" t="s">
        <v>15</v>
      </c>
      <c r="G281" s="4" t="s">
        <v>66</v>
      </c>
      <c r="H281" t="s">
        <v>3</v>
      </c>
    </row>
    <row r="282" spans="1:8" ht="15.6" x14ac:dyDescent="0.3">
      <c r="A282" s="4"/>
      <c r="B282" s="5"/>
      <c r="G282" s="4"/>
    </row>
    <row r="283" spans="1:8" ht="15.6" x14ac:dyDescent="0.3">
      <c r="A283" s="1" t="s">
        <v>0</v>
      </c>
      <c r="B283" s="2" t="s">
        <v>84</v>
      </c>
    </row>
    <row r="284" spans="1:8" x14ac:dyDescent="0.3">
      <c r="A284" t="s">
        <v>1</v>
      </c>
      <c r="B284">
        <v>1</v>
      </c>
    </row>
    <row r="285" spans="1:8" x14ac:dyDescent="0.3">
      <c r="A285" t="s">
        <v>2</v>
      </c>
      <c r="B285" t="s">
        <v>85</v>
      </c>
    </row>
    <row r="286" spans="1:8" x14ac:dyDescent="0.3">
      <c r="A286" t="s">
        <v>4</v>
      </c>
      <c r="B286" t="s">
        <v>5</v>
      </c>
    </row>
    <row r="287" spans="1:8" x14ac:dyDescent="0.3">
      <c r="A287" t="s">
        <v>6</v>
      </c>
      <c r="B287" t="s">
        <v>14</v>
      </c>
    </row>
    <row r="288" spans="1:8" x14ac:dyDescent="0.3">
      <c r="A288" t="s">
        <v>11</v>
      </c>
      <c r="B288" t="s">
        <v>73</v>
      </c>
    </row>
    <row r="289" spans="1:8" x14ac:dyDescent="0.3">
      <c r="A289" t="s">
        <v>49</v>
      </c>
      <c r="B289" t="s">
        <v>86</v>
      </c>
    </row>
    <row r="290" spans="1:8" ht="15.6" x14ac:dyDescent="0.3">
      <c r="A290" s="1" t="s">
        <v>8</v>
      </c>
    </row>
    <row r="291" spans="1:8" x14ac:dyDescent="0.3">
      <c r="A291" t="s">
        <v>9</v>
      </c>
      <c r="B291" t="s">
        <v>10</v>
      </c>
      <c r="C291" t="s">
        <v>11</v>
      </c>
      <c r="D291" t="s">
        <v>6</v>
      </c>
      <c r="E291" t="s">
        <v>12</v>
      </c>
      <c r="F291" t="s">
        <v>4</v>
      </c>
      <c r="G291" t="s">
        <v>2</v>
      </c>
      <c r="H291" t="s">
        <v>26</v>
      </c>
    </row>
    <row r="292" spans="1:8" x14ac:dyDescent="0.3">
      <c r="A292" t="s">
        <v>13</v>
      </c>
      <c r="B292" s="5">
        <f>(43/19)/0.95</f>
        <v>2.3822714681440442</v>
      </c>
      <c r="C292" t="s">
        <v>73</v>
      </c>
      <c r="D292" t="s">
        <v>14</v>
      </c>
      <c r="F292" t="s">
        <v>15</v>
      </c>
      <c r="G292" t="s">
        <v>16</v>
      </c>
      <c r="H292" t="s">
        <v>77</v>
      </c>
    </row>
    <row r="293" spans="1:8" x14ac:dyDescent="0.3">
      <c r="A293" t="s">
        <v>17</v>
      </c>
      <c r="B293" s="5">
        <v>1.0714211306931833</v>
      </c>
      <c r="D293" t="s">
        <v>18</v>
      </c>
      <c r="E293" t="s">
        <v>19</v>
      </c>
      <c r="F293" t="s">
        <v>20</v>
      </c>
      <c r="H293" t="s">
        <v>20</v>
      </c>
    </row>
    <row r="294" spans="1:8" x14ac:dyDescent="0.3">
      <c r="A294" t="s">
        <v>21</v>
      </c>
      <c r="B294" s="5">
        <v>11.666666666666668</v>
      </c>
      <c r="C294" t="s">
        <v>32</v>
      </c>
      <c r="D294" t="s">
        <v>6</v>
      </c>
      <c r="F294" t="s">
        <v>15</v>
      </c>
      <c r="G294" t="s">
        <v>21</v>
      </c>
      <c r="H294" t="s">
        <v>77</v>
      </c>
    </row>
    <row r="295" spans="1:8" x14ac:dyDescent="0.3">
      <c r="A295" t="s">
        <v>84</v>
      </c>
      <c r="B295" s="5">
        <v>1</v>
      </c>
      <c r="C295" t="s">
        <v>73</v>
      </c>
      <c r="D295" t="s">
        <v>14</v>
      </c>
      <c r="F295" t="s">
        <v>22</v>
      </c>
      <c r="G295" t="s">
        <v>85</v>
      </c>
      <c r="H295" t="s">
        <v>77</v>
      </c>
    </row>
    <row r="296" spans="1:8" x14ac:dyDescent="0.3">
      <c r="A296" t="s">
        <v>57</v>
      </c>
      <c r="B296" s="5">
        <v>0.35955445874494968</v>
      </c>
      <c r="C296" t="s">
        <v>73</v>
      </c>
      <c r="D296" t="s">
        <v>7</v>
      </c>
      <c r="F296" t="s">
        <v>15</v>
      </c>
      <c r="G296" t="s">
        <v>25</v>
      </c>
      <c r="H296" t="s">
        <v>31</v>
      </c>
    </row>
    <row r="297" spans="1:8" x14ac:dyDescent="0.3">
      <c r="A297" t="s">
        <v>81</v>
      </c>
      <c r="B297" s="5">
        <v>0.53100000000000003</v>
      </c>
      <c r="D297" t="s">
        <v>14</v>
      </c>
      <c r="E297" t="s">
        <v>19</v>
      </c>
      <c r="F297" t="s">
        <v>20</v>
      </c>
      <c r="H297" t="s">
        <v>30</v>
      </c>
    </row>
    <row r="301" spans="1:8" x14ac:dyDescent="0.3">
      <c r="A301" s="2" t="s">
        <v>0</v>
      </c>
      <c r="B301" s="2" t="s">
        <v>27</v>
      </c>
    </row>
    <row r="302" spans="1:8" x14ac:dyDescent="0.3">
      <c r="A302" t="s">
        <v>1</v>
      </c>
      <c r="B302">
        <v>1</v>
      </c>
    </row>
    <row r="303" spans="1:8" x14ac:dyDescent="0.3">
      <c r="A303" t="s">
        <v>2</v>
      </c>
      <c r="B303" s="3" t="s">
        <v>28</v>
      </c>
    </row>
    <row r="304" spans="1:8" x14ac:dyDescent="0.3">
      <c r="A304" t="s">
        <v>4</v>
      </c>
      <c r="B304" t="s">
        <v>5</v>
      </c>
    </row>
    <row r="305" spans="1:8" x14ac:dyDescent="0.3">
      <c r="A305" t="s">
        <v>6</v>
      </c>
      <c r="B305" t="s">
        <v>14</v>
      </c>
    </row>
    <row r="306" spans="1:8" x14ac:dyDescent="0.3">
      <c r="A306" t="s">
        <v>11</v>
      </c>
      <c r="B306" t="s">
        <v>73</v>
      </c>
    </row>
    <row r="307" spans="1:8" x14ac:dyDescent="0.3">
      <c r="A307" t="s">
        <v>49</v>
      </c>
      <c r="B307" t="s">
        <v>82</v>
      </c>
    </row>
    <row r="308" spans="1:8" x14ac:dyDescent="0.3">
      <c r="A308" t="s">
        <v>29</v>
      </c>
      <c r="B308" t="s">
        <v>83</v>
      </c>
    </row>
    <row r="309" spans="1:8" x14ac:dyDescent="0.3">
      <c r="A309" s="2" t="s">
        <v>8</v>
      </c>
    </row>
    <row r="310" spans="1:8" x14ac:dyDescent="0.3">
      <c r="A310" s="2" t="s">
        <v>9</v>
      </c>
      <c r="B310" s="2" t="s">
        <v>10</v>
      </c>
      <c r="C310" s="2" t="s">
        <v>11</v>
      </c>
      <c r="D310" s="2" t="s">
        <v>6</v>
      </c>
      <c r="E310" s="2" t="s">
        <v>12</v>
      </c>
      <c r="F310" s="2" t="s">
        <v>4</v>
      </c>
      <c r="G310" s="2" t="s">
        <v>26</v>
      </c>
      <c r="H310" s="2" t="s">
        <v>2</v>
      </c>
    </row>
    <row r="311" spans="1:8" x14ac:dyDescent="0.3">
      <c r="A311" t="s">
        <v>13</v>
      </c>
      <c r="B311">
        <v>2.2053430633360036</v>
      </c>
      <c r="C311" t="s">
        <v>73</v>
      </c>
      <c r="D311" t="s">
        <v>14</v>
      </c>
      <c r="F311" t="s">
        <v>15</v>
      </c>
      <c r="G311" t="s">
        <v>3</v>
      </c>
      <c r="H311" t="s">
        <v>16</v>
      </c>
    </row>
    <row r="312" spans="1:8" x14ac:dyDescent="0.3">
      <c r="A312" t="s">
        <v>17</v>
      </c>
      <c r="B312">
        <v>0.39696175140048068</v>
      </c>
      <c r="D312" t="s">
        <v>18</v>
      </c>
      <c r="E312" t="s">
        <v>19</v>
      </c>
      <c r="F312" t="s">
        <v>20</v>
      </c>
      <c r="G312" t="s">
        <v>30</v>
      </c>
    </row>
    <row r="313" spans="1:8" x14ac:dyDescent="0.3">
      <c r="A313" t="s">
        <v>21</v>
      </c>
      <c r="B313">
        <v>11.891626115166261</v>
      </c>
      <c r="C313" t="s">
        <v>32</v>
      </c>
      <c r="D313" t="s">
        <v>6</v>
      </c>
      <c r="F313" t="s">
        <v>15</v>
      </c>
      <c r="G313" t="s">
        <v>3</v>
      </c>
      <c r="H313" t="s">
        <v>21</v>
      </c>
    </row>
    <row r="314" spans="1:8" x14ac:dyDescent="0.3">
      <c r="A314" s="3" t="s">
        <v>27</v>
      </c>
      <c r="B314">
        <v>1</v>
      </c>
      <c r="C314" t="s">
        <v>73</v>
      </c>
      <c r="D314" t="s">
        <v>14</v>
      </c>
      <c r="F314" t="s">
        <v>22</v>
      </c>
      <c r="G314" t="s">
        <v>3</v>
      </c>
      <c r="H314" s="3" t="s">
        <v>28</v>
      </c>
    </row>
    <row r="315" spans="1:8" x14ac:dyDescent="0.3">
      <c r="A315" t="s">
        <v>57</v>
      </c>
      <c r="B315">
        <v>0.13321500162583566</v>
      </c>
      <c r="C315" t="s">
        <v>73</v>
      </c>
      <c r="D315" t="s">
        <v>7</v>
      </c>
      <c r="F315" t="s">
        <v>15</v>
      </c>
      <c r="G315" t="s">
        <v>31</v>
      </c>
      <c r="H315" t="s">
        <v>25</v>
      </c>
    </row>
    <row r="316" spans="1:8" x14ac:dyDescent="0.3">
      <c r="A316" t="s">
        <v>81</v>
      </c>
      <c r="B316">
        <v>0.40670865598514627</v>
      </c>
      <c r="D316" t="s">
        <v>14</v>
      </c>
      <c r="E316" t="s">
        <v>19</v>
      </c>
      <c r="F316" t="s">
        <v>20</v>
      </c>
      <c r="G316" t="s">
        <v>30</v>
      </c>
    </row>
    <row r="318" spans="1:8" x14ac:dyDescent="0.3">
      <c r="A318" s="2" t="s">
        <v>0</v>
      </c>
      <c r="B318" s="2" t="s">
        <v>13</v>
      </c>
    </row>
    <row r="319" spans="1:8" x14ac:dyDescent="0.3">
      <c r="A319" t="s">
        <v>1</v>
      </c>
      <c r="B319">
        <v>1</v>
      </c>
    </row>
    <row r="320" spans="1:8" x14ac:dyDescent="0.3">
      <c r="A320" t="s">
        <v>49</v>
      </c>
      <c r="B320" t="s">
        <v>50</v>
      </c>
    </row>
    <row r="321" spans="1:8" x14ac:dyDescent="0.3">
      <c r="A321" t="s">
        <v>2</v>
      </c>
      <c r="B321" t="s">
        <v>16</v>
      </c>
    </row>
    <row r="322" spans="1:8" x14ac:dyDescent="0.3">
      <c r="A322" t="s">
        <v>4</v>
      </c>
      <c r="B322" t="s">
        <v>5</v>
      </c>
    </row>
    <row r="323" spans="1:8" x14ac:dyDescent="0.3">
      <c r="A323" t="s">
        <v>6</v>
      </c>
      <c r="B323" t="s">
        <v>14</v>
      </c>
    </row>
    <row r="324" spans="1:8" x14ac:dyDescent="0.3">
      <c r="A324" t="s">
        <v>29</v>
      </c>
      <c r="B324" t="s">
        <v>83</v>
      </c>
    </row>
    <row r="325" spans="1:8" x14ac:dyDescent="0.3">
      <c r="A325" t="s">
        <v>11</v>
      </c>
      <c r="B325" t="s">
        <v>73</v>
      </c>
    </row>
    <row r="326" spans="1:8" x14ac:dyDescent="0.3">
      <c r="A326" s="2" t="s">
        <v>8</v>
      </c>
    </row>
    <row r="327" spans="1:8" x14ac:dyDescent="0.3">
      <c r="A327" s="2" t="s">
        <v>9</v>
      </c>
      <c r="B327" s="2" t="s">
        <v>10</v>
      </c>
      <c r="C327" s="2" t="s">
        <v>11</v>
      </c>
      <c r="D327" s="2" t="s">
        <v>6</v>
      </c>
      <c r="E327" s="2" t="s">
        <v>12</v>
      </c>
      <c r="F327" s="2" t="s">
        <v>4</v>
      </c>
      <c r="G327" s="2" t="s">
        <v>2</v>
      </c>
      <c r="H327" s="2" t="s">
        <v>26</v>
      </c>
    </row>
    <row r="328" spans="1:8" x14ac:dyDescent="0.3">
      <c r="A328" t="s">
        <v>51</v>
      </c>
      <c r="B328">
        <v>1</v>
      </c>
      <c r="C328" t="s">
        <v>73</v>
      </c>
      <c r="D328" t="s">
        <v>14</v>
      </c>
      <c r="F328" t="s">
        <v>15</v>
      </c>
      <c r="G328" t="s">
        <v>52</v>
      </c>
      <c r="H328" t="s">
        <v>3</v>
      </c>
    </row>
    <row r="329" spans="1:8" x14ac:dyDescent="0.3">
      <c r="A329" t="s">
        <v>13</v>
      </c>
      <c r="B329">
        <v>1</v>
      </c>
      <c r="C329" t="s">
        <v>73</v>
      </c>
      <c r="D329" t="s">
        <v>14</v>
      </c>
      <c r="F329" t="s">
        <v>22</v>
      </c>
      <c r="G329" t="s">
        <v>16</v>
      </c>
      <c r="H329" t="s">
        <v>3</v>
      </c>
    </row>
    <row r="330" spans="1:8" x14ac:dyDescent="0.3">
      <c r="A330" t="s">
        <v>53</v>
      </c>
      <c r="B330">
        <v>3.5098030277376187</v>
      </c>
      <c r="C330" t="s">
        <v>54</v>
      </c>
      <c r="D330" t="s">
        <v>18</v>
      </c>
      <c r="F330" t="s">
        <v>15</v>
      </c>
      <c r="G330" t="s">
        <v>55</v>
      </c>
      <c r="H330" t="s">
        <v>31</v>
      </c>
    </row>
    <row r="331" spans="1:8" x14ac:dyDescent="0.3">
      <c r="A331" t="s">
        <v>81</v>
      </c>
      <c r="B331">
        <v>0.13206758828730655</v>
      </c>
      <c r="D331" t="s">
        <v>14</v>
      </c>
      <c r="E331" t="s">
        <v>19</v>
      </c>
      <c r="F331" t="s">
        <v>20</v>
      </c>
      <c r="H331" t="s">
        <v>30</v>
      </c>
    </row>
    <row r="332" spans="1:8" x14ac:dyDescent="0.3">
      <c r="A332" t="s">
        <v>56</v>
      </c>
      <c r="B332">
        <v>1.6694063119110985E-6</v>
      </c>
      <c r="D332" t="s">
        <v>14</v>
      </c>
      <c r="E332" t="s">
        <v>19</v>
      </c>
      <c r="F332" t="s">
        <v>20</v>
      </c>
      <c r="H332" t="s">
        <v>30</v>
      </c>
    </row>
    <row r="333" spans="1:8" x14ac:dyDescent="0.3">
      <c r="A333" t="s">
        <v>21</v>
      </c>
      <c r="B333">
        <v>12.456827894327896</v>
      </c>
      <c r="C333" t="s">
        <v>32</v>
      </c>
      <c r="D333" t="s">
        <v>6</v>
      </c>
      <c r="F333" t="s">
        <v>15</v>
      </c>
      <c r="G333" t="s">
        <v>21</v>
      </c>
      <c r="H333" t="s">
        <v>3</v>
      </c>
    </row>
    <row r="335" spans="1:8" ht="15.6" x14ac:dyDescent="0.3">
      <c r="A335" s="1" t="s">
        <v>0</v>
      </c>
      <c r="B335" s="2" t="s">
        <v>51</v>
      </c>
    </row>
    <row r="336" spans="1:8" x14ac:dyDescent="0.3">
      <c r="A336" t="s">
        <v>1</v>
      </c>
      <c r="B336">
        <v>1</v>
      </c>
    </row>
    <row r="337" spans="1:8" x14ac:dyDescent="0.3">
      <c r="A337" t="s">
        <v>2</v>
      </c>
      <c r="B337" t="s">
        <v>52</v>
      </c>
    </row>
    <row r="338" spans="1:8" x14ac:dyDescent="0.3">
      <c r="A338" t="s">
        <v>4</v>
      </c>
      <c r="B338" t="s">
        <v>5</v>
      </c>
    </row>
    <row r="339" spans="1:8" x14ac:dyDescent="0.3">
      <c r="A339" t="s">
        <v>6</v>
      </c>
      <c r="B339" t="s">
        <v>14</v>
      </c>
    </row>
    <row r="340" spans="1:8" x14ac:dyDescent="0.3">
      <c r="A340" t="s">
        <v>29</v>
      </c>
      <c r="B340" t="s">
        <v>83</v>
      </c>
    </row>
    <row r="341" spans="1:8" x14ac:dyDescent="0.3">
      <c r="A341" t="s">
        <v>11</v>
      </c>
      <c r="B341" t="s">
        <v>73</v>
      </c>
    </row>
    <row r="342" spans="1:8" ht="15.6" x14ac:dyDescent="0.3">
      <c r="A342" s="1" t="s">
        <v>8</v>
      </c>
    </row>
    <row r="343" spans="1:8" x14ac:dyDescent="0.3">
      <c r="A343" t="s">
        <v>9</v>
      </c>
      <c r="B343" t="s">
        <v>10</v>
      </c>
      <c r="C343" t="s">
        <v>11</v>
      </c>
      <c r="D343" t="s">
        <v>6</v>
      </c>
      <c r="E343" t="s">
        <v>12</v>
      </c>
      <c r="F343" t="s">
        <v>4</v>
      </c>
      <c r="G343" t="s">
        <v>2</v>
      </c>
      <c r="H343" t="s">
        <v>26</v>
      </c>
    </row>
    <row r="344" spans="1:8" x14ac:dyDescent="0.3">
      <c r="A344" t="s">
        <v>21</v>
      </c>
      <c r="B344">
        <f>12.89</f>
        <v>12.89</v>
      </c>
      <c r="C344" t="s">
        <v>32</v>
      </c>
      <c r="D344" t="s">
        <v>6</v>
      </c>
      <c r="F344" t="s">
        <v>15</v>
      </c>
      <c r="G344" t="s">
        <v>21</v>
      </c>
      <c r="H344" t="s">
        <v>3</v>
      </c>
    </row>
    <row r="345" spans="1:8" x14ac:dyDescent="0.3">
      <c r="A345" t="s">
        <v>51</v>
      </c>
      <c r="B345">
        <v>1</v>
      </c>
      <c r="C345" t="s">
        <v>73</v>
      </c>
      <c r="D345" t="s">
        <v>14</v>
      </c>
      <c r="F345" t="s">
        <v>22</v>
      </c>
      <c r="G345" t="s">
        <v>52</v>
      </c>
      <c r="H345" t="s">
        <v>3</v>
      </c>
    </row>
    <row r="346" spans="1:8" x14ac:dyDescent="0.3">
      <c r="A346" t="s">
        <v>78</v>
      </c>
      <c r="B346" s="5">
        <f>((3090000*1000)/44900000)</f>
        <v>68.819599109131403</v>
      </c>
      <c r="C346" t="s">
        <v>54</v>
      </c>
      <c r="D346" t="s">
        <v>14</v>
      </c>
      <c r="F346" t="s">
        <v>15</v>
      </c>
      <c r="G346" t="s">
        <v>79</v>
      </c>
      <c r="H346" t="s">
        <v>31</v>
      </c>
    </row>
    <row r="347" spans="1:8" x14ac:dyDescent="0.3">
      <c r="A347" t="s">
        <v>57</v>
      </c>
      <c r="B347" s="5">
        <f>(13600*1000)/44900000</f>
        <v>0.30289532293986637</v>
      </c>
      <c r="C347" t="s">
        <v>73</v>
      </c>
      <c r="D347" t="s">
        <v>7</v>
      </c>
      <c r="F347" t="s">
        <v>15</v>
      </c>
      <c r="G347" t="s">
        <v>25</v>
      </c>
      <c r="H347" t="s">
        <v>31</v>
      </c>
    </row>
    <row r="348" spans="1:8" x14ac:dyDescent="0.3">
      <c r="A348" t="s">
        <v>58</v>
      </c>
      <c r="B348" s="5">
        <f>356/44900000</f>
        <v>7.9287305122494425E-6</v>
      </c>
      <c r="C348" t="s">
        <v>34</v>
      </c>
      <c r="D348" t="s">
        <v>14</v>
      </c>
      <c r="F348" t="s">
        <v>15</v>
      </c>
      <c r="G348" t="s">
        <v>59</v>
      </c>
      <c r="H348" t="s">
        <v>31</v>
      </c>
    </row>
    <row r="349" spans="1:8" x14ac:dyDescent="0.3">
      <c r="A349" t="s">
        <v>60</v>
      </c>
      <c r="B349" s="5">
        <f>949/44900000</f>
        <v>2.11358574610245E-5</v>
      </c>
      <c r="C349" t="s">
        <v>34</v>
      </c>
      <c r="D349" t="s">
        <v>14</v>
      </c>
      <c r="F349" t="s">
        <v>15</v>
      </c>
      <c r="G349" t="s">
        <v>61</v>
      </c>
      <c r="H349" t="s">
        <v>31</v>
      </c>
    </row>
    <row r="350" spans="1:8" x14ac:dyDescent="0.3">
      <c r="A350" t="s">
        <v>62</v>
      </c>
      <c r="B350" s="5">
        <f>178/44900000</f>
        <v>3.9643652561247212E-6</v>
      </c>
      <c r="C350" t="s">
        <v>63</v>
      </c>
      <c r="D350" t="s">
        <v>14</v>
      </c>
      <c r="F350" t="s">
        <v>15</v>
      </c>
      <c r="G350" t="s">
        <v>64</v>
      </c>
      <c r="H350" t="s">
        <v>31</v>
      </c>
    </row>
    <row r="351" spans="1:8" ht="15.6" x14ac:dyDescent="0.3">
      <c r="A351" s="4" t="s">
        <v>65</v>
      </c>
      <c r="B351" s="5">
        <f>6240000/44900000</f>
        <v>0.13897550111358575</v>
      </c>
      <c r="C351" t="s">
        <v>73</v>
      </c>
      <c r="D351" t="s">
        <v>14</v>
      </c>
      <c r="F351" t="s">
        <v>15</v>
      </c>
      <c r="G351" s="4" t="s">
        <v>65</v>
      </c>
      <c r="H351" t="s">
        <v>3</v>
      </c>
    </row>
    <row r="352" spans="1:8" ht="15.6" x14ac:dyDescent="0.3">
      <c r="A352" s="4" t="s">
        <v>66</v>
      </c>
      <c r="B352" s="5">
        <f>75900000/44900000</f>
        <v>1.6904231625835189</v>
      </c>
      <c r="C352" t="s">
        <v>32</v>
      </c>
      <c r="D352" t="s">
        <v>14</v>
      </c>
      <c r="F352" t="s">
        <v>15</v>
      </c>
      <c r="G352" s="4" t="s">
        <v>66</v>
      </c>
      <c r="H352" t="s">
        <v>3</v>
      </c>
    </row>
    <row r="353" spans="1:8" ht="15.6" x14ac:dyDescent="0.3">
      <c r="A353" s="4"/>
      <c r="B353" s="5"/>
      <c r="G353" s="4"/>
    </row>
    <row r="354" spans="1:8" ht="15.6" x14ac:dyDescent="0.3">
      <c r="A354" s="1" t="s">
        <v>0</v>
      </c>
      <c r="B354" s="2" t="s">
        <v>84</v>
      </c>
    </row>
    <row r="355" spans="1:8" x14ac:dyDescent="0.3">
      <c r="A355" t="s">
        <v>1</v>
      </c>
      <c r="B355">
        <v>1</v>
      </c>
    </row>
    <row r="356" spans="1:8" x14ac:dyDescent="0.3">
      <c r="A356" t="s">
        <v>2</v>
      </c>
      <c r="B356" t="s">
        <v>85</v>
      </c>
    </row>
    <row r="357" spans="1:8" x14ac:dyDescent="0.3">
      <c r="A357" t="s">
        <v>4</v>
      </c>
      <c r="B357" t="s">
        <v>5</v>
      </c>
    </row>
    <row r="358" spans="1:8" x14ac:dyDescent="0.3">
      <c r="A358" t="s">
        <v>6</v>
      </c>
      <c r="B358" t="s">
        <v>14</v>
      </c>
    </row>
    <row r="359" spans="1:8" x14ac:dyDescent="0.3">
      <c r="A359" t="s">
        <v>11</v>
      </c>
      <c r="B359" t="s">
        <v>72</v>
      </c>
    </row>
    <row r="360" spans="1:8" x14ac:dyDescent="0.3">
      <c r="A360" t="s">
        <v>49</v>
      </c>
      <c r="B360" t="s">
        <v>86</v>
      </c>
    </row>
    <row r="361" spans="1:8" ht="15.6" x14ac:dyDescent="0.3">
      <c r="A361" s="1" t="s">
        <v>8</v>
      </c>
    </row>
    <row r="362" spans="1:8" x14ac:dyDescent="0.3">
      <c r="A362" t="s">
        <v>9</v>
      </c>
      <c r="B362" t="s">
        <v>10</v>
      </c>
      <c r="C362" t="s">
        <v>11</v>
      </c>
      <c r="D362" t="s">
        <v>6</v>
      </c>
      <c r="E362" t="s">
        <v>12</v>
      </c>
      <c r="F362" t="s">
        <v>4</v>
      </c>
      <c r="G362" t="s">
        <v>2</v>
      </c>
      <c r="H362" t="s">
        <v>26</v>
      </c>
    </row>
    <row r="363" spans="1:8" x14ac:dyDescent="0.3">
      <c r="A363" t="s">
        <v>13</v>
      </c>
      <c r="B363" s="5">
        <f>(43/19)/0.95</f>
        <v>2.3822714681440442</v>
      </c>
      <c r="C363" t="s">
        <v>72</v>
      </c>
      <c r="D363" t="s">
        <v>14</v>
      </c>
      <c r="F363" t="s">
        <v>15</v>
      </c>
      <c r="G363" t="s">
        <v>16</v>
      </c>
      <c r="H363" t="s">
        <v>77</v>
      </c>
    </row>
    <row r="364" spans="1:8" x14ac:dyDescent="0.3">
      <c r="A364" t="s">
        <v>17</v>
      </c>
      <c r="B364" s="5">
        <v>1.0714211306931833</v>
      </c>
      <c r="D364" t="s">
        <v>18</v>
      </c>
      <c r="E364" t="s">
        <v>19</v>
      </c>
      <c r="F364" t="s">
        <v>20</v>
      </c>
      <c r="H364" t="s">
        <v>20</v>
      </c>
    </row>
    <row r="365" spans="1:8" x14ac:dyDescent="0.3">
      <c r="A365" t="s">
        <v>21</v>
      </c>
      <c r="B365" s="5">
        <v>11.666666666666668</v>
      </c>
      <c r="C365" t="s">
        <v>32</v>
      </c>
      <c r="D365" t="s">
        <v>6</v>
      </c>
      <c r="F365" t="s">
        <v>15</v>
      </c>
      <c r="G365" t="s">
        <v>21</v>
      </c>
      <c r="H365" t="s">
        <v>77</v>
      </c>
    </row>
    <row r="366" spans="1:8" x14ac:dyDescent="0.3">
      <c r="A366" t="s">
        <v>84</v>
      </c>
      <c r="B366" s="5">
        <v>1</v>
      </c>
      <c r="C366" t="s">
        <v>72</v>
      </c>
      <c r="D366" t="s">
        <v>14</v>
      </c>
      <c r="F366" t="s">
        <v>22</v>
      </c>
      <c r="G366" t="s">
        <v>85</v>
      </c>
      <c r="H366" t="s">
        <v>77</v>
      </c>
    </row>
    <row r="367" spans="1:8" x14ac:dyDescent="0.3">
      <c r="A367" t="s">
        <v>23</v>
      </c>
      <c r="B367" s="5">
        <v>0.35955445874494968</v>
      </c>
      <c r="C367" t="s">
        <v>72</v>
      </c>
      <c r="D367" t="s">
        <v>7</v>
      </c>
      <c r="F367" t="s">
        <v>15</v>
      </c>
      <c r="G367" t="s">
        <v>25</v>
      </c>
      <c r="H367" t="s">
        <v>31</v>
      </c>
    </row>
    <row r="368" spans="1:8" x14ac:dyDescent="0.3">
      <c r="A368" t="s">
        <v>81</v>
      </c>
      <c r="B368" s="5">
        <v>0.53100000000000003</v>
      </c>
      <c r="D368" t="s">
        <v>14</v>
      </c>
      <c r="E368" t="s">
        <v>19</v>
      </c>
      <c r="F368" t="s">
        <v>20</v>
      </c>
      <c r="H368" t="s">
        <v>30</v>
      </c>
    </row>
    <row r="371" spans="1:8" x14ac:dyDescent="0.3">
      <c r="A371" s="2" t="s">
        <v>0</v>
      </c>
      <c r="B371" s="2" t="s">
        <v>27</v>
      </c>
    </row>
    <row r="372" spans="1:8" x14ac:dyDescent="0.3">
      <c r="A372" t="s">
        <v>1</v>
      </c>
      <c r="B372">
        <v>1</v>
      </c>
    </row>
    <row r="373" spans="1:8" x14ac:dyDescent="0.3">
      <c r="A373" t="s">
        <v>2</v>
      </c>
      <c r="B373" s="3" t="s">
        <v>28</v>
      </c>
    </row>
    <row r="374" spans="1:8" x14ac:dyDescent="0.3">
      <c r="A374" t="s">
        <v>4</v>
      </c>
      <c r="B374" t="s">
        <v>5</v>
      </c>
    </row>
    <row r="375" spans="1:8" x14ac:dyDescent="0.3">
      <c r="A375" t="s">
        <v>6</v>
      </c>
      <c r="B375" t="s">
        <v>14</v>
      </c>
    </row>
    <row r="376" spans="1:8" x14ac:dyDescent="0.3">
      <c r="A376" t="s">
        <v>11</v>
      </c>
      <c r="B376" t="s">
        <v>72</v>
      </c>
    </row>
    <row r="377" spans="1:8" x14ac:dyDescent="0.3">
      <c r="A377" t="s">
        <v>49</v>
      </c>
      <c r="B377" t="s">
        <v>82</v>
      </c>
    </row>
    <row r="378" spans="1:8" x14ac:dyDescent="0.3">
      <c r="A378" t="s">
        <v>29</v>
      </c>
      <c r="B378" t="s">
        <v>83</v>
      </c>
    </row>
    <row r="379" spans="1:8" x14ac:dyDescent="0.3">
      <c r="A379" s="2" t="s">
        <v>8</v>
      </c>
    </row>
    <row r="380" spans="1:8" x14ac:dyDescent="0.3">
      <c r="A380" s="2" t="s">
        <v>9</v>
      </c>
      <c r="B380" s="2" t="s">
        <v>10</v>
      </c>
      <c r="C380" s="2" t="s">
        <v>11</v>
      </c>
      <c r="D380" s="2" t="s">
        <v>6</v>
      </c>
      <c r="E380" s="2" t="s">
        <v>12</v>
      </c>
      <c r="F380" s="2" t="s">
        <v>4</v>
      </c>
      <c r="G380" s="2" t="s">
        <v>26</v>
      </c>
      <c r="H380" s="2" t="s">
        <v>2</v>
      </c>
    </row>
    <row r="381" spans="1:8" x14ac:dyDescent="0.3">
      <c r="A381" t="s">
        <v>13</v>
      </c>
      <c r="B381">
        <v>2.2053430633360036</v>
      </c>
      <c r="C381" t="s">
        <v>72</v>
      </c>
      <c r="D381" t="s">
        <v>14</v>
      </c>
      <c r="F381" t="s">
        <v>15</v>
      </c>
      <c r="G381" t="s">
        <v>3</v>
      </c>
      <c r="H381" t="s">
        <v>16</v>
      </c>
    </row>
    <row r="382" spans="1:8" x14ac:dyDescent="0.3">
      <c r="A382" t="s">
        <v>17</v>
      </c>
      <c r="B382">
        <v>0.39696175140048068</v>
      </c>
      <c r="D382" t="s">
        <v>18</v>
      </c>
      <c r="E382" t="s">
        <v>19</v>
      </c>
      <c r="F382" t="s">
        <v>20</v>
      </c>
      <c r="G382" t="s">
        <v>30</v>
      </c>
    </row>
    <row r="383" spans="1:8" x14ac:dyDescent="0.3">
      <c r="A383" t="s">
        <v>21</v>
      </c>
      <c r="B383">
        <v>11.891626115166261</v>
      </c>
      <c r="C383" t="s">
        <v>32</v>
      </c>
      <c r="D383" t="s">
        <v>6</v>
      </c>
      <c r="F383" t="s">
        <v>15</v>
      </c>
      <c r="G383" t="s">
        <v>3</v>
      </c>
      <c r="H383" t="s">
        <v>21</v>
      </c>
    </row>
    <row r="384" spans="1:8" x14ac:dyDescent="0.3">
      <c r="A384" s="3" t="s">
        <v>27</v>
      </c>
      <c r="B384">
        <v>1</v>
      </c>
      <c r="C384" t="s">
        <v>72</v>
      </c>
      <c r="D384" t="s">
        <v>14</v>
      </c>
      <c r="F384" t="s">
        <v>22</v>
      </c>
      <c r="G384" t="s">
        <v>3</v>
      </c>
      <c r="H384" s="3" t="s">
        <v>28</v>
      </c>
    </row>
    <row r="385" spans="1:8" x14ac:dyDescent="0.3">
      <c r="A385" t="s">
        <v>23</v>
      </c>
      <c r="B385">
        <v>0.13321500162583566</v>
      </c>
      <c r="C385" t="s">
        <v>72</v>
      </c>
      <c r="D385" t="s">
        <v>7</v>
      </c>
      <c r="F385" t="s">
        <v>15</v>
      </c>
      <c r="G385" t="s">
        <v>31</v>
      </c>
      <c r="H385" t="s">
        <v>25</v>
      </c>
    </row>
    <row r="386" spans="1:8" x14ac:dyDescent="0.3">
      <c r="A386" t="s">
        <v>81</v>
      </c>
      <c r="B386">
        <v>0.40670865598514627</v>
      </c>
      <c r="D386" t="s">
        <v>14</v>
      </c>
      <c r="E386" t="s">
        <v>19</v>
      </c>
      <c r="F386" t="s">
        <v>20</v>
      </c>
      <c r="G386" t="s">
        <v>30</v>
      </c>
    </row>
    <row r="388" spans="1:8" x14ac:dyDescent="0.3">
      <c r="A388" s="2" t="s">
        <v>0</v>
      </c>
      <c r="B388" s="2" t="s">
        <v>13</v>
      </c>
    </row>
    <row r="389" spans="1:8" x14ac:dyDescent="0.3">
      <c r="A389" t="s">
        <v>1</v>
      </c>
      <c r="B389">
        <v>1</v>
      </c>
    </row>
    <row r="390" spans="1:8" x14ac:dyDescent="0.3">
      <c r="A390" t="s">
        <v>49</v>
      </c>
      <c r="B390" t="s">
        <v>50</v>
      </c>
    </row>
    <row r="391" spans="1:8" x14ac:dyDescent="0.3">
      <c r="A391" t="s">
        <v>2</v>
      </c>
      <c r="B391" t="s">
        <v>16</v>
      </c>
    </row>
    <row r="392" spans="1:8" x14ac:dyDescent="0.3">
      <c r="A392" t="s">
        <v>4</v>
      </c>
      <c r="B392" t="s">
        <v>5</v>
      </c>
    </row>
    <row r="393" spans="1:8" x14ac:dyDescent="0.3">
      <c r="A393" t="s">
        <v>6</v>
      </c>
      <c r="B393" t="s">
        <v>14</v>
      </c>
    </row>
    <row r="394" spans="1:8" x14ac:dyDescent="0.3">
      <c r="A394" t="s">
        <v>29</v>
      </c>
      <c r="B394" t="s">
        <v>83</v>
      </c>
    </row>
    <row r="395" spans="1:8" x14ac:dyDescent="0.3">
      <c r="A395" t="s">
        <v>11</v>
      </c>
      <c r="B395" t="s">
        <v>72</v>
      </c>
    </row>
    <row r="396" spans="1:8" x14ac:dyDescent="0.3">
      <c r="A396" s="2" t="s">
        <v>8</v>
      </c>
    </row>
    <row r="397" spans="1:8" x14ac:dyDescent="0.3">
      <c r="A397" s="2" t="s">
        <v>9</v>
      </c>
      <c r="B397" s="2" t="s">
        <v>10</v>
      </c>
      <c r="C397" s="2" t="s">
        <v>11</v>
      </c>
      <c r="D397" s="2" t="s">
        <v>6</v>
      </c>
      <c r="E397" s="2" t="s">
        <v>12</v>
      </c>
      <c r="F397" s="2" t="s">
        <v>4</v>
      </c>
      <c r="G397" s="2" t="s">
        <v>2</v>
      </c>
      <c r="H397" s="2" t="s">
        <v>26</v>
      </c>
    </row>
    <row r="398" spans="1:8" x14ac:dyDescent="0.3">
      <c r="A398" t="s">
        <v>51</v>
      </c>
      <c r="B398">
        <v>1</v>
      </c>
      <c r="C398" t="s">
        <v>72</v>
      </c>
      <c r="D398" t="s">
        <v>14</v>
      </c>
      <c r="F398" t="s">
        <v>15</v>
      </c>
      <c r="G398" t="s">
        <v>52</v>
      </c>
      <c r="H398" t="s">
        <v>3</v>
      </c>
    </row>
    <row r="399" spans="1:8" x14ac:dyDescent="0.3">
      <c r="A399" t="s">
        <v>13</v>
      </c>
      <c r="B399">
        <v>1</v>
      </c>
      <c r="C399" t="s">
        <v>72</v>
      </c>
      <c r="D399" t="s">
        <v>14</v>
      </c>
      <c r="F399" t="s">
        <v>22</v>
      </c>
      <c r="G399" t="s">
        <v>16</v>
      </c>
      <c r="H399" t="s">
        <v>3</v>
      </c>
    </row>
    <row r="400" spans="1:8" x14ac:dyDescent="0.3">
      <c r="A400" t="s">
        <v>53</v>
      </c>
      <c r="B400">
        <v>3.5098030277376187</v>
      </c>
      <c r="C400" t="s">
        <v>54</v>
      </c>
      <c r="D400" t="s">
        <v>18</v>
      </c>
      <c r="F400" t="s">
        <v>15</v>
      </c>
      <c r="G400" t="s">
        <v>55</v>
      </c>
      <c r="H400" t="s">
        <v>31</v>
      </c>
    </row>
    <row r="401" spans="1:8" x14ac:dyDescent="0.3">
      <c r="A401" t="s">
        <v>81</v>
      </c>
      <c r="B401">
        <v>0.13206758828730655</v>
      </c>
      <c r="D401" t="s">
        <v>14</v>
      </c>
      <c r="E401" t="s">
        <v>19</v>
      </c>
      <c r="F401" t="s">
        <v>20</v>
      </c>
      <c r="H401" t="s">
        <v>30</v>
      </c>
    </row>
    <row r="402" spans="1:8" x14ac:dyDescent="0.3">
      <c r="A402" t="s">
        <v>56</v>
      </c>
      <c r="B402">
        <v>1.6694063119110985E-6</v>
      </c>
      <c r="D402" t="s">
        <v>14</v>
      </c>
      <c r="E402" t="s">
        <v>19</v>
      </c>
      <c r="F402" t="s">
        <v>20</v>
      </c>
      <c r="H402" t="s">
        <v>30</v>
      </c>
    </row>
    <row r="403" spans="1:8" x14ac:dyDescent="0.3">
      <c r="A403" t="s">
        <v>21</v>
      </c>
      <c r="B403">
        <v>12.456827894327896</v>
      </c>
      <c r="C403" t="s">
        <v>32</v>
      </c>
      <c r="D403" t="s">
        <v>6</v>
      </c>
      <c r="F403" t="s">
        <v>15</v>
      </c>
      <c r="G403" t="s">
        <v>21</v>
      </c>
      <c r="H403" t="s">
        <v>3</v>
      </c>
    </row>
    <row r="405" spans="1:8" ht="15.6" x14ac:dyDescent="0.3">
      <c r="A405" s="1" t="s">
        <v>0</v>
      </c>
      <c r="B405" s="2" t="s">
        <v>51</v>
      </c>
    </row>
    <row r="406" spans="1:8" x14ac:dyDescent="0.3">
      <c r="A406" t="s">
        <v>1</v>
      </c>
      <c r="B406">
        <v>1</v>
      </c>
    </row>
    <row r="407" spans="1:8" x14ac:dyDescent="0.3">
      <c r="A407" t="s">
        <v>2</v>
      </c>
      <c r="B407" t="s">
        <v>52</v>
      </c>
    </row>
    <row r="408" spans="1:8" x14ac:dyDescent="0.3">
      <c r="A408" t="s">
        <v>4</v>
      </c>
      <c r="B408" t="s">
        <v>5</v>
      </c>
    </row>
    <row r="409" spans="1:8" x14ac:dyDescent="0.3">
      <c r="A409" t="s">
        <v>6</v>
      </c>
      <c r="B409" t="s">
        <v>14</v>
      </c>
    </row>
    <row r="410" spans="1:8" x14ac:dyDescent="0.3">
      <c r="A410" t="s">
        <v>29</v>
      </c>
      <c r="B410" t="s">
        <v>83</v>
      </c>
    </row>
    <row r="411" spans="1:8" x14ac:dyDescent="0.3">
      <c r="A411" t="s">
        <v>11</v>
      </c>
      <c r="B411" t="s">
        <v>72</v>
      </c>
    </row>
    <row r="412" spans="1:8" ht="15.6" x14ac:dyDescent="0.3">
      <c r="A412" s="1" t="s">
        <v>8</v>
      </c>
    </row>
    <row r="413" spans="1:8" x14ac:dyDescent="0.3">
      <c r="A413" t="s">
        <v>9</v>
      </c>
      <c r="B413" t="s">
        <v>10</v>
      </c>
      <c r="C413" t="s">
        <v>11</v>
      </c>
      <c r="D413" t="s">
        <v>6</v>
      </c>
      <c r="E413" t="s">
        <v>12</v>
      </c>
      <c r="F413" t="s">
        <v>4</v>
      </c>
      <c r="G413" t="s">
        <v>2</v>
      </c>
      <c r="H413" t="s">
        <v>26</v>
      </c>
    </row>
    <row r="414" spans="1:8" x14ac:dyDescent="0.3">
      <c r="A414" t="s">
        <v>21</v>
      </c>
      <c r="B414">
        <f>12.89</f>
        <v>12.89</v>
      </c>
      <c r="C414" t="s">
        <v>32</v>
      </c>
      <c r="D414" t="s">
        <v>6</v>
      </c>
      <c r="F414" t="s">
        <v>15</v>
      </c>
      <c r="G414" t="s">
        <v>21</v>
      </c>
      <c r="H414" t="s">
        <v>3</v>
      </c>
    </row>
    <row r="415" spans="1:8" x14ac:dyDescent="0.3">
      <c r="A415" t="s">
        <v>51</v>
      </c>
      <c r="B415">
        <v>1</v>
      </c>
      <c r="C415" t="s">
        <v>72</v>
      </c>
      <c r="D415" t="s">
        <v>14</v>
      </c>
      <c r="F415" t="s">
        <v>22</v>
      </c>
      <c r="G415" t="s">
        <v>52</v>
      </c>
      <c r="H415" t="s">
        <v>3</v>
      </c>
    </row>
    <row r="416" spans="1:8" x14ac:dyDescent="0.3">
      <c r="A416" t="s">
        <v>78</v>
      </c>
      <c r="B416" s="5">
        <f>((3090000*1000)/44900000)</f>
        <v>68.819599109131403</v>
      </c>
      <c r="C416" t="s">
        <v>54</v>
      </c>
      <c r="D416" t="s">
        <v>14</v>
      </c>
      <c r="F416" t="s">
        <v>15</v>
      </c>
      <c r="G416" t="s">
        <v>79</v>
      </c>
      <c r="H416" t="s">
        <v>31</v>
      </c>
    </row>
    <row r="417" spans="1:8" x14ac:dyDescent="0.3">
      <c r="A417" t="s">
        <v>23</v>
      </c>
      <c r="B417" s="5">
        <f>(13600*1000)/44900000</f>
        <v>0.30289532293986637</v>
      </c>
      <c r="C417" t="s">
        <v>72</v>
      </c>
      <c r="D417" t="s">
        <v>7</v>
      </c>
      <c r="F417" t="s">
        <v>15</v>
      </c>
      <c r="G417" t="s">
        <v>25</v>
      </c>
      <c r="H417" t="s">
        <v>31</v>
      </c>
    </row>
    <row r="418" spans="1:8" x14ac:dyDescent="0.3">
      <c r="A418" t="s">
        <v>58</v>
      </c>
      <c r="B418" s="5">
        <f>356/44900000</f>
        <v>7.9287305122494425E-6</v>
      </c>
      <c r="C418" t="s">
        <v>34</v>
      </c>
      <c r="D418" t="s">
        <v>14</v>
      </c>
      <c r="F418" t="s">
        <v>15</v>
      </c>
      <c r="G418" t="s">
        <v>59</v>
      </c>
      <c r="H418" t="s">
        <v>31</v>
      </c>
    </row>
    <row r="419" spans="1:8" x14ac:dyDescent="0.3">
      <c r="A419" t="s">
        <v>60</v>
      </c>
      <c r="B419" s="5">
        <f>949/44900000</f>
        <v>2.11358574610245E-5</v>
      </c>
      <c r="C419" t="s">
        <v>34</v>
      </c>
      <c r="D419" t="s">
        <v>14</v>
      </c>
      <c r="F419" t="s">
        <v>15</v>
      </c>
      <c r="G419" t="s">
        <v>61</v>
      </c>
      <c r="H419" t="s">
        <v>31</v>
      </c>
    </row>
    <row r="420" spans="1:8" x14ac:dyDescent="0.3">
      <c r="A420" t="s">
        <v>62</v>
      </c>
      <c r="B420" s="5">
        <f>178/44900000</f>
        <v>3.9643652561247212E-6</v>
      </c>
      <c r="C420" t="s">
        <v>63</v>
      </c>
      <c r="D420" t="s">
        <v>14</v>
      </c>
      <c r="F420" t="s">
        <v>15</v>
      </c>
      <c r="G420" t="s">
        <v>64</v>
      </c>
      <c r="H420" t="s">
        <v>31</v>
      </c>
    </row>
    <row r="421" spans="1:8" ht="15.6" x14ac:dyDescent="0.3">
      <c r="A421" s="4" t="s">
        <v>65</v>
      </c>
      <c r="B421" s="5">
        <f>6240000/44900000</f>
        <v>0.13897550111358575</v>
      </c>
      <c r="C421" t="s">
        <v>72</v>
      </c>
      <c r="D421" t="s">
        <v>14</v>
      </c>
      <c r="F421" t="s">
        <v>15</v>
      </c>
      <c r="G421" s="4" t="s">
        <v>65</v>
      </c>
      <c r="H421" t="s">
        <v>3</v>
      </c>
    </row>
    <row r="422" spans="1:8" ht="15.6" x14ac:dyDescent="0.3">
      <c r="A422" s="4" t="s">
        <v>66</v>
      </c>
      <c r="B422" s="5">
        <f>75900000/44900000</f>
        <v>1.6904231625835189</v>
      </c>
      <c r="C422" t="s">
        <v>32</v>
      </c>
      <c r="D422" t="s">
        <v>14</v>
      </c>
      <c r="F422" t="s">
        <v>15</v>
      </c>
      <c r="G422" s="4" t="s">
        <v>66</v>
      </c>
      <c r="H422" t="s">
        <v>3</v>
      </c>
    </row>
    <row r="423" spans="1:8" ht="15.6" x14ac:dyDescent="0.3">
      <c r="A423" s="4"/>
      <c r="B423" s="5"/>
      <c r="G423" s="4"/>
    </row>
    <row r="424" spans="1:8" ht="15.6" x14ac:dyDescent="0.3">
      <c r="A424" s="1" t="s">
        <v>0</v>
      </c>
      <c r="B424" s="2" t="s">
        <v>84</v>
      </c>
    </row>
    <row r="425" spans="1:8" x14ac:dyDescent="0.3">
      <c r="A425" t="s">
        <v>1</v>
      </c>
      <c r="B425">
        <v>1</v>
      </c>
    </row>
    <row r="426" spans="1:8" x14ac:dyDescent="0.3">
      <c r="A426" t="s">
        <v>2</v>
      </c>
      <c r="B426" t="s">
        <v>85</v>
      </c>
    </row>
    <row r="427" spans="1:8" x14ac:dyDescent="0.3">
      <c r="A427" t="s">
        <v>4</v>
      </c>
      <c r="B427" t="s">
        <v>5</v>
      </c>
    </row>
    <row r="428" spans="1:8" x14ac:dyDescent="0.3">
      <c r="A428" t="s">
        <v>6</v>
      </c>
      <c r="B428" t="s">
        <v>14</v>
      </c>
    </row>
    <row r="429" spans="1:8" x14ac:dyDescent="0.3">
      <c r="A429" t="s">
        <v>11</v>
      </c>
      <c r="B429" t="s">
        <v>71</v>
      </c>
    </row>
    <row r="430" spans="1:8" x14ac:dyDescent="0.3">
      <c r="A430" t="s">
        <v>49</v>
      </c>
      <c r="B430" t="s">
        <v>86</v>
      </c>
    </row>
    <row r="431" spans="1:8" ht="15.6" x14ac:dyDescent="0.3">
      <c r="A431" s="1" t="s">
        <v>8</v>
      </c>
    </row>
    <row r="432" spans="1:8" x14ac:dyDescent="0.3">
      <c r="A432" t="s">
        <v>9</v>
      </c>
      <c r="B432" t="s">
        <v>10</v>
      </c>
      <c r="C432" t="s">
        <v>11</v>
      </c>
      <c r="D432" t="s">
        <v>6</v>
      </c>
      <c r="E432" t="s">
        <v>12</v>
      </c>
      <c r="F432" t="s">
        <v>4</v>
      </c>
      <c r="G432" t="s">
        <v>2</v>
      </c>
      <c r="H432" t="s">
        <v>26</v>
      </c>
    </row>
    <row r="433" spans="1:8" x14ac:dyDescent="0.3">
      <c r="A433" t="s">
        <v>13</v>
      </c>
      <c r="B433" s="5">
        <f>(43/19)/0.95</f>
        <v>2.3822714681440442</v>
      </c>
      <c r="C433" t="s">
        <v>71</v>
      </c>
      <c r="D433" t="s">
        <v>14</v>
      </c>
      <c r="F433" t="s">
        <v>15</v>
      </c>
      <c r="G433" t="s">
        <v>16</v>
      </c>
      <c r="H433" t="s">
        <v>77</v>
      </c>
    </row>
    <row r="434" spans="1:8" x14ac:dyDescent="0.3">
      <c r="A434" t="s">
        <v>17</v>
      </c>
      <c r="B434" s="5">
        <v>1.0714211306931833</v>
      </c>
      <c r="D434" t="s">
        <v>18</v>
      </c>
      <c r="E434" t="s">
        <v>19</v>
      </c>
      <c r="F434" t="s">
        <v>20</v>
      </c>
      <c r="H434" t="s">
        <v>20</v>
      </c>
    </row>
    <row r="435" spans="1:8" x14ac:dyDescent="0.3">
      <c r="A435" t="s">
        <v>21</v>
      </c>
      <c r="B435" s="5">
        <v>11.666666666666668</v>
      </c>
      <c r="C435" t="s">
        <v>32</v>
      </c>
      <c r="D435" t="s">
        <v>6</v>
      </c>
      <c r="F435" t="s">
        <v>15</v>
      </c>
      <c r="G435" t="s">
        <v>21</v>
      </c>
      <c r="H435" t="s">
        <v>77</v>
      </c>
    </row>
    <row r="436" spans="1:8" x14ac:dyDescent="0.3">
      <c r="A436" t="s">
        <v>84</v>
      </c>
      <c r="B436" s="5">
        <v>1</v>
      </c>
      <c r="C436" t="s">
        <v>71</v>
      </c>
      <c r="D436" t="s">
        <v>14</v>
      </c>
      <c r="F436" t="s">
        <v>22</v>
      </c>
      <c r="G436" t="s">
        <v>85</v>
      </c>
      <c r="H436" t="s">
        <v>77</v>
      </c>
    </row>
    <row r="437" spans="1:8" x14ac:dyDescent="0.3">
      <c r="A437" t="s">
        <v>23</v>
      </c>
      <c r="B437" s="5">
        <v>0.35955445874494968</v>
      </c>
      <c r="C437" t="s">
        <v>71</v>
      </c>
      <c r="D437" t="s">
        <v>7</v>
      </c>
      <c r="F437" t="s">
        <v>15</v>
      </c>
      <c r="G437" t="s">
        <v>25</v>
      </c>
      <c r="H437" t="s">
        <v>31</v>
      </c>
    </row>
    <row r="438" spans="1:8" x14ac:dyDescent="0.3">
      <c r="A438" t="s">
        <v>81</v>
      </c>
      <c r="B438" s="5">
        <v>0.53100000000000003</v>
      </c>
      <c r="D438" t="s">
        <v>14</v>
      </c>
      <c r="E438" t="s">
        <v>19</v>
      </c>
      <c r="F438" t="s">
        <v>20</v>
      </c>
      <c r="H438" t="s">
        <v>30</v>
      </c>
    </row>
    <row r="441" spans="1:8" x14ac:dyDescent="0.3">
      <c r="A441" s="2" t="s">
        <v>0</v>
      </c>
      <c r="B441" s="2" t="s">
        <v>27</v>
      </c>
    </row>
    <row r="442" spans="1:8" x14ac:dyDescent="0.3">
      <c r="A442" t="s">
        <v>1</v>
      </c>
      <c r="B442">
        <v>1</v>
      </c>
    </row>
    <row r="443" spans="1:8" x14ac:dyDescent="0.3">
      <c r="A443" t="s">
        <v>2</v>
      </c>
      <c r="B443" s="3" t="s">
        <v>28</v>
      </c>
    </row>
    <row r="444" spans="1:8" x14ac:dyDescent="0.3">
      <c r="A444" t="s">
        <v>4</v>
      </c>
      <c r="B444" t="s">
        <v>5</v>
      </c>
    </row>
    <row r="445" spans="1:8" x14ac:dyDescent="0.3">
      <c r="A445" t="s">
        <v>6</v>
      </c>
      <c r="B445" t="s">
        <v>14</v>
      </c>
    </row>
    <row r="446" spans="1:8" x14ac:dyDescent="0.3">
      <c r="A446" t="s">
        <v>11</v>
      </c>
      <c r="B446" t="s">
        <v>71</v>
      </c>
    </row>
    <row r="447" spans="1:8" x14ac:dyDescent="0.3">
      <c r="A447" t="s">
        <v>49</v>
      </c>
      <c r="B447" t="s">
        <v>82</v>
      </c>
    </row>
    <row r="448" spans="1:8" x14ac:dyDescent="0.3">
      <c r="A448" t="s">
        <v>29</v>
      </c>
      <c r="B448" t="s">
        <v>83</v>
      </c>
    </row>
    <row r="449" spans="1:8" x14ac:dyDescent="0.3">
      <c r="A449" s="2" t="s">
        <v>8</v>
      </c>
    </row>
    <row r="450" spans="1:8" x14ac:dyDescent="0.3">
      <c r="A450" s="2" t="s">
        <v>9</v>
      </c>
      <c r="B450" s="2" t="s">
        <v>10</v>
      </c>
      <c r="C450" s="2" t="s">
        <v>11</v>
      </c>
      <c r="D450" s="2" t="s">
        <v>6</v>
      </c>
      <c r="E450" s="2" t="s">
        <v>12</v>
      </c>
      <c r="F450" s="2" t="s">
        <v>4</v>
      </c>
      <c r="G450" s="2" t="s">
        <v>26</v>
      </c>
      <c r="H450" s="2" t="s">
        <v>2</v>
      </c>
    </row>
    <row r="451" spans="1:8" x14ac:dyDescent="0.3">
      <c r="A451" t="s">
        <v>13</v>
      </c>
      <c r="B451">
        <v>2.2053430633360036</v>
      </c>
      <c r="C451" t="s">
        <v>71</v>
      </c>
      <c r="D451" t="s">
        <v>14</v>
      </c>
      <c r="F451" t="s">
        <v>15</v>
      </c>
      <c r="G451" t="s">
        <v>3</v>
      </c>
      <c r="H451" t="s">
        <v>16</v>
      </c>
    </row>
    <row r="452" spans="1:8" x14ac:dyDescent="0.3">
      <c r="A452" t="s">
        <v>17</v>
      </c>
      <c r="B452">
        <v>0.39696175140048068</v>
      </c>
      <c r="D452" t="s">
        <v>18</v>
      </c>
      <c r="E452" t="s">
        <v>19</v>
      </c>
      <c r="F452" t="s">
        <v>20</v>
      </c>
      <c r="G452" t="s">
        <v>30</v>
      </c>
    </row>
    <row r="453" spans="1:8" x14ac:dyDescent="0.3">
      <c r="A453" t="s">
        <v>21</v>
      </c>
      <c r="B453">
        <v>11.891626115166261</v>
      </c>
      <c r="C453" t="s">
        <v>32</v>
      </c>
      <c r="D453" t="s">
        <v>6</v>
      </c>
      <c r="F453" t="s">
        <v>15</v>
      </c>
      <c r="G453" t="s">
        <v>3</v>
      </c>
      <c r="H453" t="s">
        <v>21</v>
      </c>
    </row>
    <row r="454" spans="1:8" x14ac:dyDescent="0.3">
      <c r="A454" s="3" t="s">
        <v>27</v>
      </c>
      <c r="B454">
        <v>1</v>
      </c>
      <c r="C454" t="s">
        <v>71</v>
      </c>
      <c r="D454" t="s">
        <v>14</v>
      </c>
      <c r="F454" t="s">
        <v>22</v>
      </c>
      <c r="G454" t="s">
        <v>3</v>
      </c>
      <c r="H454" s="3" t="s">
        <v>28</v>
      </c>
    </row>
    <row r="455" spans="1:8" x14ac:dyDescent="0.3">
      <c r="A455" t="s">
        <v>23</v>
      </c>
      <c r="B455">
        <v>0.13321500162583566</v>
      </c>
      <c r="C455" t="s">
        <v>71</v>
      </c>
      <c r="D455" t="s">
        <v>7</v>
      </c>
      <c r="F455" t="s">
        <v>15</v>
      </c>
      <c r="G455" t="s">
        <v>31</v>
      </c>
      <c r="H455" t="s">
        <v>25</v>
      </c>
    </row>
    <row r="456" spans="1:8" x14ac:dyDescent="0.3">
      <c r="A456" t="s">
        <v>81</v>
      </c>
      <c r="B456">
        <v>0.40670865598514627</v>
      </c>
      <c r="D456" t="s">
        <v>14</v>
      </c>
      <c r="E456" t="s">
        <v>19</v>
      </c>
      <c r="F456" t="s">
        <v>20</v>
      </c>
      <c r="G456" t="s">
        <v>30</v>
      </c>
    </row>
    <row r="458" spans="1:8" x14ac:dyDescent="0.3">
      <c r="A458" s="2" t="s">
        <v>0</v>
      </c>
      <c r="B458" s="2" t="s">
        <v>13</v>
      </c>
    </row>
    <row r="459" spans="1:8" x14ac:dyDescent="0.3">
      <c r="A459" t="s">
        <v>1</v>
      </c>
      <c r="B459">
        <v>1</v>
      </c>
    </row>
    <row r="460" spans="1:8" x14ac:dyDescent="0.3">
      <c r="A460" t="s">
        <v>49</v>
      </c>
      <c r="B460" t="s">
        <v>50</v>
      </c>
    </row>
    <row r="461" spans="1:8" x14ac:dyDescent="0.3">
      <c r="A461" t="s">
        <v>2</v>
      </c>
      <c r="B461" t="s">
        <v>16</v>
      </c>
    </row>
    <row r="462" spans="1:8" x14ac:dyDescent="0.3">
      <c r="A462" t="s">
        <v>4</v>
      </c>
      <c r="B462" t="s">
        <v>5</v>
      </c>
    </row>
    <row r="463" spans="1:8" x14ac:dyDescent="0.3">
      <c r="A463" t="s">
        <v>6</v>
      </c>
      <c r="B463" t="s">
        <v>14</v>
      </c>
    </row>
    <row r="464" spans="1:8" x14ac:dyDescent="0.3">
      <c r="A464" t="s">
        <v>29</v>
      </c>
      <c r="B464" t="s">
        <v>83</v>
      </c>
    </row>
    <row r="465" spans="1:8" x14ac:dyDescent="0.3">
      <c r="A465" t="s">
        <v>11</v>
      </c>
      <c r="B465" t="s">
        <v>71</v>
      </c>
    </row>
    <row r="466" spans="1:8" x14ac:dyDescent="0.3">
      <c r="A466" s="2" t="s">
        <v>8</v>
      </c>
    </row>
    <row r="467" spans="1:8" x14ac:dyDescent="0.3">
      <c r="A467" s="2" t="s">
        <v>9</v>
      </c>
      <c r="B467" s="2" t="s">
        <v>10</v>
      </c>
      <c r="C467" s="2" t="s">
        <v>11</v>
      </c>
      <c r="D467" s="2" t="s">
        <v>6</v>
      </c>
      <c r="E467" s="2" t="s">
        <v>12</v>
      </c>
      <c r="F467" s="2" t="s">
        <v>4</v>
      </c>
      <c r="G467" s="2" t="s">
        <v>2</v>
      </c>
      <c r="H467" s="2" t="s">
        <v>26</v>
      </c>
    </row>
    <row r="468" spans="1:8" x14ac:dyDescent="0.3">
      <c r="A468" t="s">
        <v>51</v>
      </c>
      <c r="B468">
        <v>1</v>
      </c>
      <c r="C468" t="s">
        <v>71</v>
      </c>
      <c r="D468" t="s">
        <v>14</v>
      </c>
      <c r="F468" t="s">
        <v>15</v>
      </c>
      <c r="G468" t="s">
        <v>52</v>
      </c>
      <c r="H468" t="s">
        <v>3</v>
      </c>
    </row>
    <row r="469" spans="1:8" x14ac:dyDescent="0.3">
      <c r="A469" t="s">
        <v>13</v>
      </c>
      <c r="B469">
        <v>1</v>
      </c>
      <c r="C469" t="s">
        <v>71</v>
      </c>
      <c r="D469" t="s">
        <v>14</v>
      </c>
      <c r="F469" t="s">
        <v>22</v>
      </c>
      <c r="G469" t="s">
        <v>16</v>
      </c>
      <c r="H469" t="s">
        <v>3</v>
      </c>
    </row>
    <row r="470" spans="1:8" x14ac:dyDescent="0.3">
      <c r="A470" t="s">
        <v>53</v>
      </c>
      <c r="B470">
        <v>3.5098030277376187</v>
      </c>
      <c r="C470" t="s">
        <v>54</v>
      </c>
      <c r="D470" t="s">
        <v>18</v>
      </c>
      <c r="F470" t="s">
        <v>15</v>
      </c>
      <c r="G470" t="s">
        <v>55</v>
      </c>
      <c r="H470" t="s">
        <v>31</v>
      </c>
    </row>
    <row r="471" spans="1:8" x14ac:dyDescent="0.3">
      <c r="A471" t="s">
        <v>81</v>
      </c>
      <c r="B471">
        <v>0.13206758828730655</v>
      </c>
      <c r="D471" t="s">
        <v>14</v>
      </c>
      <c r="E471" t="s">
        <v>19</v>
      </c>
      <c r="F471" t="s">
        <v>20</v>
      </c>
      <c r="H471" t="s">
        <v>30</v>
      </c>
    </row>
    <row r="472" spans="1:8" x14ac:dyDescent="0.3">
      <c r="A472" t="s">
        <v>56</v>
      </c>
      <c r="B472">
        <v>1.6694063119110985E-6</v>
      </c>
      <c r="D472" t="s">
        <v>14</v>
      </c>
      <c r="E472" t="s">
        <v>19</v>
      </c>
      <c r="F472" t="s">
        <v>20</v>
      </c>
      <c r="H472" t="s">
        <v>30</v>
      </c>
    </row>
    <row r="473" spans="1:8" x14ac:dyDescent="0.3">
      <c r="A473" t="s">
        <v>21</v>
      </c>
      <c r="B473">
        <v>12.456827894327896</v>
      </c>
      <c r="C473" t="s">
        <v>32</v>
      </c>
      <c r="D473" t="s">
        <v>6</v>
      </c>
      <c r="F473" t="s">
        <v>15</v>
      </c>
      <c r="G473" t="s">
        <v>21</v>
      </c>
      <c r="H473" t="s">
        <v>3</v>
      </c>
    </row>
    <row r="475" spans="1:8" ht="15.6" x14ac:dyDescent="0.3">
      <c r="A475" s="1" t="s">
        <v>0</v>
      </c>
      <c r="B475" s="2" t="s">
        <v>51</v>
      </c>
    </row>
    <row r="476" spans="1:8" x14ac:dyDescent="0.3">
      <c r="A476" t="s">
        <v>1</v>
      </c>
      <c r="B476">
        <v>1</v>
      </c>
    </row>
    <row r="477" spans="1:8" x14ac:dyDescent="0.3">
      <c r="A477" t="s">
        <v>2</v>
      </c>
      <c r="B477" t="s">
        <v>52</v>
      </c>
    </row>
    <row r="478" spans="1:8" x14ac:dyDescent="0.3">
      <c r="A478" t="s">
        <v>4</v>
      </c>
      <c r="B478" t="s">
        <v>5</v>
      </c>
    </row>
    <row r="479" spans="1:8" x14ac:dyDescent="0.3">
      <c r="A479" t="s">
        <v>6</v>
      </c>
      <c r="B479" t="s">
        <v>14</v>
      </c>
    </row>
    <row r="480" spans="1:8" x14ac:dyDescent="0.3">
      <c r="A480" t="s">
        <v>29</v>
      </c>
      <c r="B480" t="s">
        <v>83</v>
      </c>
    </row>
    <row r="481" spans="1:8" x14ac:dyDescent="0.3">
      <c r="A481" t="s">
        <v>11</v>
      </c>
      <c r="B481" t="s">
        <v>71</v>
      </c>
    </row>
    <row r="482" spans="1:8" ht="15.6" x14ac:dyDescent="0.3">
      <c r="A482" s="1" t="s">
        <v>8</v>
      </c>
    </row>
    <row r="483" spans="1:8" x14ac:dyDescent="0.3">
      <c r="A483" t="s">
        <v>9</v>
      </c>
      <c r="B483" t="s">
        <v>10</v>
      </c>
      <c r="C483" t="s">
        <v>11</v>
      </c>
      <c r="D483" t="s">
        <v>6</v>
      </c>
      <c r="E483" t="s">
        <v>12</v>
      </c>
      <c r="F483" t="s">
        <v>4</v>
      </c>
      <c r="G483" t="s">
        <v>2</v>
      </c>
      <c r="H483" t="s">
        <v>26</v>
      </c>
    </row>
    <row r="484" spans="1:8" x14ac:dyDescent="0.3">
      <c r="A484" t="s">
        <v>21</v>
      </c>
      <c r="B484">
        <f>12.89</f>
        <v>12.89</v>
      </c>
      <c r="C484" t="s">
        <v>32</v>
      </c>
      <c r="D484" t="s">
        <v>6</v>
      </c>
      <c r="F484" t="s">
        <v>15</v>
      </c>
      <c r="G484" t="s">
        <v>21</v>
      </c>
      <c r="H484" t="s">
        <v>3</v>
      </c>
    </row>
    <row r="485" spans="1:8" x14ac:dyDescent="0.3">
      <c r="A485" t="s">
        <v>51</v>
      </c>
      <c r="B485">
        <v>1</v>
      </c>
      <c r="C485" t="s">
        <v>71</v>
      </c>
      <c r="D485" t="s">
        <v>14</v>
      </c>
      <c r="F485" t="s">
        <v>22</v>
      </c>
      <c r="G485" t="s">
        <v>52</v>
      </c>
      <c r="H485" t="s">
        <v>3</v>
      </c>
    </row>
    <row r="486" spans="1:8" x14ac:dyDescent="0.3">
      <c r="A486" t="s">
        <v>78</v>
      </c>
      <c r="B486" s="5">
        <f>((3090000*1000)/44900000)</f>
        <v>68.819599109131403</v>
      </c>
      <c r="C486" t="s">
        <v>54</v>
      </c>
      <c r="D486" t="s">
        <v>14</v>
      </c>
      <c r="F486" t="s">
        <v>15</v>
      </c>
      <c r="G486" t="s">
        <v>79</v>
      </c>
      <c r="H486" t="s">
        <v>31</v>
      </c>
    </row>
    <row r="487" spans="1:8" x14ac:dyDescent="0.3">
      <c r="A487" t="s">
        <v>23</v>
      </c>
      <c r="B487" s="5">
        <f>(13600*1000)/44900000</f>
        <v>0.30289532293986637</v>
      </c>
      <c r="C487" t="s">
        <v>71</v>
      </c>
      <c r="D487" t="s">
        <v>7</v>
      </c>
      <c r="F487" t="s">
        <v>15</v>
      </c>
      <c r="G487" t="s">
        <v>25</v>
      </c>
      <c r="H487" t="s">
        <v>31</v>
      </c>
    </row>
    <row r="488" spans="1:8" x14ac:dyDescent="0.3">
      <c r="A488" t="s">
        <v>58</v>
      </c>
      <c r="B488" s="5">
        <f>356/44900000</f>
        <v>7.9287305122494425E-6</v>
      </c>
      <c r="C488" t="s">
        <v>34</v>
      </c>
      <c r="D488" t="s">
        <v>14</v>
      </c>
      <c r="F488" t="s">
        <v>15</v>
      </c>
      <c r="G488" t="s">
        <v>59</v>
      </c>
      <c r="H488" t="s">
        <v>31</v>
      </c>
    </row>
    <row r="489" spans="1:8" x14ac:dyDescent="0.3">
      <c r="A489" t="s">
        <v>60</v>
      </c>
      <c r="B489" s="5">
        <f>949/44900000</f>
        <v>2.11358574610245E-5</v>
      </c>
      <c r="C489" t="s">
        <v>34</v>
      </c>
      <c r="D489" t="s">
        <v>14</v>
      </c>
      <c r="F489" t="s">
        <v>15</v>
      </c>
      <c r="G489" t="s">
        <v>61</v>
      </c>
      <c r="H489" t="s">
        <v>31</v>
      </c>
    </row>
    <row r="490" spans="1:8" x14ac:dyDescent="0.3">
      <c r="A490" t="s">
        <v>62</v>
      </c>
      <c r="B490" s="5">
        <f>178/44900000</f>
        <v>3.9643652561247212E-6</v>
      </c>
      <c r="C490" t="s">
        <v>63</v>
      </c>
      <c r="D490" t="s">
        <v>14</v>
      </c>
      <c r="F490" t="s">
        <v>15</v>
      </c>
      <c r="G490" t="s">
        <v>64</v>
      </c>
      <c r="H490" t="s">
        <v>31</v>
      </c>
    </row>
    <row r="491" spans="1:8" ht="15.6" x14ac:dyDescent="0.3">
      <c r="A491" s="4" t="s">
        <v>65</v>
      </c>
      <c r="B491" s="5">
        <f>6240000/44900000</f>
        <v>0.13897550111358575</v>
      </c>
      <c r="C491" t="s">
        <v>71</v>
      </c>
      <c r="D491" t="s">
        <v>14</v>
      </c>
      <c r="F491" t="s">
        <v>15</v>
      </c>
      <c r="G491" s="4" t="s">
        <v>65</v>
      </c>
      <c r="H491" t="s">
        <v>3</v>
      </c>
    </row>
    <row r="492" spans="1:8" ht="15.6" x14ac:dyDescent="0.3">
      <c r="A492" s="4" t="s">
        <v>66</v>
      </c>
      <c r="B492" s="5">
        <f>75900000/44900000</f>
        <v>1.6904231625835189</v>
      </c>
      <c r="C492" t="s">
        <v>32</v>
      </c>
      <c r="D492" t="s">
        <v>14</v>
      </c>
      <c r="F492" t="s">
        <v>15</v>
      </c>
      <c r="G492" s="4" t="s">
        <v>66</v>
      </c>
      <c r="H492" t="s">
        <v>3</v>
      </c>
    </row>
    <row r="493" spans="1:8" ht="15.6" x14ac:dyDescent="0.3">
      <c r="A493" s="4"/>
      <c r="B493" s="5"/>
      <c r="G493" s="4"/>
    </row>
    <row r="494" spans="1:8" ht="15.6" x14ac:dyDescent="0.3">
      <c r="A494" s="1" t="s">
        <v>0</v>
      </c>
      <c r="B494" s="2" t="s">
        <v>84</v>
      </c>
    </row>
    <row r="495" spans="1:8" x14ac:dyDescent="0.3">
      <c r="A495" t="s">
        <v>1</v>
      </c>
      <c r="B495">
        <v>1</v>
      </c>
    </row>
    <row r="496" spans="1:8" x14ac:dyDescent="0.3">
      <c r="A496" t="s">
        <v>2</v>
      </c>
      <c r="B496" t="s">
        <v>85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14</v>
      </c>
    </row>
    <row r="499" spans="1:8" x14ac:dyDescent="0.3">
      <c r="A499" t="s">
        <v>11</v>
      </c>
      <c r="B499" t="s">
        <v>70</v>
      </c>
    </row>
    <row r="500" spans="1:8" x14ac:dyDescent="0.3">
      <c r="A500" t="s">
        <v>49</v>
      </c>
      <c r="B500" t="s">
        <v>86</v>
      </c>
    </row>
    <row r="501" spans="1:8" ht="15.6" x14ac:dyDescent="0.3">
      <c r="A501" s="1" t="s">
        <v>8</v>
      </c>
    </row>
    <row r="502" spans="1:8" x14ac:dyDescent="0.3">
      <c r="A502" t="s">
        <v>9</v>
      </c>
      <c r="B502" t="s">
        <v>10</v>
      </c>
      <c r="C502" t="s">
        <v>11</v>
      </c>
      <c r="D502" t="s">
        <v>6</v>
      </c>
      <c r="E502" t="s">
        <v>12</v>
      </c>
      <c r="F502" t="s">
        <v>4</v>
      </c>
      <c r="G502" t="s">
        <v>2</v>
      </c>
      <c r="H502" t="s">
        <v>26</v>
      </c>
    </row>
    <row r="503" spans="1:8" x14ac:dyDescent="0.3">
      <c r="A503" t="s">
        <v>13</v>
      </c>
      <c r="B503" s="5">
        <f>(43/19)/0.95</f>
        <v>2.3822714681440442</v>
      </c>
      <c r="C503" t="s">
        <v>70</v>
      </c>
      <c r="D503" t="s">
        <v>14</v>
      </c>
      <c r="F503" t="s">
        <v>15</v>
      </c>
      <c r="G503" t="s">
        <v>16</v>
      </c>
      <c r="H503" t="s">
        <v>77</v>
      </c>
    </row>
    <row r="504" spans="1:8" x14ac:dyDescent="0.3">
      <c r="A504" t="s">
        <v>17</v>
      </c>
      <c r="B504" s="5">
        <v>1.0714211306931833</v>
      </c>
      <c r="D504" t="s">
        <v>18</v>
      </c>
      <c r="E504" t="s">
        <v>19</v>
      </c>
      <c r="F504" t="s">
        <v>20</v>
      </c>
      <c r="H504" t="s">
        <v>20</v>
      </c>
    </row>
    <row r="505" spans="1:8" x14ac:dyDescent="0.3">
      <c r="A505" t="s">
        <v>21</v>
      </c>
      <c r="B505" s="5">
        <v>11.666666666666668</v>
      </c>
      <c r="C505" t="s">
        <v>32</v>
      </c>
      <c r="D505" t="s">
        <v>6</v>
      </c>
      <c r="F505" t="s">
        <v>15</v>
      </c>
      <c r="G505" t="s">
        <v>21</v>
      </c>
      <c r="H505" t="s">
        <v>77</v>
      </c>
    </row>
    <row r="506" spans="1:8" x14ac:dyDescent="0.3">
      <c r="A506" t="s">
        <v>84</v>
      </c>
      <c r="B506" s="5">
        <v>1</v>
      </c>
      <c r="C506" t="s">
        <v>70</v>
      </c>
      <c r="D506" t="s">
        <v>14</v>
      </c>
      <c r="F506" t="s">
        <v>22</v>
      </c>
      <c r="G506" t="s">
        <v>85</v>
      </c>
      <c r="H506" t="s">
        <v>77</v>
      </c>
    </row>
    <row r="507" spans="1:8" x14ac:dyDescent="0.3">
      <c r="A507" t="s">
        <v>57</v>
      </c>
      <c r="B507" s="5">
        <v>0.35955445874494968</v>
      </c>
      <c r="C507" t="s">
        <v>70</v>
      </c>
      <c r="D507" t="s">
        <v>7</v>
      </c>
      <c r="F507" t="s">
        <v>15</v>
      </c>
      <c r="G507" t="s">
        <v>25</v>
      </c>
      <c r="H507" t="s">
        <v>31</v>
      </c>
    </row>
    <row r="508" spans="1:8" x14ac:dyDescent="0.3">
      <c r="A508" t="s">
        <v>81</v>
      </c>
      <c r="B508" s="5">
        <v>0.53100000000000003</v>
      </c>
      <c r="D508" t="s">
        <v>14</v>
      </c>
      <c r="E508" t="s">
        <v>19</v>
      </c>
      <c r="F508" t="s">
        <v>20</v>
      </c>
      <c r="H508" t="s">
        <v>30</v>
      </c>
    </row>
    <row r="511" spans="1:8" x14ac:dyDescent="0.3">
      <c r="A511" s="2" t="s">
        <v>0</v>
      </c>
      <c r="B511" s="2" t="s">
        <v>27</v>
      </c>
    </row>
    <row r="512" spans="1:8" x14ac:dyDescent="0.3">
      <c r="A512" t="s">
        <v>1</v>
      </c>
      <c r="B512">
        <v>1</v>
      </c>
    </row>
    <row r="513" spans="1:8" x14ac:dyDescent="0.3">
      <c r="A513" t="s">
        <v>2</v>
      </c>
      <c r="B513" s="3" t="s">
        <v>28</v>
      </c>
    </row>
    <row r="514" spans="1:8" x14ac:dyDescent="0.3">
      <c r="A514" t="s">
        <v>4</v>
      </c>
      <c r="B514" t="s">
        <v>5</v>
      </c>
    </row>
    <row r="515" spans="1:8" x14ac:dyDescent="0.3">
      <c r="A515" t="s">
        <v>6</v>
      </c>
      <c r="B515" t="s">
        <v>14</v>
      </c>
    </row>
    <row r="516" spans="1:8" x14ac:dyDescent="0.3">
      <c r="A516" t="s">
        <v>11</v>
      </c>
      <c r="B516" t="s">
        <v>70</v>
      </c>
    </row>
    <row r="517" spans="1:8" x14ac:dyDescent="0.3">
      <c r="A517" t="s">
        <v>49</v>
      </c>
      <c r="B517" t="s">
        <v>82</v>
      </c>
    </row>
    <row r="518" spans="1:8" x14ac:dyDescent="0.3">
      <c r="A518" t="s">
        <v>29</v>
      </c>
      <c r="B518" t="s">
        <v>83</v>
      </c>
    </row>
    <row r="519" spans="1:8" x14ac:dyDescent="0.3">
      <c r="A519" s="2" t="s">
        <v>8</v>
      </c>
    </row>
    <row r="520" spans="1:8" x14ac:dyDescent="0.3">
      <c r="A520" s="2" t="s">
        <v>9</v>
      </c>
      <c r="B520" s="2" t="s">
        <v>10</v>
      </c>
      <c r="C520" s="2" t="s">
        <v>11</v>
      </c>
      <c r="D520" s="2" t="s">
        <v>6</v>
      </c>
      <c r="E520" s="2" t="s">
        <v>12</v>
      </c>
      <c r="F520" s="2" t="s">
        <v>4</v>
      </c>
      <c r="G520" s="2" t="s">
        <v>26</v>
      </c>
      <c r="H520" s="2" t="s">
        <v>2</v>
      </c>
    </row>
    <row r="521" spans="1:8" x14ac:dyDescent="0.3">
      <c r="A521" t="s">
        <v>13</v>
      </c>
      <c r="B521">
        <v>2.2053430633360036</v>
      </c>
      <c r="C521" t="s">
        <v>70</v>
      </c>
      <c r="D521" t="s">
        <v>14</v>
      </c>
      <c r="F521" t="s">
        <v>15</v>
      </c>
      <c r="G521" t="s">
        <v>3</v>
      </c>
      <c r="H521" t="s">
        <v>16</v>
      </c>
    </row>
    <row r="522" spans="1:8" x14ac:dyDescent="0.3">
      <c r="A522" t="s">
        <v>17</v>
      </c>
      <c r="B522">
        <v>0.39696175140048068</v>
      </c>
      <c r="D522" t="s">
        <v>18</v>
      </c>
      <c r="E522" t="s">
        <v>19</v>
      </c>
      <c r="F522" t="s">
        <v>20</v>
      </c>
      <c r="G522" t="s">
        <v>30</v>
      </c>
    </row>
    <row r="523" spans="1:8" x14ac:dyDescent="0.3">
      <c r="A523" t="s">
        <v>21</v>
      </c>
      <c r="B523">
        <v>11.891626115166261</v>
      </c>
      <c r="C523" t="s">
        <v>32</v>
      </c>
      <c r="D523" t="s">
        <v>6</v>
      </c>
      <c r="F523" t="s">
        <v>15</v>
      </c>
      <c r="G523" t="s">
        <v>3</v>
      </c>
      <c r="H523" t="s">
        <v>21</v>
      </c>
    </row>
    <row r="524" spans="1:8" x14ac:dyDescent="0.3">
      <c r="A524" s="3" t="s">
        <v>27</v>
      </c>
      <c r="B524">
        <v>1</v>
      </c>
      <c r="C524" t="s">
        <v>70</v>
      </c>
      <c r="D524" t="s">
        <v>14</v>
      </c>
      <c r="F524" t="s">
        <v>22</v>
      </c>
      <c r="G524" t="s">
        <v>3</v>
      </c>
      <c r="H524" s="3" t="s">
        <v>28</v>
      </c>
    </row>
    <row r="525" spans="1:8" x14ac:dyDescent="0.3">
      <c r="A525" t="s">
        <v>57</v>
      </c>
      <c r="B525">
        <v>0.13321500162583566</v>
      </c>
      <c r="C525" t="s">
        <v>70</v>
      </c>
      <c r="D525" t="s">
        <v>7</v>
      </c>
      <c r="F525" t="s">
        <v>15</v>
      </c>
      <c r="G525" t="s">
        <v>31</v>
      </c>
      <c r="H525" t="s">
        <v>25</v>
      </c>
    </row>
    <row r="526" spans="1:8" x14ac:dyDescent="0.3">
      <c r="A526" t="s">
        <v>81</v>
      </c>
      <c r="B526">
        <v>0.40670865598514627</v>
      </c>
      <c r="D526" t="s">
        <v>14</v>
      </c>
      <c r="E526" t="s">
        <v>19</v>
      </c>
      <c r="F526" t="s">
        <v>20</v>
      </c>
      <c r="G526" t="s">
        <v>30</v>
      </c>
    </row>
    <row r="528" spans="1:8" x14ac:dyDescent="0.3">
      <c r="A528" s="2" t="s">
        <v>0</v>
      </c>
      <c r="B528" s="2" t="s">
        <v>13</v>
      </c>
    </row>
    <row r="529" spans="1:8" x14ac:dyDescent="0.3">
      <c r="A529" t="s">
        <v>1</v>
      </c>
      <c r="B529">
        <v>1</v>
      </c>
    </row>
    <row r="530" spans="1:8" x14ac:dyDescent="0.3">
      <c r="A530" t="s">
        <v>49</v>
      </c>
      <c r="B530" t="s">
        <v>50</v>
      </c>
    </row>
    <row r="531" spans="1:8" x14ac:dyDescent="0.3">
      <c r="A531" t="s">
        <v>2</v>
      </c>
      <c r="B531" t="s">
        <v>16</v>
      </c>
    </row>
    <row r="532" spans="1:8" x14ac:dyDescent="0.3">
      <c r="A532" t="s">
        <v>4</v>
      </c>
      <c r="B532" t="s">
        <v>5</v>
      </c>
    </row>
    <row r="533" spans="1:8" x14ac:dyDescent="0.3">
      <c r="A533" t="s">
        <v>6</v>
      </c>
      <c r="B533" t="s">
        <v>14</v>
      </c>
    </row>
    <row r="534" spans="1:8" x14ac:dyDescent="0.3">
      <c r="A534" t="s">
        <v>29</v>
      </c>
      <c r="B534" t="s">
        <v>83</v>
      </c>
    </row>
    <row r="535" spans="1:8" x14ac:dyDescent="0.3">
      <c r="A535" t="s">
        <v>11</v>
      </c>
      <c r="B535" t="s">
        <v>70</v>
      </c>
    </row>
    <row r="536" spans="1:8" x14ac:dyDescent="0.3">
      <c r="A536" s="2" t="s">
        <v>8</v>
      </c>
    </row>
    <row r="537" spans="1:8" x14ac:dyDescent="0.3">
      <c r="A537" s="2" t="s">
        <v>9</v>
      </c>
      <c r="B537" s="2" t="s">
        <v>10</v>
      </c>
      <c r="C537" s="2" t="s">
        <v>11</v>
      </c>
      <c r="D537" s="2" t="s">
        <v>6</v>
      </c>
      <c r="E537" s="2" t="s">
        <v>12</v>
      </c>
      <c r="F537" s="2" t="s">
        <v>4</v>
      </c>
      <c r="G537" s="2" t="s">
        <v>2</v>
      </c>
      <c r="H537" s="2" t="s">
        <v>26</v>
      </c>
    </row>
    <row r="538" spans="1:8" x14ac:dyDescent="0.3">
      <c r="A538" t="s">
        <v>51</v>
      </c>
      <c r="B538">
        <v>1</v>
      </c>
      <c r="C538" t="s">
        <v>70</v>
      </c>
      <c r="D538" t="s">
        <v>14</v>
      </c>
      <c r="F538" t="s">
        <v>15</v>
      </c>
      <c r="G538" t="s">
        <v>52</v>
      </c>
      <c r="H538" t="s">
        <v>3</v>
      </c>
    </row>
    <row r="539" spans="1:8" x14ac:dyDescent="0.3">
      <c r="A539" t="s">
        <v>13</v>
      </c>
      <c r="B539">
        <v>1</v>
      </c>
      <c r="C539" t="s">
        <v>70</v>
      </c>
      <c r="D539" t="s">
        <v>14</v>
      </c>
      <c r="F539" t="s">
        <v>22</v>
      </c>
      <c r="G539" t="s">
        <v>16</v>
      </c>
      <c r="H539" t="s">
        <v>3</v>
      </c>
    </row>
    <row r="540" spans="1:8" x14ac:dyDescent="0.3">
      <c r="A540" t="s">
        <v>53</v>
      </c>
      <c r="B540">
        <v>3.5098030277376187</v>
      </c>
      <c r="C540" t="s">
        <v>54</v>
      </c>
      <c r="D540" t="s">
        <v>18</v>
      </c>
      <c r="F540" t="s">
        <v>15</v>
      </c>
      <c r="G540" t="s">
        <v>55</v>
      </c>
      <c r="H540" t="s">
        <v>31</v>
      </c>
    </row>
    <row r="541" spans="1:8" x14ac:dyDescent="0.3">
      <c r="A541" t="s">
        <v>81</v>
      </c>
      <c r="B541">
        <v>0.13206758828730655</v>
      </c>
      <c r="D541" t="s">
        <v>14</v>
      </c>
      <c r="E541" t="s">
        <v>19</v>
      </c>
      <c r="F541" t="s">
        <v>20</v>
      </c>
      <c r="H541" t="s">
        <v>30</v>
      </c>
    </row>
    <row r="542" spans="1:8" x14ac:dyDescent="0.3">
      <c r="A542" t="s">
        <v>56</v>
      </c>
      <c r="B542">
        <v>1.6694063119110985E-6</v>
      </c>
      <c r="D542" t="s">
        <v>14</v>
      </c>
      <c r="E542" t="s">
        <v>19</v>
      </c>
      <c r="F542" t="s">
        <v>20</v>
      </c>
      <c r="H542" t="s">
        <v>30</v>
      </c>
    </row>
    <row r="543" spans="1:8" x14ac:dyDescent="0.3">
      <c r="A543" t="s">
        <v>21</v>
      </c>
      <c r="B543">
        <v>12.456827894327896</v>
      </c>
      <c r="C543" t="s">
        <v>32</v>
      </c>
      <c r="D543" t="s">
        <v>6</v>
      </c>
      <c r="F543" t="s">
        <v>15</v>
      </c>
      <c r="G543" t="s">
        <v>21</v>
      </c>
      <c r="H543" t="s">
        <v>3</v>
      </c>
    </row>
    <row r="545" spans="1:8" ht="15.6" x14ac:dyDescent="0.3">
      <c r="A545" s="1" t="s">
        <v>0</v>
      </c>
      <c r="B545" s="2" t="s">
        <v>51</v>
      </c>
    </row>
    <row r="546" spans="1:8" x14ac:dyDescent="0.3">
      <c r="A546" t="s">
        <v>1</v>
      </c>
      <c r="B546">
        <v>1</v>
      </c>
    </row>
    <row r="547" spans="1:8" x14ac:dyDescent="0.3">
      <c r="A547" t="s">
        <v>2</v>
      </c>
      <c r="B547" t="s">
        <v>52</v>
      </c>
    </row>
    <row r="548" spans="1:8" x14ac:dyDescent="0.3">
      <c r="A548" t="s">
        <v>4</v>
      </c>
      <c r="B548" t="s">
        <v>5</v>
      </c>
    </row>
    <row r="549" spans="1:8" x14ac:dyDescent="0.3">
      <c r="A549" t="s">
        <v>6</v>
      </c>
      <c r="B549" t="s">
        <v>14</v>
      </c>
    </row>
    <row r="550" spans="1:8" x14ac:dyDescent="0.3">
      <c r="A550" t="s">
        <v>29</v>
      </c>
      <c r="B550" t="s">
        <v>83</v>
      </c>
    </row>
    <row r="551" spans="1:8" x14ac:dyDescent="0.3">
      <c r="A551" t="s">
        <v>11</v>
      </c>
      <c r="B551" t="s">
        <v>70</v>
      </c>
    </row>
    <row r="552" spans="1:8" ht="15.6" x14ac:dyDescent="0.3">
      <c r="A552" s="1" t="s">
        <v>8</v>
      </c>
    </row>
    <row r="553" spans="1:8" x14ac:dyDescent="0.3">
      <c r="A553" t="s">
        <v>9</v>
      </c>
      <c r="B553" t="s">
        <v>10</v>
      </c>
      <c r="C553" t="s">
        <v>11</v>
      </c>
      <c r="D553" t="s">
        <v>6</v>
      </c>
      <c r="E553" t="s">
        <v>12</v>
      </c>
      <c r="F553" t="s">
        <v>4</v>
      </c>
      <c r="G553" t="s">
        <v>2</v>
      </c>
      <c r="H553" t="s">
        <v>26</v>
      </c>
    </row>
    <row r="554" spans="1:8" x14ac:dyDescent="0.3">
      <c r="A554" t="s">
        <v>21</v>
      </c>
      <c r="B554">
        <f>12.89</f>
        <v>12.89</v>
      </c>
      <c r="C554" t="s">
        <v>32</v>
      </c>
      <c r="D554" t="s">
        <v>6</v>
      </c>
      <c r="F554" t="s">
        <v>15</v>
      </c>
      <c r="G554" t="s">
        <v>21</v>
      </c>
      <c r="H554" t="s">
        <v>3</v>
      </c>
    </row>
    <row r="555" spans="1:8" x14ac:dyDescent="0.3">
      <c r="A555" t="s">
        <v>51</v>
      </c>
      <c r="B555">
        <v>1</v>
      </c>
      <c r="C555" t="s">
        <v>70</v>
      </c>
      <c r="D555" t="s">
        <v>14</v>
      </c>
      <c r="F555" t="s">
        <v>22</v>
      </c>
      <c r="G555" t="s">
        <v>52</v>
      </c>
      <c r="H555" t="s">
        <v>3</v>
      </c>
    </row>
    <row r="556" spans="1:8" x14ac:dyDescent="0.3">
      <c r="A556" t="s">
        <v>78</v>
      </c>
      <c r="B556" s="5">
        <f>((3090000*1000)/44900000)</f>
        <v>68.819599109131403</v>
      </c>
      <c r="C556" t="s">
        <v>80</v>
      </c>
      <c r="D556" t="s">
        <v>14</v>
      </c>
      <c r="F556" t="s">
        <v>15</v>
      </c>
      <c r="G556" t="s">
        <v>79</v>
      </c>
      <c r="H556" t="s">
        <v>31</v>
      </c>
    </row>
    <row r="557" spans="1:8" x14ac:dyDescent="0.3">
      <c r="A557" t="s">
        <v>57</v>
      </c>
      <c r="B557" s="5">
        <f>(13600*1000)/44900000</f>
        <v>0.30289532293986637</v>
      </c>
      <c r="C557" t="s">
        <v>70</v>
      </c>
      <c r="D557" t="s">
        <v>7</v>
      </c>
      <c r="F557" t="s">
        <v>15</v>
      </c>
      <c r="G557" t="s">
        <v>25</v>
      </c>
      <c r="H557" t="s">
        <v>31</v>
      </c>
    </row>
    <row r="558" spans="1:8" x14ac:dyDescent="0.3">
      <c r="A558" t="s">
        <v>58</v>
      </c>
      <c r="B558" s="5">
        <f>356/44900000</f>
        <v>7.9287305122494425E-6</v>
      </c>
      <c r="C558" t="s">
        <v>34</v>
      </c>
      <c r="D558" t="s">
        <v>14</v>
      </c>
      <c r="F558" t="s">
        <v>15</v>
      </c>
      <c r="G558" t="s">
        <v>59</v>
      </c>
      <c r="H558" t="s">
        <v>31</v>
      </c>
    </row>
    <row r="559" spans="1:8" x14ac:dyDescent="0.3">
      <c r="A559" t="s">
        <v>60</v>
      </c>
      <c r="B559" s="5">
        <f>949/44900000</f>
        <v>2.11358574610245E-5</v>
      </c>
      <c r="C559" t="s">
        <v>34</v>
      </c>
      <c r="D559" t="s">
        <v>14</v>
      </c>
      <c r="F559" t="s">
        <v>15</v>
      </c>
      <c r="G559" t="s">
        <v>61</v>
      </c>
      <c r="H559" t="s">
        <v>31</v>
      </c>
    </row>
    <row r="560" spans="1:8" x14ac:dyDescent="0.3">
      <c r="A560" t="s">
        <v>62</v>
      </c>
      <c r="B560" s="5">
        <f>178/44900000</f>
        <v>3.9643652561247212E-6</v>
      </c>
      <c r="C560" t="s">
        <v>63</v>
      </c>
      <c r="D560" t="s">
        <v>14</v>
      </c>
      <c r="F560" t="s">
        <v>15</v>
      </c>
      <c r="G560" t="s">
        <v>64</v>
      </c>
      <c r="H560" t="s">
        <v>31</v>
      </c>
    </row>
    <row r="561" spans="1:8" ht="15.6" x14ac:dyDescent="0.3">
      <c r="A561" s="4" t="s">
        <v>65</v>
      </c>
      <c r="B561" s="5">
        <f>6240000/44900000</f>
        <v>0.13897550111358575</v>
      </c>
      <c r="C561" t="s">
        <v>70</v>
      </c>
      <c r="D561" t="s">
        <v>14</v>
      </c>
      <c r="F561" t="s">
        <v>15</v>
      </c>
      <c r="G561" s="4" t="s">
        <v>65</v>
      </c>
      <c r="H561" t="s">
        <v>3</v>
      </c>
    </row>
    <row r="562" spans="1:8" ht="15.6" x14ac:dyDescent="0.3">
      <c r="A562" s="4" t="s">
        <v>66</v>
      </c>
      <c r="B562" s="5">
        <f>75900000/44900000</f>
        <v>1.6904231625835189</v>
      </c>
      <c r="C562" t="s">
        <v>32</v>
      </c>
      <c r="D562" t="s">
        <v>14</v>
      </c>
      <c r="F562" t="s">
        <v>15</v>
      </c>
      <c r="G562" s="4" t="s">
        <v>66</v>
      </c>
      <c r="H562" t="s">
        <v>3</v>
      </c>
    </row>
    <row r="563" spans="1:8" ht="15.6" x14ac:dyDescent="0.3">
      <c r="A563" s="4"/>
      <c r="B563" s="5"/>
      <c r="G563" s="4"/>
    </row>
    <row r="564" spans="1:8" ht="15.6" x14ac:dyDescent="0.3">
      <c r="A564" s="1" t="s">
        <v>0</v>
      </c>
      <c r="B564" s="2" t="s">
        <v>84</v>
      </c>
    </row>
    <row r="565" spans="1:8" x14ac:dyDescent="0.3">
      <c r="A565" t="s">
        <v>1</v>
      </c>
      <c r="B565">
        <v>1</v>
      </c>
    </row>
    <row r="566" spans="1:8" x14ac:dyDescent="0.3">
      <c r="A566" t="s">
        <v>2</v>
      </c>
      <c r="B566" t="s">
        <v>85</v>
      </c>
    </row>
    <row r="567" spans="1:8" x14ac:dyDescent="0.3">
      <c r="A567" t="s">
        <v>4</v>
      </c>
      <c r="B567" t="s">
        <v>5</v>
      </c>
    </row>
    <row r="568" spans="1:8" x14ac:dyDescent="0.3">
      <c r="A568" t="s">
        <v>6</v>
      </c>
      <c r="B568" t="s">
        <v>14</v>
      </c>
    </row>
    <row r="569" spans="1:8" x14ac:dyDescent="0.3">
      <c r="A569" t="s">
        <v>11</v>
      </c>
      <c r="B569" t="s">
        <v>69</v>
      </c>
    </row>
    <row r="570" spans="1:8" x14ac:dyDescent="0.3">
      <c r="A570" t="s">
        <v>49</v>
      </c>
      <c r="B570" t="s">
        <v>86</v>
      </c>
    </row>
    <row r="571" spans="1:8" ht="15.6" x14ac:dyDescent="0.3">
      <c r="A571" s="1" t="s">
        <v>8</v>
      </c>
    </row>
    <row r="572" spans="1:8" x14ac:dyDescent="0.3">
      <c r="A572" t="s">
        <v>9</v>
      </c>
      <c r="B572" t="s">
        <v>10</v>
      </c>
      <c r="C572" t="s">
        <v>11</v>
      </c>
      <c r="D572" t="s">
        <v>6</v>
      </c>
      <c r="E572" t="s">
        <v>12</v>
      </c>
      <c r="F572" t="s">
        <v>4</v>
      </c>
      <c r="G572" t="s">
        <v>2</v>
      </c>
      <c r="H572" t="s">
        <v>26</v>
      </c>
    </row>
    <row r="573" spans="1:8" x14ac:dyDescent="0.3">
      <c r="A573" t="s">
        <v>13</v>
      </c>
      <c r="B573" s="5">
        <f>(43/19)/0.95</f>
        <v>2.3822714681440442</v>
      </c>
      <c r="C573" t="s">
        <v>69</v>
      </c>
      <c r="D573" t="s">
        <v>14</v>
      </c>
      <c r="F573" t="s">
        <v>15</v>
      </c>
      <c r="G573" t="s">
        <v>16</v>
      </c>
      <c r="H573" t="s">
        <v>77</v>
      </c>
    </row>
    <row r="574" spans="1:8" x14ac:dyDescent="0.3">
      <c r="A574" t="s">
        <v>17</v>
      </c>
      <c r="B574" s="5">
        <v>1.0714211306931833</v>
      </c>
      <c r="D574" t="s">
        <v>18</v>
      </c>
      <c r="E574" t="s">
        <v>19</v>
      </c>
      <c r="F574" t="s">
        <v>20</v>
      </c>
      <c r="H574" t="s">
        <v>20</v>
      </c>
    </row>
    <row r="575" spans="1:8" x14ac:dyDescent="0.3">
      <c r="A575" t="s">
        <v>21</v>
      </c>
      <c r="B575" s="5">
        <v>11.666666666666668</v>
      </c>
      <c r="C575" t="s">
        <v>32</v>
      </c>
      <c r="D575" t="s">
        <v>6</v>
      </c>
      <c r="F575" t="s">
        <v>15</v>
      </c>
      <c r="G575" t="s">
        <v>21</v>
      </c>
      <c r="H575" t="s">
        <v>77</v>
      </c>
    </row>
    <row r="576" spans="1:8" x14ac:dyDescent="0.3">
      <c r="A576" t="s">
        <v>84</v>
      </c>
      <c r="B576" s="5">
        <v>1</v>
      </c>
      <c r="C576" t="s">
        <v>69</v>
      </c>
      <c r="D576" t="s">
        <v>14</v>
      </c>
      <c r="F576" t="s">
        <v>22</v>
      </c>
      <c r="G576" t="s">
        <v>85</v>
      </c>
      <c r="H576" t="s">
        <v>77</v>
      </c>
    </row>
    <row r="577" spans="1:8" x14ac:dyDescent="0.3">
      <c r="A577" t="s">
        <v>57</v>
      </c>
      <c r="B577" s="5">
        <v>0.35955445874494968</v>
      </c>
      <c r="C577" t="s">
        <v>69</v>
      </c>
      <c r="D577" t="s">
        <v>7</v>
      </c>
      <c r="F577" t="s">
        <v>15</v>
      </c>
      <c r="G577" t="s">
        <v>25</v>
      </c>
      <c r="H577" t="s">
        <v>31</v>
      </c>
    </row>
    <row r="578" spans="1:8" x14ac:dyDescent="0.3">
      <c r="A578" t="s">
        <v>81</v>
      </c>
      <c r="B578" s="5">
        <v>0.53100000000000003</v>
      </c>
      <c r="D578" t="s">
        <v>14</v>
      </c>
      <c r="E578" t="s">
        <v>19</v>
      </c>
      <c r="F578" t="s">
        <v>20</v>
      </c>
      <c r="H578" t="s">
        <v>30</v>
      </c>
    </row>
    <row r="581" spans="1:8" x14ac:dyDescent="0.3">
      <c r="A581" s="2" t="s">
        <v>0</v>
      </c>
      <c r="B581" s="2" t="s">
        <v>27</v>
      </c>
    </row>
    <row r="582" spans="1:8" x14ac:dyDescent="0.3">
      <c r="A582" t="s">
        <v>1</v>
      </c>
      <c r="B582">
        <v>1</v>
      </c>
    </row>
    <row r="583" spans="1:8" x14ac:dyDescent="0.3">
      <c r="A583" t="s">
        <v>2</v>
      </c>
      <c r="B583" s="3" t="s">
        <v>28</v>
      </c>
    </row>
    <row r="584" spans="1:8" x14ac:dyDescent="0.3">
      <c r="A584" t="s">
        <v>4</v>
      </c>
      <c r="B584" t="s">
        <v>5</v>
      </c>
    </row>
    <row r="585" spans="1:8" x14ac:dyDescent="0.3">
      <c r="A585" t="s">
        <v>6</v>
      </c>
      <c r="B585" t="s">
        <v>14</v>
      </c>
    </row>
    <row r="586" spans="1:8" x14ac:dyDescent="0.3">
      <c r="A586" t="s">
        <v>11</v>
      </c>
      <c r="B586" t="s">
        <v>69</v>
      </c>
    </row>
    <row r="587" spans="1:8" x14ac:dyDescent="0.3">
      <c r="A587" t="s">
        <v>49</v>
      </c>
      <c r="B587" t="s">
        <v>82</v>
      </c>
    </row>
    <row r="588" spans="1:8" x14ac:dyDescent="0.3">
      <c r="A588" t="s">
        <v>29</v>
      </c>
      <c r="B588" t="s">
        <v>83</v>
      </c>
    </row>
    <row r="589" spans="1:8" x14ac:dyDescent="0.3">
      <c r="A589" s="2" t="s">
        <v>8</v>
      </c>
    </row>
    <row r="590" spans="1:8" x14ac:dyDescent="0.3">
      <c r="A590" s="2" t="s">
        <v>9</v>
      </c>
      <c r="B590" s="2" t="s">
        <v>10</v>
      </c>
      <c r="C590" s="2" t="s">
        <v>11</v>
      </c>
      <c r="D590" s="2" t="s">
        <v>6</v>
      </c>
      <c r="E590" s="2" t="s">
        <v>12</v>
      </c>
      <c r="F590" s="2" t="s">
        <v>4</v>
      </c>
      <c r="G590" s="2" t="s">
        <v>26</v>
      </c>
      <c r="H590" s="2" t="s">
        <v>2</v>
      </c>
    </row>
    <row r="591" spans="1:8" x14ac:dyDescent="0.3">
      <c r="A591" t="s">
        <v>13</v>
      </c>
      <c r="B591">
        <v>2.2053430633360036</v>
      </c>
      <c r="C591" t="s">
        <v>69</v>
      </c>
      <c r="D591" t="s">
        <v>14</v>
      </c>
      <c r="F591" t="s">
        <v>15</v>
      </c>
      <c r="G591" t="s">
        <v>3</v>
      </c>
      <c r="H591" t="s">
        <v>16</v>
      </c>
    </row>
    <row r="592" spans="1:8" x14ac:dyDescent="0.3">
      <c r="A592" t="s">
        <v>17</v>
      </c>
      <c r="B592">
        <v>0.39696175140048068</v>
      </c>
      <c r="D592" t="s">
        <v>18</v>
      </c>
      <c r="E592" t="s">
        <v>19</v>
      </c>
      <c r="F592" t="s">
        <v>20</v>
      </c>
      <c r="G592" t="s">
        <v>30</v>
      </c>
    </row>
    <row r="593" spans="1:8" x14ac:dyDescent="0.3">
      <c r="A593" t="s">
        <v>21</v>
      </c>
      <c r="B593">
        <v>11.891626115166261</v>
      </c>
      <c r="C593" t="s">
        <v>32</v>
      </c>
      <c r="D593" t="s">
        <v>6</v>
      </c>
      <c r="F593" t="s">
        <v>15</v>
      </c>
      <c r="G593" t="s">
        <v>3</v>
      </c>
      <c r="H593" t="s">
        <v>21</v>
      </c>
    </row>
    <row r="594" spans="1:8" x14ac:dyDescent="0.3">
      <c r="A594" s="3" t="s">
        <v>27</v>
      </c>
      <c r="B594">
        <v>1</v>
      </c>
      <c r="C594" t="s">
        <v>69</v>
      </c>
      <c r="D594" t="s">
        <v>14</v>
      </c>
      <c r="F594" t="s">
        <v>22</v>
      </c>
      <c r="G594" t="s">
        <v>3</v>
      </c>
      <c r="H594" s="3" t="s">
        <v>28</v>
      </c>
    </row>
    <row r="595" spans="1:8" x14ac:dyDescent="0.3">
      <c r="A595" t="s">
        <v>57</v>
      </c>
      <c r="B595">
        <v>0.13321500162583566</v>
      </c>
      <c r="C595" t="s">
        <v>69</v>
      </c>
      <c r="D595" t="s">
        <v>7</v>
      </c>
      <c r="F595" t="s">
        <v>15</v>
      </c>
      <c r="G595" t="s">
        <v>31</v>
      </c>
      <c r="H595" t="s">
        <v>25</v>
      </c>
    </row>
    <row r="596" spans="1:8" x14ac:dyDescent="0.3">
      <c r="A596" t="s">
        <v>81</v>
      </c>
      <c r="B596">
        <v>0.40670865598514627</v>
      </c>
      <c r="D596" t="s">
        <v>14</v>
      </c>
      <c r="E596" t="s">
        <v>19</v>
      </c>
      <c r="F596" t="s">
        <v>20</v>
      </c>
      <c r="G596" t="s">
        <v>30</v>
      </c>
    </row>
    <row r="598" spans="1:8" x14ac:dyDescent="0.3">
      <c r="A598" s="2" t="s">
        <v>0</v>
      </c>
      <c r="B598" s="2" t="s">
        <v>13</v>
      </c>
    </row>
    <row r="599" spans="1:8" x14ac:dyDescent="0.3">
      <c r="A599" t="s">
        <v>1</v>
      </c>
      <c r="B599">
        <v>1</v>
      </c>
    </row>
    <row r="600" spans="1:8" x14ac:dyDescent="0.3">
      <c r="A600" t="s">
        <v>49</v>
      </c>
      <c r="B600" t="s">
        <v>50</v>
      </c>
    </row>
    <row r="601" spans="1:8" x14ac:dyDescent="0.3">
      <c r="A601" t="s">
        <v>2</v>
      </c>
      <c r="B601" t="s">
        <v>16</v>
      </c>
    </row>
    <row r="602" spans="1:8" x14ac:dyDescent="0.3">
      <c r="A602" t="s">
        <v>4</v>
      </c>
      <c r="B602" t="s">
        <v>5</v>
      </c>
    </row>
    <row r="603" spans="1:8" x14ac:dyDescent="0.3">
      <c r="A603" t="s">
        <v>6</v>
      </c>
      <c r="B603" t="s">
        <v>14</v>
      </c>
    </row>
    <row r="604" spans="1:8" x14ac:dyDescent="0.3">
      <c r="A604" t="s">
        <v>29</v>
      </c>
      <c r="B604" t="s">
        <v>83</v>
      </c>
    </row>
    <row r="605" spans="1:8" x14ac:dyDescent="0.3">
      <c r="A605" t="s">
        <v>11</v>
      </c>
      <c r="B605" t="s">
        <v>69</v>
      </c>
    </row>
    <row r="606" spans="1:8" x14ac:dyDescent="0.3">
      <c r="A606" s="2" t="s">
        <v>8</v>
      </c>
    </row>
    <row r="607" spans="1:8" x14ac:dyDescent="0.3">
      <c r="A607" s="2" t="s">
        <v>9</v>
      </c>
      <c r="B607" s="2" t="s">
        <v>10</v>
      </c>
      <c r="C607" s="2" t="s">
        <v>11</v>
      </c>
      <c r="D607" s="2" t="s">
        <v>6</v>
      </c>
      <c r="E607" s="2" t="s">
        <v>12</v>
      </c>
      <c r="F607" s="2" t="s">
        <v>4</v>
      </c>
      <c r="G607" s="2" t="s">
        <v>2</v>
      </c>
      <c r="H607" s="2" t="s">
        <v>26</v>
      </c>
    </row>
    <row r="608" spans="1:8" x14ac:dyDescent="0.3">
      <c r="A608" t="s">
        <v>51</v>
      </c>
      <c r="B608">
        <v>1</v>
      </c>
      <c r="C608" t="s">
        <v>69</v>
      </c>
      <c r="D608" t="s">
        <v>14</v>
      </c>
      <c r="F608" t="s">
        <v>15</v>
      </c>
      <c r="G608" t="s">
        <v>52</v>
      </c>
      <c r="H608" t="s">
        <v>3</v>
      </c>
    </row>
    <row r="609" spans="1:8" x14ac:dyDescent="0.3">
      <c r="A609" t="s">
        <v>13</v>
      </c>
      <c r="B609">
        <v>1</v>
      </c>
      <c r="C609" t="s">
        <v>69</v>
      </c>
      <c r="D609" t="s">
        <v>14</v>
      </c>
      <c r="F609" t="s">
        <v>22</v>
      </c>
      <c r="G609" t="s">
        <v>16</v>
      </c>
      <c r="H609" t="s">
        <v>3</v>
      </c>
    </row>
    <row r="610" spans="1:8" x14ac:dyDescent="0.3">
      <c r="A610" t="s">
        <v>53</v>
      </c>
      <c r="B610">
        <v>3.5098030277376187</v>
      </c>
      <c r="C610" t="s">
        <v>54</v>
      </c>
      <c r="D610" t="s">
        <v>18</v>
      </c>
      <c r="F610" t="s">
        <v>15</v>
      </c>
      <c r="G610" t="s">
        <v>55</v>
      </c>
      <c r="H610" t="s">
        <v>31</v>
      </c>
    </row>
    <row r="611" spans="1:8" x14ac:dyDescent="0.3">
      <c r="A611" t="s">
        <v>81</v>
      </c>
      <c r="B611">
        <v>0.13206758828730655</v>
      </c>
      <c r="D611" t="s">
        <v>14</v>
      </c>
      <c r="E611" t="s">
        <v>19</v>
      </c>
      <c r="F611" t="s">
        <v>20</v>
      </c>
      <c r="H611" t="s">
        <v>30</v>
      </c>
    </row>
    <row r="612" spans="1:8" x14ac:dyDescent="0.3">
      <c r="A612" t="s">
        <v>56</v>
      </c>
      <c r="B612">
        <v>1.6694063119110985E-6</v>
      </c>
      <c r="D612" t="s">
        <v>14</v>
      </c>
      <c r="E612" t="s">
        <v>19</v>
      </c>
      <c r="F612" t="s">
        <v>20</v>
      </c>
      <c r="H612" t="s">
        <v>30</v>
      </c>
    </row>
    <row r="613" spans="1:8" x14ac:dyDescent="0.3">
      <c r="A613" t="s">
        <v>21</v>
      </c>
      <c r="B613">
        <v>12.456827894327896</v>
      </c>
      <c r="C613" t="s">
        <v>32</v>
      </c>
      <c r="D613" t="s">
        <v>6</v>
      </c>
      <c r="F613" t="s">
        <v>15</v>
      </c>
      <c r="G613" t="s">
        <v>21</v>
      </c>
      <c r="H613" t="s">
        <v>3</v>
      </c>
    </row>
    <row r="615" spans="1:8" ht="15.6" x14ac:dyDescent="0.3">
      <c r="A615" s="1" t="s">
        <v>0</v>
      </c>
      <c r="B615" s="2" t="s">
        <v>51</v>
      </c>
    </row>
    <row r="616" spans="1:8" x14ac:dyDescent="0.3">
      <c r="A616" t="s">
        <v>1</v>
      </c>
      <c r="B616">
        <v>1</v>
      </c>
    </row>
    <row r="617" spans="1:8" x14ac:dyDescent="0.3">
      <c r="A617" t="s">
        <v>2</v>
      </c>
      <c r="B617" t="s">
        <v>52</v>
      </c>
    </row>
    <row r="618" spans="1:8" x14ac:dyDescent="0.3">
      <c r="A618" t="s">
        <v>4</v>
      </c>
      <c r="B618" t="s">
        <v>5</v>
      </c>
    </row>
    <row r="619" spans="1:8" x14ac:dyDescent="0.3">
      <c r="A619" t="s">
        <v>6</v>
      </c>
      <c r="B619" t="s">
        <v>14</v>
      </c>
    </row>
    <row r="620" spans="1:8" x14ac:dyDescent="0.3">
      <c r="A620" t="s">
        <v>29</v>
      </c>
      <c r="B620" t="s">
        <v>83</v>
      </c>
    </row>
    <row r="621" spans="1:8" x14ac:dyDescent="0.3">
      <c r="A621" t="s">
        <v>11</v>
      </c>
      <c r="B621" t="s">
        <v>69</v>
      </c>
    </row>
    <row r="622" spans="1:8" ht="15.6" x14ac:dyDescent="0.3">
      <c r="A622" s="1" t="s">
        <v>8</v>
      </c>
    </row>
    <row r="623" spans="1:8" x14ac:dyDescent="0.3">
      <c r="A623" t="s">
        <v>9</v>
      </c>
      <c r="B623" t="s">
        <v>10</v>
      </c>
      <c r="C623" t="s">
        <v>11</v>
      </c>
      <c r="D623" t="s">
        <v>6</v>
      </c>
      <c r="E623" t="s">
        <v>12</v>
      </c>
      <c r="F623" t="s">
        <v>4</v>
      </c>
      <c r="G623" t="s">
        <v>2</v>
      </c>
      <c r="H623" t="s">
        <v>26</v>
      </c>
    </row>
    <row r="624" spans="1:8" x14ac:dyDescent="0.3">
      <c r="A624" t="s">
        <v>21</v>
      </c>
      <c r="B624">
        <f>12.89</f>
        <v>12.89</v>
      </c>
      <c r="C624" t="s">
        <v>32</v>
      </c>
      <c r="D624" t="s">
        <v>6</v>
      </c>
      <c r="F624" t="s">
        <v>15</v>
      </c>
      <c r="G624" t="s">
        <v>21</v>
      </c>
      <c r="H624" t="s">
        <v>3</v>
      </c>
    </row>
    <row r="625" spans="1:8" x14ac:dyDescent="0.3">
      <c r="A625" t="s">
        <v>51</v>
      </c>
      <c r="B625">
        <v>1</v>
      </c>
      <c r="C625" t="s">
        <v>69</v>
      </c>
      <c r="D625" t="s">
        <v>14</v>
      </c>
      <c r="F625" t="s">
        <v>22</v>
      </c>
      <c r="G625" t="s">
        <v>52</v>
      </c>
      <c r="H625" t="s">
        <v>3</v>
      </c>
    </row>
    <row r="626" spans="1:8" x14ac:dyDescent="0.3">
      <c r="A626" t="s">
        <v>78</v>
      </c>
      <c r="B626" s="5">
        <f>((3090000*1000)/44900000)</f>
        <v>68.819599109131403</v>
      </c>
      <c r="C626" t="s">
        <v>54</v>
      </c>
      <c r="D626" t="s">
        <v>14</v>
      </c>
      <c r="F626" t="s">
        <v>15</v>
      </c>
      <c r="G626" t="s">
        <v>79</v>
      </c>
      <c r="H626" t="s">
        <v>31</v>
      </c>
    </row>
    <row r="627" spans="1:8" x14ac:dyDescent="0.3">
      <c r="A627" t="s">
        <v>57</v>
      </c>
      <c r="B627" s="5">
        <f>(13600*1000)/44900000</f>
        <v>0.30289532293986637</v>
      </c>
      <c r="C627" t="s">
        <v>69</v>
      </c>
      <c r="D627" t="s">
        <v>7</v>
      </c>
      <c r="F627" t="s">
        <v>15</v>
      </c>
      <c r="G627" t="s">
        <v>25</v>
      </c>
      <c r="H627" t="s">
        <v>31</v>
      </c>
    </row>
    <row r="628" spans="1:8" x14ac:dyDescent="0.3">
      <c r="A628" t="s">
        <v>58</v>
      </c>
      <c r="B628" s="5">
        <f>356/44900000</f>
        <v>7.9287305122494425E-6</v>
      </c>
      <c r="C628" t="s">
        <v>34</v>
      </c>
      <c r="D628" t="s">
        <v>14</v>
      </c>
      <c r="F628" t="s">
        <v>15</v>
      </c>
      <c r="G628" t="s">
        <v>59</v>
      </c>
      <c r="H628" t="s">
        <v>31</v>
      </c>
    </row>
    <row r="629" spans="1:8" x14ac:dyDescent="0.3">
      <c r="A629" t="s">
        <v>60</v>
      </c>
      <c r="B629" s="5">
        <f>949/44900000</f>
        <v>2.11358574610245E-5</v>
      </c>
      <c r="C629" t="s">
        <v>34</v>
      </c>
      <c r="D629" t="s">
        <v>14</v>
      </c>
      <c r="F629" t="s">
        <v>15</v>
      </c>
      <c r="G629" t="s">
        <v>61</v>
      </c>
      <c r="H629" t="s">
        <v>31</v>
      </c>
    </row>
    <row r="630" spans="1:8" x14ac:dyDescent="0.3">
      <c r="A630" t="s">
        <v>62</v>
      </c>
      <c r="B630" s="5">
        <f>178/44900000</f>
        <v>3.9643652561247212E-6</v>
      </c>
      <c r="C630" t="s">
        <v>63</v>
      </c>
      <c r="D630" t="s">
        <v>14</v>
      </c>
      <c r="F630" t="s">
        <v>15</v>
      </c>
      <c r="G630" t="s">
        <v>64</v>
      </c>
      <c r="H630" t="s">
        <v>31</v>
      </c>
    </row>
    <row r="631" spans="1:8" ht="15.6" x14ac:dyDescent="0.3">
      <c r="A631" s="4" t="s">
        <v>65</v>
      </c>
      <c r="B631" s="5">
        <f>6240000/44900000</f>
        <v>0.13897550111358575</v>
      </c>
      <c r="C631" t="s">
        <v>69</v>
      </c>
      <c r="D631" t="s">
        <v>14</v>
      </c>
      <c r="F631" t="s">
        <v>15</v>
      </c>
      <c r="G631" s="4" t="s">
        <v>65</v>
      </c>
      <c r="H631" t="s">
        <v>3</v>
      </c>
    </row>
    <row r="632" spans="1:8" ht="15.6" x14ac:dyDescent="0.3">
      <c r="A632" s="4" t="s">
        <v>66</v>
      </c>
      <c r="B632" s="5">
        <f>75900000/44900000</f>
        <v>1.6904231625835189</v>
      </c>
      <c r="C632" t="s">
        <v>32</v>
      </c>
      <c r="D632" t="s">
        <v>14</v>
      </c>
      <c r="F632" t="s">
        <v>15</v>
      </c>
      <c r="G632" s="4" t="s">
        <v>66</v>
      </c>
      <c r="H632" t="s">
        <v>3</v>
      </c>
    </row>
    <row r="633" spans="1:8" ht="15.6" x14ac:dyDescent="0.3">
      <c r="A633" s="4"/>
      <c r="B633" s="5"/>
      <c r="G633" s="4"/>
    </row>
    <row r="634" spans="1:8" ht="15.6" x14ac:dyDescent="0.3">
      <c r="A634" s="1" t="s">
        <v>0</v>
      </c>
      <c r="B634" s="2" t="s">
        <v>84</v>
      </c>
    </row>
    <row r="635" spans="1:8" x14ac:dyDescent="0.3">
      <c r="A635" t="s">
        <v>1</v>
      </c>
      <c r="B635">
        <v>1</v>
      </c>
    </row>
    <row r="636" spans="1:8" x14ac:dyDescent="0.3">
      <c r="A636" t="s">
        <v>2</v>
      </c>
      <c r="B636" t="s">
        <v>85</v>
      </c>
    </row>
    <row r="637" spans="1:8" x14ac:dyDescent="0.3">
      <c r="A637" t="s">
        <v>4</v>
      </c>
      <c r="B637" t="s">
        <v>5</v>
      </c>
    </row>
    <row r="638" spans="1:8" x14ac:dyDescent="0.3">
      <c r="A638" t="s">
        <v>6</v>
      </c>
      <c r="B638" t="s">
        <v>14</v>
      </c>
    </row>
    <row r="639" spans="1:8" x14ac:dyDescent="0.3">
      <c r="A639" t="s">
        <v>11</v>
      </c>
      <c r="B639" t="s">
        <v>68</v>
      </c>
    </row>
    <row r="640" spans="1:8" x14ac:dyDescent="0.3">
      <c r="A640" t="s">
        <v>49</v>
      </c>
      <c r="B640" t="s">
        <v>86</v>
      </c>
    </row>
    <row r="641" spans="1:8" ht="15.6" x14ac:dyDescent="0.3">
      <c r="A641" s="1" t="s">
        <v>8</v>
      </c>
    </row>
    <row r="642" spans="1:8" x14ac:dyDescent="0.3">
      <c r="A642" t="s">
        <v>9</v>
      </c>
      <c r="B642" t="s">
        <v>10</v>
      </c>
      <c r="C642" t="s">
        <v>11</v>
      </c>
      <c r="D642" t="s">
        <v>6</v>
      </c>
      <c r="E642" t="s">
        <v>12</v>
      </c>
      <c r="F642" t="s">
        <v>4</v>
      </c>
      <c r="G642" t="s">
        <v>2</v>
      </c>
      <c r="H642" t="s">
        <v>26</v>
      </c>
    </row>
    <row r="643" spans="1:8" x14ac:dyDescent="0.3">
      <c r="A643" t="s">
        <v>13</v>
      </c>
      <c r="B643" s="5">
        <f>(43/19)/0.95</f>
        <v>2.3822714681440442</v>
      </c>
      <c r="C643" t="s">
        <v>68</v>
      </c>
      <c r="D643" t="s">
        <v>14</v>
      </c>
      <c r="F643" t="s">
        <v>15</v>
      </c>
      <c r="G643" t="s">
        <v>16</v>
      </c>
      <c r="H643" t="s">
        <v>77</v>
      </c>
    </row>
    <row r="644" spans="1:8" x14ac:dyDescent="0.3">
      <c r="A644" t="s">
        <v>17</v>
      </c>
      <c r="B644" s="5">
        <v>1.0714211306931833</v>
      </c>
      <c r="D644" t="s">
        <v>18</v>
      </c>
      <c r="E644" t="s">
        <v>19</v>
      </c>
      <c r="F644" t="s">
        <v>20</v>
      </c>
      <c r="H644" t="s">
        <v>20</v>
      </c>
    </row>
    <row r="645" spans="1:8" x14ac:dyDescent="0.3">
      <c r="A645" t="s">
        <v>21</v>
      </c>
      <c r="B645" s="5">
        <v>11.666666666666668</v>
      </c>
      <c r="C645" t="s">
        <v>32</v>
      </c>
      <c r="D645" t="s">
        <v>6</v>
      </c>
      <c r="F645" t="s">
        <v>15</v>
      </c>
      <c r="G645" t="s">
        <v>21</v>
      </c>
      <c r="H645" t="s">
        <v>77</v>
      </c>
    </row>
    <row r="646" spans="1:8" x14ac:dyDescent="0.3">
      <c r="A646" t="s">
        <v>84</v>
      </c>
      <c r="B646" s="5">
        <v>1</v>
      </c>
      <c r="C646" t="s">
        <v>68</v>
      </c>
      <c r="D646" t="s">
        <v>14</v>
      </c>
      <c r="F646" t="s">
        <v>22</v>
      </c>
      <c r="G646" t="s">
        <v>85</v>
      </c>
      <c r="H646" t="s">
        <v>77</v>
      </c>
    </row>
    <row r="647" spans="1:8" x14ac:dyDescent="0.3">
      <c r="A647" t="s">
        <v>57</v>
      </c>
      <c r="B647" s="5">
        <v>0.35955445874494968</v>
      </c>
      <c r="C647" t="s">
        <v>68</v>
      </c>
      <c r="D647" t="s">
        <v>7</v>
      </c>
      <c r="F647" t="s">
        <v>15</v>
      </c>
      <c r="G647" t="s">
        <v>25</v>
      </c>
      <c r="H647" t="s">
        <v>31</v>
      </c>
    </row>
    <row r="648" spans="1:8" x14ac:dyDescent="0.3">
      <c r="A648" t="s">
        <v>81</v>
      </c>
      <c r="B648" s="5">
        <v>0.53100000000000003</v>
      </c>
      <c r="D648" t="s">
        <v>14</v>
      </c>
      <c r="E648" t="s">
        <v>19</v>
      </c>
      <c r="F648" t="s">
        <v>20</v>
      </c>
      <c r="H648" t="s">
        <v>30</v>
      </c>
    </row>
    <row r="651" spans="1:8" x14ac:dyDescent="0.3">
      <c r="A651" s="2" t="s">
        <v>0</v>
      </c>
      <c r="B651" s="2" t="s">
        <v>27</v>
      </c>
    </row>
    <row r="652" spans="1:8" x14ac:dyDescent="0.3">
      <c r="A652" t="s">
        <v>1</v>
      </c>
      <c r="B652">
        <v>1</v>
      </c>
    </row>
    <row r="653" spans="1:8" x14ac:dyDescent="0.3">
      <c r="A653" t="s">
        <v>2</v>
      </c>
      <c r="B653" s="3" t="s">
        <v>28</v>
      </c>
    </row>
    <row r="654" spans="1:8" x14ac:dyDescent="0.3">
      <c r="A654" t="s">
        <v>4</v>
      </c>
      <c r="B654" t="s">
        <v>5</v>
      </c>
    </row>
    <row r="655" spans="1:8" x14ac:dyDescent="0.3">
      <c r="A655" t="s">
        <v>6</v>
      </c>
      <c r="B655" t="s">
        <v>14</v>
      </c>
    </row>
    <row r="656" spans="1:8" x14ac:dyDescent="0.3">
      <c r="A656" t="s">
        <v>11</v>
      </c>
      <c r="B656" t="s">
        <v>68</v>
      </c>
    </row>
    <row r="657" spans="1:8" x14ac:dyDescent="0.3">
      <c r="A657" t="s">
        <v>49</v>
      </c>
      <c r="B657" t="s">
        <v>82</v>
      </c>
    </row>
    <row r="658" spans="1:8" x14ac:dyDescent="0.3">
      <c r="A658" t="s">
        <v>29</v>
      </c>
      <c r="B658" t="s">
        <v>83</v>
      </c>
    </row>
    <row r="659" spans="1:8" x14ac:dyDescent="0.3">
      <c r="A659" s="2" t="s">
        <v>8</v>
      </c>
    </row>
    <row r="660" spans="1:8" x14ac:dyDescent="0.3">
      <c r="A660" s="2" t="s">
        <v>9</v>
      </c>
      <c r="B660" s="2" t="s">
        <v>10</v>
      </c>
      <c r="C660" s="2" t="s">
        <v>11</v>
      </c>
      <c r="D660" s="2" t="s">
        <v>6</v>
      </c>
      <c r="E660" s="2" t="s">
        <v>12</v>
      </c>
      <c r="F660" s="2" t="s">
        <v>4</v>
      </c>
      <c r="G660" s="2" t="s">
        <v>26</v>
      </c>
      <c r="H660" s="2" t="s">
        <v>2</v>
      </c>
    </row>
    <row r="661" spans="1:8" x14ac:dyDescent="0.3">
      <c r="A661" t="s">
        <v>13</v>
      </c>
      <c r="B661">
        <v>2.2053430633360036</v>
      </c>
      <c r="C661" t="s">
        <v>68</v>
      </c>
      <c r="D661" t="s">
        <v>14</v>
      </c>
      <c r="F661" t="s">
        <v>15</v>
      </c>
      <c r="G661" t="s">
        <v>3</v>
      </c>
      <c r="H661" t="s">
        <v>16</v>
      </c>
    </row>
    <row r="662" spans="1:8" x14ac:dyDescent="0.3">
      <c r="A662" t="s">
        <v>17</v>
      </c>
      <c r="B662">
        <v>0.39696175140048068</v>
      </c>
      <c r="D662" t="s">
        <v>18</v>
      </c>
      <c r="E662" t="s">
        <v>19</v>
      </c>
      <c r="F662" t="s">
        <v>20</v>
      </c>
      <c r="G662" t="s">
        <v>30</v>
      </c>
    </row>
    <row r="663" spans="1:8" x14ac:dyDescent="0.3">
      <c r="A663" t="s">
        <v>21</v>
      </c>
      <c r="B663">
        <v>11.891626115166261</v>
      </c>
      <c r="C663" t="s">
        <v>32</v>
      </c>
      <c r="D663" t="s">
        <v>6</v>
      </c>
      <c r="F663" t="s">
        <v>15</v>
      </c>
      <c r="G663" t="s">
        <v>3</v>
      </c>
      <c r="H663" t="s">
        <v>21</v>
      </c>
    </row>
    <row r="664" spans="1:8" x14ac:dyDescent="0.3">
      <c r="A664" s="3" t="s">
        <v>27</v>
      </c>
      <c r="B664">
        <v>1</v>
      </c>
      <c r="C664" t="s">
        <v>68</v>
      </c>
      <c r="D664" t="s">
        <v>14</v>
      </c>
      <c r="F664" t="s">
        <v>22</v>
      </c>
      <c r="G664" t="s">
        <v>3</v>
      </c>
      <c r="H664" s="3" t="s">
        <v>28</v>
      </c>
    </row>
    <row r="665" spans="1:8" x14ac:dyDescent="0.3">
      <c r="A665" t="s">
        <v>57</v>
      </c>
      <c r="B665">
        <v>0.13321500162583566</v>
      </c>
      <c r="C665" t="s">
        <v>68</v>
      </c>
      <c r="D665" t="s">
        <v>7</v>
      </c>
      <c r="F665" t="s">
        <v>15</v>
      </c>
      <c r="G665" t="s">
        <v>31</v>
      </c>
      <c r="H665" t="s">
        <v>25</v>
      </c>
    </row>
    <row r="666" spans="1:8" x14ac:dyDescent="0.3">
      <c r="A666" t="s">
        <v>81</v>
      </c>
      <c r="B666">
        <v>0.40670865598514627</v>
      </c>
      <c r="D666" t="s">
        <v>14</v>
      </c>
      <c r="E666" t="s">
        <v>19</v>
      </c>
      <c r="F666" t="s">
        <v>20</v>
      </c>
      <c r="G666" t="s">
        <v>30</v>
      </c>
    </row>
    <row r="668" spans="1:8" x14ac:dyDescent="0.3">
      <c r="A668" s="2" t="s">
        <v>0</v>
      </c>
      <c r="B668" s="2" t="s">
        <v>13</v>
      </c>
    </row>
    <row r="669" spans="1:8" x14ac:dyDescent="0.3">
      <c r="A669" t="s">
        <v>1</v>
      </c>
      <c r="B669">
        <v>1</v>
      </c>
    </row>
    <row r="670" spans="1:8" x14ac:dyDescent="0.3">
      <c r="A670" t="s">
        <v>49</v>
      </c>
      <c r="B670" t="s">
        <v>50</v>
      </c>
    </row>
    <row r="671" spans="1:8" x14ac:dyDescent="0.3">
      <c r="A671" t="s">
        <v>2</v>
      </c>
      <c r="B671" t="s">
        <v>16</v>
      </c>
    </row>
    <row r="672" spans="1:8" x14ac:dyDescent="0.3">
      <c r="A672" t="s">
        <v>4</v>
      </c>
      <c r="B672" t="s">
        <v>5</v>
      </c>
    </row>
    <row r="673" spans="1:8" x14ac:dyDescent="0.3">
      <c r="A673" t="s">
        <v>6</v>
      </c>
      <c r="B673" t="s">
        <v>14</v>
      </c>
    </row>
    <row r="674" spans="1:8" x14ac:dyDescent="0.3">
      <c r="A674" t="s">
        <v>29</v>
      </c>
      <c r="B674" t="s">
        <v>83</v>
      </c>
    </row>
    <row r="675" spans="1:8" x14ac:dyDescent="0.3">
      <c r="A675" t="s">
        <v>11</v>
      </c>
      <c r="B675" t="s">
        <v>68</v>
      </c>
    </row>
    <row r="676" spans="1:8" x14ac:dyDescent="0.3">
      <c r="A676" s="2" t="s">
        <v>8</v>
      </c>
    </row>
    <row r="677" spans="1:8" x14ac:dyDescent="0.3">
      <c r="A677" s="2" t="s">
        <v>9</v>
      </c>
      <c r="B677" s="2" t="s">
        <v>10</v>
      </c>
      <c r="C677" s="2" t="s">
        <v>11</v>
      </c>
      <c r="D677" s="2" t="s">
        <v>6</v>
      </c>
      <c r="E677" s="2" t="s">
        <v>12</v>
      </c>
      <c r="F677" s="2" t="s">
        <v>4</v>
      </c>
      <c r="G677" s="2" t="s">
        <v>2</v>
      </c>
      <c r="H677" s="2" t="s">
        <v>26</v>
      </c>
    </row>
    <row r="678" spans="1:8" x14ac:dyDescent="0.3">
      <c r="A678" t="s">
        <v>51</v>
      </c>
      <c r="B678">
        <v>1</v>
      </c>
      <c r="C678" t="s">
        <v>68</v>
      </c>
      <c r="D678" t="s">
        <v>14</v>
      </c>
      <c r="F678" t="s">
        <v>15</v>
      </c>
      <c r="G678" t="s">
        <v>52</v>
      </c>
      <c r="H678" t="s">
        <v>3</v>
      </c>
    </row>
    <row r="679" spans="1:8" x14ac:dyDescent="0.3">
      <c r="A679" t="s">
        <v>13</v>
      </c>
      <c r="B679">
        <v>1</v>
      </c>
      <c r="C679" t="s">
        <v>68</v>
      </c>
      <c r="D679" t="s">
        <v>14</v>
      </c>
      <c r="F679" t="s">
        <v>22</v>
      </c>
      <c r="G679" t="s">
        <v>16</v>
      </c>
      <c r="H679" t="s">
        <v>3</v>
      </c>
    </row>
    <row r="680" spans="1:8" x14ac:dyDescent="0.3">
      <c r="A680" t="s">
        <v>53</v>
      </c>
      <c r="B680">
        <v>3.5098030277376187</v>
      </c>
      <c r="C680" t="s">
        <v>54</v>
      </c>
      <c r="D680" t="s">
        <v>18</v>
      </c>
      <c r="F680" t="s">
        <v>15</v>
      </c>
      <c r="G680" t="s">
        <v>55</v>
      </c>
      <c r="H680" t="s">
        <v>31</v>
      </c>
    </row>
    <row r="681" spans="1:8" x14ac:dyDescent="0.3">
      <c r="A681" t="s">
        <v>81</v>
      </c>
      <c r="B681">
        <v>0.13206758828730655</v>
      </c>
      <c r="D681" t="s">
        <v>14</v>
      </c>
      <c r="E681" t="s">
        <v>19</v>
      </c>
      <c r="F681" t="s">
        <v>20</v>
      </c>
      <c r="H681" t="s">
        <v>30</v>
      </c>
    </row>
    <row r="682" spans="1:8" x14ac:dyDescent="0.3">
      <c r="A682" t="s">
        <v>56</v>
      </c>
      <c r="B682">
        <v>1.6694063119110985E-6</v>
      </c>
      <c r="D682" t="s">
        <v>14</v>
      </c>
      <c r="E682" t="s">
        <v>19</v>
      </c>
      <c r="F682" t="s">
        <v>20</v>
      </c>
      <c r="H682" t="s">
        <v>30</v>
      </c>
    </row>
    <row r="683" spans="1:8" x14ac:dyDescent="0.3">
      <c r="A683" t="s">
        <v>21</v>
      </c>
      <c r="B683">
        <v>12.456827894327896</v>
      </c>
      <c r="C683" t="s">
        <v>32</v>
      </c>
      <c r="D683" t="s">
        <v>6</v>
      </c>
      <c r="F683" t="s">
        <v>15</v>
      </c>
      <c r="G683" t="s">
        <v>21</v>
      </c>
      <c r="H683" t="s">
        <v>3</v>
      </c>
    </row>
    <row r="685" spans="1:8" ht="15.6" x14ac:dyDescent="0.3">
      <c r="A685" s="1" t="s">
        <v>0</v>
      </c>
      <c r="B685" s="2" t="s">
        <v>51</v>
      </c>
    </row>
    <row r="686" spans="1:8" x14ac:dyDescent="0.3">
      <c r="A686" t="s">
        <v>1</v>
      </c>
      <c r="B686">
        <v>1</v>
      </c>
    </row>
    <row r="687" spans="1:8" x14ac:dyDescent="0.3">
      <c r="A687" t="s">
        <v>2</v>
      </c>
      <c r="B687" t="s">
        <v>52</v>
      </c>
    </row>
    <row r="688" spans="1:8" x14ac:dyDescent="0.3">
      <c r="A688" t="s">
        <v>4</v>
      </c>
      <c r="B688" t="s">
        <v>5</v>
      </c>
    </row>
    <row r="689" spans="1:8" x14ac:dyDescent="0.3">
      <c r="A689" t="s">
        <v>6</v>
      </c>
      <c r="B689" t="s">
        <v>14</v>
      </c>
    </row>
    <row r="690" spans="1:8" x14ac:dyDescent="0.3">
      <c r="A690" t="s">
        <v>29</v>
      </c>
      <c r="B690" t="s">
        <v>83</v>
      </c>
    </row>
    <row r="691" spans="1:8" x14ac:dyDescent="0.3">
      <c r="A691" t="s">
        <v>11</v>
      </c>
      <c r="B691" t="s">
        <v>68</v>
      </c>
    </row>
    <row r="692" spans="1:8" ht="15.6" x14ac:dyDescent="0.3">
      <c r="A692" s="1" t="s">
        <v>8</v>
      </c>
    </row>
    <row r="693" spans="1:8" x14ac:dyDescent="0.3">
      <c r="A693" t="s">
        <v>9</v>
      </c>
      <c r="B693" t="s">
        <v>10</v>
      </c>
      <c r="C693" t="s">
        <v>11</v>
      </c>
      <c r="D693" t="s">
        <v>6</v>
      </c>
      <c r="E693" t="s">
        <v>12</v>
      </c>
      <c r="F693" t="s">
        <v>4</v>
      </c>
      <c r="G693" t="s">
        <v>2</v>
      </c>
      <c r="H693" t="s">
        <v>26</v>
      </c>
    </row>
    <row r="694" spans="1:8" x14ac:dyDescent="0.3">
      <c r="A694" t="s">
        <v>21</v>
      </c>
      <c r="B694">
        <f>12.89</f>
        <v>12.89</v>
      </c>
      <c r="C694" t="s">
        <v>32</v>
      </c>
      <c r="D694" t="s">
        <v>6</v>
      </c>
      <c r="F694" t="s">
        <v>15</v>
      </c>
      <c r="G694" t="s">
        <v>21</v>
      </c>
      <c r="H694" t="s">
        <v>3</v>
      </c>
    </row>
    <row r="695" spans="1:8" x14ac:dyDescent="0.3">
      <c r="A695" t="s">
        <v>51</v>
      </c>
      <c r="B695">
        <v>1</v>
      </c>
      <c r="C695" t="s">
        <v>68</v>
      </c>
      <c r="D695" t="s">
        <v>14</v>
      </c>
      <c r="F695" t="s">
        <v>22</v>
      </c>
      <c r="G695" t="s">
        <v>52</v>
      </c>
      <c r="H695" t="s">
        <v>3</v>
      </c>
    </row>
    <row r="696" spans="1:8" x14ac:dyDescent="0.3">
      <c r="A696" t="s">
        <v>78</v>
      </c>
      <c r="B696" s="5">
        <f>((3090000*1000)/44900000)</f>
        <v>68.819599109131403</v>
      </c>
      <c r="C696" t="s">
        <v>54</v>
      </c>
      <c r="D696" t="s">
        <v>14</v>
      </c>
      <c r="F696" t="s">
        <v>15</v>
      </c>
      <c r="G696" t="s">
        <v>79</v>
      </c>
      <c r="H696" t="s">
        <v>31</v>
      </c>
    </row>
    <row r="697" spans="1:8" x14ac:dyDescent="0.3">
      <c r="A697" t="s">
        <v>57</v>
      </c>
      <c r="B697" s="5">
        <f>(13600*1000)/44900000</f>
        <v>0.30289532293986637</v>
      </c>
      <c r="C697" t="s">
        <v>68</v>
      </c>
      <c r="D697" t="s">
        <v>7</v>
      </c>
      <c r="F697" t="s">
        <v>15</v>
      </c>
      <c r="G697" t="s">
        <v>25</v>
      </c>
      <c r="H697" t="s">
        <v>31</v>
      </c>
    </row>
    <row r="698" spans="1:8" x14ac:dyDescent="0.3">
      <c r="A698" t="s">
        <v>58</v>
      </c>
      <c r="B698" s="5">
        <f>356/44900000</f>
        <v>7.9287305122494425E-6</v>
      </c>
      <c r="C698" t="s">
        <v>34</v>
      </c>
      <c r="D698" t="s">
        <v>14</v>
      </c>
      <c r="F698" t="s">
        <v>15</v>
      </c>
      <c r="G698" t="s">
        <v>59</v>
      </c>
      <c r="H698" t="s">
        <v>31</v>
      </c>
    </row>
    <row r="699" spans="1:8" x14ac:dyDescent="0.3">
      <c r="A699" t="s">
        <v>60</v>
      </c>
      <c r="B699" s="5">
        <f>949/44900000</f>
        <v>2.11358574610245E-5</v>
      </c>
      <c r="C699" t="s">
        <v>34</v>
      </c>
      <c r="D699" t="s">
        <v>14</v>
      </c>
      <c r="F699" t="s">
        <v>15</v>
      </c>
      <c r="G699" t="s">
        <v>61</v>
      </c>
      <c r="H699" t="s">
        <v>31</v>
      </c>
    </row>
    <row r="700" spans="1:8" x14ac:dyDescent="0.3">
      <c r="A700" t="s">
        <v>62</v>
      </c>
      <c r="B700" s="5">
        <f>178/44900000</f>
        <v>3.9643652561247212E-6</v>
      </c>
      <c r="C700" t="s">
        <v>63</v>
      </c>
      <c r="D700" t="s">
        <v>14</v>
      </c>
      <c r="F700" t="s">
        <v>15</v>
      </c>
      <c r="G700" t="s">
        <v>64</v>
      </c>
      <c r="H700" t="s">
        <v>31</v>
      </c>
    </row>
    <row r="701" spans="1:8" ht="15.6" x14ac:dyDescent="0.3">
      <c r="A701" s="4" t="s">
        <v>65</v>
      </c>
      <c r="B701" s="5">
        <f>6240000/44900000</f>
        <v>0.13897550111358575</v>
      </c>
      <c r="C701" t="s">
        <v>68</v>
      </c>
      <c r="D701" t="s">
        <v>14</v>
      </c>
      <c r="F701" t="s">
        <v>15</v>
      </c>
      <c r="G701" s="4" t="s">
        <v>65</v>
      </c>
      <c r="H701" t="s">
        <v>3</v>
      </c>
    </row>
    <row r="702" spans="1:8" ht="15.6" x14ac:dyDescent="0.3">
      <c r="A702" s="4" t="s">
        <v>66</v>
      </c>
      <c r="B702" s="5">
        <f>75900000/44900000</f>
        <v>1.6904231625835189</v>
      </c>
      <c r="C702" t="s">
        <v>32</v>
      </c>
      <c r="D702" t="s">
        <v>14</v>
      </c>
      <c r="F702" t="s">
        <v>15</v>
      </c>
      <c r="G702" s="4" t="s">
        <v>66</v>
      </c>
      <c r="H702" t="s">
        <v>3</v>
      </c>
    </row>
    <row r="703" spans="1:8" ht="15.6" x14ac:dyDescent="0.3">
      <c r="A703" s="4"/>
      <c r="B703" s="5"/>
      <c r="G703" s="4"/>
    </row>
    <row r="704" spans="1:8" ht="15.6" x14ac:dyDescent="0.3">
      <c r="A704" s="1" t="s">
        <v>0</v>
      </c>
      <c r="B704" s="2" t="s">
        <v>84</v>
      </c>
    </row>
    <row r="705" spans="1:8" x14ac:dyDescent="0.3">
      <c r="A705" t="s">
        <v>1</v>
      </c>
      <c r="B705">
        <v>1</v>
      </c>
    </row>
    <row r="706" spans="1:8" x14ac:dyDescent="0.3">
      <c r="A706" t="s">
        <v>2</v>
      </c>
      <c r="B706" t="s">
        <v>85</v>
      </c>
    </row>
    <row r="707" spans="1:8" x14ac:dyDescent="0.3">
      <c r="A707" t="s">
        <v>4</v>
      </c>
      <c r="B707" t="s">
        <v>5</v>
      </c>
    </row>
    <row r="708" spans="1:8" x14ac:dyDescent="0.3">
      <c r="A708" t="s">
        <v>6</v>
      </c>
      <c r="B708" t="s">
        <v>14</v>
      </c>
    </row>
    <row r="709" spans="1:8" x14ac:dyDescent="0.3">
      <c r="A709" t="s">
        <v>11</v>
      </c>
      <c r="B709" t="s">
        <v>67</v>
      </c>
    </row>
    <row r="710" spans="1:8" x14ac:dyDescent="0.3">
      <c r="A710" t="s">
        <v>49</v>
      </c>
      <c r="B710" t="s">
        <v>86</v>
      </c>
    </row>
    <row r="711" spans="1:8" ht="15.6" x14ac:dyDescent="0.3">
      <c r="A711" s="1" t="s">
        <v>8</v>
      </c>
    </row>
    <row r="712" spans="1:8" x14ac:dyDescent="0.3">
      <c r="A712" t="s">
        <v>9</v>
      </c>
      <c r="B712" t="s">
        <v>10</v>
      </c>
      <c r="C712" t="s">
        <v>11</v>
      </c>
      <c r="D712" t="s">
        <v>6</v>
      </c>
      <c r="E712" t="s">
        <v>12</v>
      </c>
      <c r="F712" t="s">
        <v>4</v>
      </c>
      <c r="G712" t="s">
        <v>2</v>
      </c>
      <c r="H712" t="s">
        <v>26</v>
      </c>
    </row>
    <row r="713" spans="1:8" x14ac:dyDescent="0.3">
      <c r="A713" t="s">
        <v>13</v>
      </c>
      <c r="B713" s="5">
        <f>(43/19)/0.95</f>
        <v>2.3822714681440442</v>
      </c>
      <c r="C713" t="s">
        <v>67</v>
      </c>
      <c r="D713" t="s">
        <v>14</v>
      </c>
      <c r="F713" t="s">
        <v>15</v>
      </c>
      <c r="G713" t="s">
        <v>16</v>
      </c>
      <c r="H713" t="s">
        <v>77</v>
      </c>
    </row>
    <row r="714" spans="1:8" x14ac:dyDescent="0.3">
      <c r="A714" t="s">
        <v>17</v>
      </c>
      <c r="B714" s="5">
        <v>1.0714211306931833</v>
      </c>
      <c r="D714" t="s">
        <v>18</v>
      </c>
      <c r="E714" t="s">
        <v>19</v>
      </c>
      <c r="F714" t="s">
        <v>20</v>
      </c>
      <c r="H714" t="s">
        <v>20</v>
      </c>
    </row>
    <row r="715" spans="1:8" x14ac:dyDescent="0.3">
      <c r="A715" t="s">
        <v>21</v>
      </c>
      <c r="B715" s="5">
        <v>11.666666666666668</v>
      </c>
      <c r="C715" t="s">
        <v>32</v>
      </c>
      <c r="D715" t="s">
        <v>6</v>
      </c>
      <c r="F715" t="s">
        <v>15</v>
      </c>
      <c r="G715" t="s">
        <v>21</v>
      </c>
      <c r="H715" t="s">
        <v>77</v>
      </c>
    </row>
    <row r="716" spans="1:8" x14ac:dyDescent="0.3">
      <c r="A716" t="s">
        <v>84</v>
      </c>
      <c r="B716" s="5">
        <v>1</v>
      </c>
      <c r="C716" t="s">
        <v>67</v>
      </c>
      <c r="D716" t="s">
        <v>14</v>
      </c>
      <c r="F716" t="s">
        <v>22</v>
      </c>
      <c r="G716" t="s">
        <v>85</v>
      </c>
      <c r="H716" t="s">
        <v>77</v>
      </c>
    </row>
    <row r="717" spans="1:8" x14ac:dyDescent="0.3">
      <c r="A717" t="s">
        <v>57</v>
      </c>
      <c r="B717" s="5">
        <v>0.35955445874494968</v>
      </c>
      <c r="C717" t="s">
        <v>67</v>
      </c>
      <c r="D717" t="s">
        <v>7</v>
      </c>
      <c r="F717" t="s">
        <v>15</v>
      </c>
      <c r="G717" t="s">
        <v>25</v>
      </c>
      <c r="H717" t="s">
        <v>31</v>
      </c>
    </row>
    <row r="718" spans="1:8" x14ac:dyDescent="0.3">
      <c r="A718" t="s">
        <v>81</v>
      </c>
      <c r="B718" s="5">
        <v>0.53100000000000003</v>
      </c>
      <c r="D718" t="s">
        <v>14</v>
      </c>
      <c r="E718" t="s">
        <v>19</v>
      </c>
      <c r="F718" t="s">
        <v>20</v>
      </c>
      <c r="H718" t="s">
        <v>30</v>
      </c>
    </row>
    <row r="721" spans="1:8" x14ac:dyDescent="0.3">
      <c r="A721" s="2" t="s">
        <v>0</v>
      </c>
      <c r="B721" s="2" t="s">
        <v>27</v>
      </c>
    </row>
    <row r="722" spans="1:8" x14ac:dyDescent="0.3">
      <c r="A722" t="s">
        <v>1</v>
      </c>
      <c r="B722">
        <v>1</v>
      </c>
    </row>
    <row r="723" spans="1:8" x14ac:dyDescent="0.3">
      <c r="A723" t="s">
        <v>2</v>
      </c>
      <c r="B723" s="3" t="s">
        <v>28</v>
      </c>
    </row>
    <row r="724" spans="1:8" x14ac:dyDescent="0.3">
      <c r="A724" t="s">
        <v>4</v>
      </c>
      <c r="B724" t="s">
        <v>5</v>
      </c>
    </row>
    <row r="725" spans="1:8" x14ac:dyDescent="0.3">
      <c r="A725" t="s">
        <v>6</v>
      </c>
      <c r="B725" t="s">
        <v>14</v>
      </c>
    </row>
    <row r="726" spans="1:8" x14ac:dyDescent="0.3">
      <c r="A726" t="s">
        <v>11</v>
      </c>
      <c r="B726" t="s">
        <v>67</v>
      </c>
    </row>
    <row r="727" spans="1:8" x14ac:dyDescent="0.3">
      <c r="A727" t="s">
        <v>49</v>
      </c>
      <c r="B727" t="s">
        <v>82</v>
      </c>
    </row>
    <row r="728" spans="1:8" x14ac:dyDescent="0.3">
      <c r="A728" t="s">
        <v>29</v>
      </c>
      <c r="B728" t="s">
        <v>83</v>
      </c>
    </row>
    <row r="729" spans="1:8" x14ac:dyDescent="0.3">
      <c r="A729" s="2" t="s">
        <v>8</v>
      </c>
    </row>
    <row r="730" spans="1:8" x14ac:dyDescent="0.3">
      <c r="A730" s="2" t="s">
        <v>9</v>
      </c>
      <c r="B730" s="2" t="s">
        <v>10</v>
      </c>
      <c r="C730" s="2" t="s">
        <v>11</v>
      </c>
      <c r="D730" s="2" t="s">
        <v>6</v>
      </c>
      <c r="E730" s="2" t="s">
        <v>12</v>
      </c>
      <c r="F730" s="2" t="s">
        <v>4</v>
      </c>
      <c r="G730" s="2" t="s">
        <v>26</v>
      </c>
      <c r="H730" s="2" t="s">
        <v>2</v>
      </c>
    </row>
    <row r="731" spans="1:8" x14ac:dyDescent="0.3">
      <c r="A731" t="s">
        <v>13</v>
      </c>
      <c r="B731">
        <v>2.2053430633360036</v>
      </c>
      <c r="C731" t="s">
        <v>67</v>
      </c>
      <c r="D731" t="s">
        <v>14</v>
      </c>
      <c r="F731" t="s">
        <v>15</v>
      </c>
      <c r="G731" t="s">
        <v>3</v>
      </c>
      <c r="H731" t="s">
        <v>16</v>
      </c>
    </row>
    <row r="732" spans="1:8" x14ac:dyDescent="0.3">
      <c r="A732" t="s">
        <v>17</v>
      </c>
      <c r="B732">
        <v>0.39696175140048068</v>
      </c>
      <c r="D732" t="s">
        <v>18</v>
      </c>
      <c r="E732" t="s">
        <v>19</v>
      </c>
      <c r="F732" t="s">
        <v>20</v>
      </c>
      <c r="G732" t="s">
        <v>30</v>
      </c>
    </row>
    <row r="733" spans="1:8" x14ac:dyDescent="0.3">
      <c r="A733" t="s">
        <v>21</v>
      </c>
      <c r="B733">
        <v>11.891626115166261</v>
      </c>
      <c r="C733" t="s">
        <v>32</v>
      </c>
      <c r="D733" t="s">
        <v>6</v>
      </c>
      <c r="F733" t="s">
        <v>15</v>
      </c>
      <c r="G733" t="s">
        <v>3</v>
      </c>
      <c r="H733" t="s">
        <v>21</v>
      </c>
    </row>
    <row r="734" spans="1:8" x14ac:dyDescent="0.3">
      <c r="A734" s="3" t="s">
        <v>27</v>
      </c>
      <c r="B734">
        <v>1</v>
      </c>
      <c r="C734" t="s">
        <v>67</v>
      </c>
      <c r="D734" t="s">
        <v>14</v>
      </c>
      <c r="F734" t="s">
        <v>22</v>
      </c>
      <c r="G734" t="s">
        <v>3</v>
      </c>
      <c r="H734" s="3" t="s">
        <v>28</v>
      </c>
    </row>
    <row r="735" spans="1:8" x14ac:dyDescent="0.3">
      <c r="A735" t="s">
        <v>57</v>
      </c>
      <c r="B735">
        <v>0.13321500162583566</v>
      </c>
      <c r="C735" t="s">
        <v>67</v>
      </c>
      <c r="D735" t="s">
        <v>7</v>
      </c>
      <c r="F735" t="s">
        <v>15</v>
      </c>
      <c r="G735" t="s">
        <v>31</v>
      </c>
      <c r="H735" t="s">
        <v>25</v>
      </c>
    </row>
    <row r="736" spans="1:8" x14ac:dyDescent="0.3">
      <c r="A736" t="s">
        <v>81</v>
      </c>
      <c r="B736">
        <v>0.40670865598514627</v>
      </c>
      <c r="D736" t="s">
        <v>14</v>
      </c>
      <c r="E736" t="s">
        <v>19</v>
      </c>
      <c r="F736" t="s">
        <v>20</v>
      </c>
      <c r="G736" t="s">
        <v>30</v>
      </c>
    </row>
    <row r="738" spans="1:8" x14ac:dyDescent="0.3">
      <c r="A738" s="2" t="s">
        <v>0</v>
      </c>
      <c r="B738" s="2" t="s">
        <v>13</v>
      </c>
    </row>
    <row r="739" spans="1:8" x14ac:dyDescent="0.3">
      <c r="A739" t="s">
        <v>1</v>
      </c>
      <c r="B739">
        <v>1</v>
      </c>
    </row>
    <row r="740" spans="1:8" x14ac:dyDescent="0.3">
      <c r="A740" t="s">
        <v>49</v>
      </c>
      <c r="B740" t="s">
        <v>50</v>
      </c>
    </row>
    <row r="741" spans="1:8" x14ac:dyDescent="0.3">
      <c r="A741" t="s">
        <v>2</v>
      </c>
      <c r="B741" t="s">
        <v>16</v>
      </c>
    </row>
    <row r="742" spans="1:8" x14ac:dyDescent="0.3">
      <c r="A742" t="s">
        <v>4</v>
      </c>
      <c r="B742" t="s">
        <v>5</v>
      </c>
    </row>
    <row r="743" spans="1:8" x14ac:dyDescent="0.3">
      <c r="A743" t="s">
        <v>6</v>
      </c>
      <c r="B743" t="s">
        <v>14</v>
      </c>
    </row>
    <row r="744" spans="1:8" x14ac:dyDescent="0.3">
      <c r="A744" t="s">
        <v>29</v>
      </c>
      <c r="B744" t="s">
        <v>83</v>
      </c>
    </row>
    <row r="745" spans="1:8" x14ac:dyDescent="0.3">
      <c r="A745" t="s">
        <v>11</v>
      </c>
      <c r="B745" t="s">
        <v>67</v>
      </c>
    </row>
    <row r="746" spans="1:8" x14ac:dyDescent="0.3">
      <c r="A746" s="2" t="s">
        <v>8</v>
      </c>
    </row>
    <row r="747" spans="1:8" x14ac:dyDescent="0.3">
      <c r="A747" s="2" t="s">
        <v>9</v>
      </c>
      <c r="B747" s="2" t="s">
        <v>10</v>
      </c>
      <c r="C747" s="2" t="s">
        <v>11</v>
      </c>
      <c r="D747" s="2" t="s">
        <v>6</v>
      </c>
      <c r="E747" s="2" t="s">
        <v>12</v>
      </c>
      <c r="F747" s="2" t="s">
        <v>4</v>
      </c>
      <c r="G747" s="2" t="s">
        <v>2</v>
      </c>
      <c r="H747" s="2" t="s">
        <v>26</v>
      </c>
    </row>
    <row r="748" spans="1:8" x14ac:dyDescent="0.3">
      <c r="A748" t="s">
        <v>51</v>
      </c>
      <c r="B748">
        <v>1</v>
      </c>
      <c r="C748" t="s">
        <v>67</v>
      </c>
      <c r="D748" t="s">
        <v>14</v>
      </c>
      <c r="F748" t="s">
        <v>15</v>
      </c>
      <c r="G748" t="s">
        <v>52</v>
      </c>
      <c r="H748" t="s">
        <v>3</v>
      </c>
    </row>
    <row r="749" spans="1:8" x14ac:dyDescent="0.3">
      <c r="A749" t="s">
        <v>13</v>
      </c>
      <c r="B749">
        <v>1</v>
      </c>
      <c r="C749" t="s">
        <v>67</v>
      </c>
      <c r="D749" t="s">
        <v>14</v>
      </c>
      <c r="F749" t="s">
        <v>22</v>
      </c>
      <c r="G749" t="s">
        <v>16</v>
      </c>
      <c r="H749" t="s">
        <v>3</v>
      </c>
    </row>
    <row r="750" spans="1:8" x14ac:dyDescent="0.3">
      <c r="A750" t="s">
        <v>53</v>
      </c>
      <c r="B750">
        <v>3.5098030277376187</v>
      </c>
      <c r="C750" t="s">
        <v>54</v>
      </c>
      <c r="D750" t="s">
        <v>18</v>
      </c>
      <c r="F750" t="s">
        <v>15</v>
      </c>
      <c r="G750" t="s">
        <v>55</v>
      </c>
      <c r="H750" t="s">
        <v>31</v>
      </c>
    </row>
    <row r="751" spans="1:8" x14ac:dyDescent="0.3">
      <c r="A751" t="s">
        <v>81</v>
      </c>
      <c r="B751">
        <v>0.13206758828730655</v>
      </c>
      <c r="D751" t="s">
        <v>14</v>
      </c>
      <c r="E751" t="s">
        <v>19</v>
      </c>
      <c r="F751" t="s">
        <v>20</v>
      </c>
      <c r="H751" t="s">
        <v>30</v>
      </c>
    </row>
    <row r="752" spans="1:8" x14ac:dyDescent="0.3">
      <c r="A752" t="s">
        <v>56</v>
      </c>
      <c r="B752">
        <v>1.6694063119110985E-6</v>
      </c>
      <c r="D752" t="s">
        <v>14</v>
      </c>
      <c r="E752" t="s">
        <v>19</v>
      </c>
      <c r="F752" t="s">
        <v>20</v>
      </c>
      <c r="H752" t="s">
        <v>30</v>
      </c>
    </row>
    <row r="753" spans="1:8" x14ac:dyDescent="0.3">
      <c r="A753" t="s">
        <v>21</v>
      </c>
      <c r="B753">
        <v>12.456827894327896</v>
      </c>
      <c r="C753" t="s">
        <v>32</v>
      </c>
      <c r="D753" t="s">
        <v>6</v>
      </c>
      <c r="F753" t="s">
        <v>15</v>
      </c>
      <c r="G753" t="s">
        <v>21</v>
      </c>
      <c r="H753" t="s">
        <v>3</v>
      </c>
    </row>
    <row r="755" spans="1:8" ht="15.6" x14ac:dyDescent="0.3">
      <c r="A755" s="1" t="s">
        <v>0</v>
      </c>
      <c r="B755" s="2" t="s">
        <v>51</v>
      </c>
    </row>
    <row r="756" spans="1:8" x14ac:dyDescent="0.3">
      <c r="A756" t="s">
        <v>1</v>
      </c>
      <c r="B756">
        <v>1</v>
      </c>
    </row>
    <row r="757" spans="1:8" x14ac:dyDescent="0.3">
      <c r="A757" t="s">
        <v>2</v>
      </c>
      <c r="B757" t="s">
        <v>52</v>
      </c>
    </row>
    <row r="758" spans="1:8" x14ac:dyDescent="0.3">
      <c r="A758" t="s">
        <v>4</v>
      </c>
      <c r="B758" t="s">
        <v>5</v>
      </c>
    </row>
    <row r="759" spans="1:8" x14ac:dyDescent="0.3">
      <c r="A759" t="s">
        <v>6</v>
      </c>
      <c r="B759" t="s">
        <v>14</v>
      </c>
    </row>
    <row r="760" spans="1:8" x14ac:dyDescent="0.3">
      <c r="A760" t="s">
        <v>29</v>
      </c>
      <c r="B760" t="s">
        <v>83</v>
      </c>
    </row>
    <row r="761" spans="1:8" x14ac:dyDescent="0.3">
      <c r="A761" t="s">
        <v>11</v>
      </c>
      <c r="B761" t="s">
        <v>67</v>
      </c>
    </row>
    <row r="762" spans="1:8" ht="15.6" x14ac:dyDescent="0.3">
      <c r="A762" s="1" t="s">
        <v>8</v>
      </c>
    </row>
    <row r="763" spans="1:8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2</v>
      </c>
      <c r="H763" t="s">
        <v>26</v>
      </c>
    </row>
    <row r="764" spans="1:8" x14ac:dyDescent="0.3">
      <c r="A764" t="s">
        <v>21</v>
      </c>
      <c r="B764">
        <f>12.89</f>
        <v>12.89</v>
      </c>
      <c r="C764" t="s">
        <v>32</v>
      </c>
      <c r="D764" t="s">
        <v>6</v>
      </c>
      <c r="F764" t="s">
        <v>15</v>
      </c>
      <c r="G764" t="s">
        <v>21</v>
      </c>
      <c r="H764" t="s">
        <v>3</v>
      </c>
    </row>
    <row r="765" spans="1:8" x14ac:dyDescent="0.3">
      <c r="A765" t="s">
        <v>51</v>
      </c>
      <c r="B765">
        <v>1</v>
      </c>
      <c r="C765" t="s">
        <v>67</v>
      </c>
      <c r="D765" t="s">
        <v>14</v>
      </c>
      <c r="F765" t="s">
        <v>22</v>
      </c>
      <c r="G765" t="s">
        <v>52</v>
      </c>
      <c r="H765" t="s">
        <v>3</v>
      </c>
    </row>
    <row r="766" spans="1:8" x14ac:dyDescent="0.3">
      <c r="A766" t="s">
        <v>78</v>
      </c>
      <c r="B766" s="5">
        <f>((3090000*1000)/44900000)</f>
        <v>68.819599109131403</v>
      </c>
      <c r="C766" t="s">
        <v>54</v>
      </c>
      <c r="D766" t="s">
        <v>14</v>
      </c>
      <c r="F766" t="s">
        <v>15</v>
      </c>
      <c r="G766" t="s">
        <v>79</v>
      </c>
      <c r="H766" t="s">
        <v>31</v>
      </c>
    </row>
    <row r="767" spans="1:8" x14ac:dyDescent="0.3">
      <c r="A767" t="s">
        <v>57</v>
      </c>
      <c r="B767" s="5">
        <f>(13600*1000)/44900000</f>
        <v>0.30289532293986637</v>
      </c>
      <c r="C767" t="s">
        <v>67</v>
      </c>
      <c r="D767" t="s">
        <v>7</v>
      </c>
      <c r="F767" t="s">
        <v>15</v>
      </c>
      <c r="G767" t="s">
        <v>25</v>
      </c>
      <c r="H767" t="s">
        <v>31</v>
      </c>
    </row>
    <row r="768" spans="1:8" x14ac:dyDescent="0.3">
      <c r="A768" t="s">
        <v>58</v>
      </c>
      <c r="B768" s="5">
        <f>356/44900000</f>
        <v>7.9287305122494425E-6</v>
      </c>
      <c r="C768" t="s">
        <v>34</v>
      </c>
      <c r="D768" t="s">
        <v>14</v>
      </c>
      <c r="F768" t="s">
        <v>15</v>
      </c>
      <c r="G768" t="s">
        <v>59</v>
      </c>
      <c r="H768" t="s">
        <v>31</v>
      </c>
    </row>
    <row r="769" spans="1:8" x14ac:dyDescent="0.3">
      <c r="A769" t="s">
        <v>60</v>
      </c>
      <c r="B769" s="5">
        <f>949/44900000</f>
        <v>2.11358574610245E-5</v>
      </c>
      <c r="C769" t="s">
        <v>34</v>
      </c>
      <c r="D769" t="s">
        <v>14</v>
      </c>
      <c r="F769" t="s">
        <v>15</v>
      </c>
      <c r="G769" t="s">
        <v>61</v>
      </c>
      <c r="H769" t="s">
        <v>31</v>
      </c>
    </row>
    <row r="770" spans="1:8" x14ac:dyDescent="0.3">
      <c r="A770" t="s">
        <v>62</v>
      </c>
      <c r="B770" s="5">
        <f>178/44900000</f>
        <v>3.9643652561247212E-6</v>
      </c>
      <c r="C770" t="s">
        <v>63</v>
      </c>
      <c r="D770" t="s">
        <v>14</v>
      </c>
      <c r="F770" t="s">
        <v>15</v>
      </c>
      <c r="G770" t="s">
        <v>64</v>
      </c>
      <c r="H770" t="s">
        <v>31</v>
      </c>
    </row>
    <row r="771" spans="1:8" ht="15.6" x14ac:dyDescent="0.3">
      <c r="A771" s="4" t="s">
        <v>65</v>
      </c>
      <c r="B771" s="5">
        <f>6240000/44900000</f>
        <v>0.13897550111358575</v>
      </c>
      <c r="C771" t="s">
        <v>67</v>
      </c>
      <c r="D771" t="s">
        <v>14</v>
      </c>
      <c r="F771" t="s">
        <v>15</v>
      </c>
      <c r="G771" s="4" t="s">
        <v>65</v>
      </c>
      <c r="H771" t="s">
        <v>3</v>
      </c>
    </row>
    <row r="772" spans="1:8" ht="15.6" x14ac:dyDescent="0.3">
      <c r="A772" s="4" t="s">
        <v>66</v>
      </c>
      <c r="B772" s="5">
        <f>75900000/44900000</f>
        <v>1.6904231625835189</v>
      </c>
      <c r="C772" t="s">
        <v>32</v>
      </c>
      <c r="D772" t="s">
        <v>14</v>
      </c>
      <c r="F772" t="s">
        <v>15</v>
      </c>
      <c r="G772" s="4" t="s">
        <v>66</v>
      </c>
      <c r="H772" t="s">
        <v>3</v>
      </c>
    </row>
    <row r="774" spans="1:8" ht="15.6" x14ac:dyDescent="0.3">
      <c r="A774" s="1" t="s">
        <v>0</v>
      </c>
      <c r="B774" s="2" t="s">
        <v>84</v>
      </c>
    </row>
    <row r="775" spans="1:8" x14ac:dyDescent="0.3">
      <c r="A775" t="s">
        <v>1</v>
      </c>
      <c r="B775">
        <v>1</v>
      </c>
    </row>
    <row r="776" spans="1:8" x14ac:dyDescent="0.3">
      <c r="A776" t="s">
        <v>2</v>
      </c>
      <c r="B776" t="s">
        <v>85</v>
      </c>
    </row>
    <row r="777" spans="1:8" x14ac:dyDescent="0.3">
      <c r="A777" t="s">
        <v>4</v>
      </c>
      <c r="B777" t="s">
        <v>5</v>
      </c>
    </row>
    <row r="778" spans="1:8" x14ac:dyDescent="0.3">
      <c r="A778" t="s">
        <v>6</v>
      </c>
      <c r="B778" t="s">
        <v>14</v>
      </c>
    </row>
    <row r="779" spans="1:8" x14ac:dyDescent="0.3">
      <c r="A779" t="s">
        <v>11</v>
      </c>
      <c r="B779" t="s">
        <v>32</v>
      </c>
    </row>
    <row r="780" spans="1:8" x14ac:dyDescent="0.3">
      <c r="A780" t="s">
        <v>49</v>
      </c>
      <c r="B780" t="s">
        <v>86</v>
      </c>
    </row>
    <row r="781" spans="1:8" ht="15.6" x14ac:dyDescent="0.3">
      <c r="A781" s="1" t="s">
        <v>8</v>
      </c>
    </row>
    <row r="782" spans="1:8" x14ac:dyDescent="0.3">
      <c r="A782" t="s">
        <v>9</v>
      </c>
      <c r="B782" t="s">
        <v>10</v>
      </c>
      <c r="C782" t="s">
        <v>11</v>
      </c>
      <c r="D782" t="s">
        <v>6</v>
      </c>
      <c r="E782" t="s">
        <v>12</v>
      </c>
      <c r="F782" t="s">
        <v>4</v>
      </c>
      <c r="G782" t="s">
        <v>2</v>
      </c>
      <c r="H782" t="s">
        <v>26</v>
      </c>
    </row>
    <row r="783" spans="1:8" x14ac:dyDescent="0.3">
      <c r="A783" t="s">
        <v>13</v>
      </c>
      <c r="B783" s="5">
        <f>(43/19)/0.95</f>
        <v>2.3822714681440442</v>
      </c>
      <c r="C783" t="s">
        <v>32</v>
      </c>
      <c r="D783" t="s">
        <v>14</v>
      </c>
      <c r="F783" t="s">
        <v>15</v>
      </c>
      <c r="G783" t="s">
        <v>16</v>
      </c>
      <c r="H783" t="s">
        <v>77</v>
      </c>
    </row>
    <row r="784" spans="1:8" x14ac:dyDescent="0.3">
      <c r="A784" t="s">
        <v>17</v>
      </c>
      <c r="B784" s="5">
        <v>1.0714211306931833</v>
      </c>
      <c r="D784" t="s">
        <v>18</v>
      </c>
      <c r="E784" t="s">
        <v>19</v>
      </c>
      <c r="F784" t="s">
        <v>20</v>
      </c>
      <c r="H784" t="s">
        <v>20</v>
      </c>
    </row>
    <row r="785" spans="1:8" x14ac:dyDescent="0.3">
      <c r="A785" t="s">
        <v>21</v>
      </c>
      <c r="B785" s="5">
        <v>11.666666666666668</v>
      </c>
      <c r="C785" t="s">
        <v>32</v>
      </c>
      <c r="D785" t="s">
        <v>6</v>
      </c>
      <c r="F785" t="s">
        <v>15</v>
      </c>
      <c r="G785" t="s">
        <v>21</v>
      </c>
      <c r="H785" t="s">
        <v>77</v>
      </c>
    </row>
    <row r="786" spans="1:8" x14ac:dyDescent="0.3">
      <c r="A786" t="s">
        <v>84</v>
      </c>
      <c r="B786" s="5">
        <v>1</v>
      </c>
      <c r="C786" t="s">
        <v>32</v>
      </c>
      <c r="D786" t="s">
        <v>14</v>
      </c>
      <c r="F786" t="s">
        <v>22</v>
      </c>
      <c r="G786" t="s">
        <v>85</v>
      </c>
      <c r="H786" t="s">
        <v>77</v>
      </c>
    </row>
    <row r="787" spans="1:8" x14ac:dyDescent="0.3">
      <c r="A787" t="s">
        <v>57</v>
      </c>
      <c r="B787" s="5">
        <v>0.35955445874494968</v>
      </c>
      <c r="C787" t="s">
        <v>32</v>
      </c>
      <c r="D787" t="s">
        <v>7</v>
      </c>
      <c r="F787" t="s">
        <v>15</v>
      </c>
      <c r="G787" t="s">
        <v>25</v>
      </c>
      <c r="H787" t="s">
        <v>31</v>
      </c>
    </row>
    <row r="788" spans="1:8" x14ac:dyDescent="0.3">
      <c r="A788" t="s">
        <v>81</v>
      </c>
      <c r="B788" s="5">
        <v>0.53100000000000003</v>
      </c>
      <c r="D788" t="s">
        <v>14</v>
      </c>
      <c r="E788" t="s">
        <v>19</v>
      </c>
      <c r="F788" t="s">
        <v>20</v>
      </c>
      <c r="H788" t="s">
        <v>30</v>
      </c>
    </row>
    <row r="790" spans="1:8" x14ac:dyDescent="0.3">
      <c r="A790" s="2" t="s">
        <v>0</v>
      </c>
      <c r="B790" s="2" t="s">
        <v>27</v>
      </c>
    </row>
    <row r="791" spans="1:8" x14ac:dyDescent="0.3">
      <c r="A791" t="s">
        <v>1</v>
      </c>
      <c r="B791">
        <v>1</v>
      </c>
    </row>
    <row r="792" spans="1:8" x14ac:dyDescent="0.3">
      <c r="A792" t="s">
        <v>2</v>
      </c>
      <c r="B792" s="3" t="s">
        <v>28</v>
      </c>
    </row>
    <row r="793" spans="1:8" x14ac:dyDescent="0.3">
      <c r="A793" t="s">
        <v>4</v>
      </c>
      <c r="B793" t="s">
        <v>5</v>
      </c>
    </row>
    <row r="794" spans="1:8" x14ac:dyDescent="0.3">
      <c r="A794" t="s">
        <v>6</v>
      </c>
      <c r="B794" t="s">
        <v>14</v>
      </c>
    </row>
    <row r="795" spans="1:8" x14ac:dyDescent="0.3">
      <c r="A795" t="s">
        <v>11</v>
      </c>
      <c r="B795" t="s">
        <v>32</v>
      </c>
    </row>
    <row r="796" spans="1:8" x14ac:dyDescent="0.3">
      <c r="A796" t="s">
        <v>49</v>
      </c>
      <c r="B796" t="s">
        <v>82</v>
      </c>
    </row>
    <row r="797" spans="1:8" x14ac:dyDescent="0.3">
      <c r="A797" t="s">
        <v>29</v>
      </c>
      <c r="B797" t="s">
        <v>83</v>
      </c>
    </row>
    <row r="798" spans="1:8" x14ac:dyDescent="0.3">
      <c r="A798" s="2" t="s">
        <v>8</v>
      </c>
    </row>
    <row r="799" spans="1:8" x14ac:dyDescent="0.3">
      <c r="A799" s="2" t="s">
        <v>9</v>
      </c>
      <c r="B799" s="2" t="s">
        <v>10</v>
      </c>
      <c r="C799" s="2" t="s">
        <v>11</v>
      </c>
      <c r="D799" s="2" t="s">
        <v>6</v>
      </c>
      <c r="E799" s="2" t="s">
        <v>12</v>
      </c>
      <c r="F799" s="2" t="s">
        <v>4</v>
      </c>
      <c r="G799" s="2" t="s">
        <v>26</v>
      </c>
      <c r="H799" s="2" t="s">
        <v>2</v>
      </c>
    </row>
    <row r="800" spans="1:8" x14ac:dyDescent="0.3">
      <c r="A800" t="s">
        <v>13</v>
      </c>
      <c r="B800">
        <v>2.2053430633360036</v>
      </c>
      <c r="C800" t="s">
        <v>32</v>
      </c>
      <c r="D800" t="s">
        <v>14</v>
      </c>
      <c r="F800" t="s">
        <v>15</v>
      </c>
      <c r="G800" t="s">
        <v>3</v>
      </c>
      <c r="H800" t="s">
        <v>16</v>
      </c>
    </row>
    <row r="801" spans="1:8" x14ac:dyDescent="0.3">
      <c r="A801" t="s">
        <v>17</v>
      </c>
      <c r="B801">
        <v>0.39696175140048068</v>
      </c>
      <c r="D801" t="s">
        <v>18</v>
      </c>
      <c r="E801" t="s">
        <v>19</v>
      </c>
      <c r="F801" t="s">
        <v>20</v>
      </c>
      <c r="G801" t="s">
        <v>30</v>
      </c>
    </row>
    <row r="802" spans="1:8" x14ac:dyDescent="0.3">
      <c r="A802" t="s">
        <v>21</v>
      </c>
      <c r="B802">
        <v>11.891626115166261</v>
      </c>
      <c r="C802" t="s">
        <v>32</v>
      </c>
      <c r="D802" t="s">
        <v>6</v>
      </c>
      <c r="F802" t="s">
        <v>15</v>
      </c>
      <c r="G802" t="s">
        <v>3</v>
      </c>
      <c r="H802" t="s">
        <v>21</v>
      </c>
    </row>
    <row r="803" spans="1:8" x14ac:dyDescent="0.3">
      <c r="A803" s="3" t="s">
        <v>27</v>
      </c>
      <c r="B803">
        <v>1</v>
      </c>
      <c r="C803" t="s">
        <v>32</v>
      </c>
      <c r="D803" t="s">
        <v>14</v>
      </c>
      <c r="F803" t="s">
        <v>22</v>
      </c>
      <c r="G803" t="s">
        <v>3</v>
      </c>
      <c r="H803" s="3" t="s">
        <v>28</v>
      </c>
    </row>
    <row r="804" spans="1:8" x14ac:dyDescent="0.3">
      <c r="A804" t="s">
        <v>57</v>
      </c>
      <c r="B804">
        <v>0.13321500162583566</v>
      </c>
      <c r="C804" t="s">
        <v>32</v>
      </c>
      <c r="D804" t="s">
        <v>7</v>
      </c>
      <c r="F804" t="s">
        <v>15</v>
      </c>
      <c r="G804" t="s">
        <v>31</v>
      </c>
      <c r="H804" t="s">
        <v>25</v>
      </c>
    </row>
    <row r="805" spans="1:8" x14ac:dyDescent="0.3">
      <c r="A805" t="s">
        <v>81</v>
      </c>
      <c r="B805">
        <v>0.40670865598514627</v>
      </c>
      <c r="D805" t="s">
        <v>14</v>
      </c>
      <c r="E805" t="s">
        <v>19</v>
      </c>
      <c r="F805" t="s">
        <v>20</v>
      </c>
      <c r="G805" t="s">
        <v>30</v>
      </c>
    </row>
    <row r="807" spans="1:8" x14ac:dyDescent="0.3">
      <c r="A807" s="2" t="s">
        <v>0</v>
      </c>
      <c r="B807" s="2" t="s">
        <v>13</v>
      </c>
    </row>
    <row r="808" spans="1:8" x14ac:dyDescent="0.3">
      <c r="A808" t="s">
        <v>1</v>
      </c>
      <c r="B808">
        <v>1</v>
      </c>
    </row>
    <row r="809" spans="1:8" x14ac:dyDescent="0.3">
      <c r="A809" t="s">
        <v>49</v>
      </c>
      <c r="B809" t="s">
        <v>50</v>
      </c>
    </row>
    <row r="810" spans="1:8" x14ac:dyDescent="0.3">
      <c r="A810" t="s">
        <v>2</v>
      </c>
      <c r="B810" t="s">
        <v>16</v>
      </c>
    </row>
    <row r="811" spans="1:8" x14ac:dyDescent="0.3">
      <c r="A811" t="s">
        <v>4</v>
      </c>
      <c r="B811" t="s">
        <v>5</v>
      </c>
    </row>
    <row r="812" spans="1:8" x14ac:dyDescent="0.3">
      <c r="A812" t="s">
        <v>6</v>
      </c>
      <c r="B812" t="s">
        <v>14</v>
      </c>
    </row>
    <row r="813" spans="1:8" x14ac:dyDescent="0.3">
      <c r="A813" t="s">
        <v>29</v>
      </c>
      <c r="B813" t="s">
        <v>83</v>
      </c>
    </row>
    <row r="814" spans="1:8" x14ac:dyDescent="0.3">
      <c r="A814" t="s">
        <v>11</v>
      </c>
      <c r="B814" t="s">
        <v>32</v>
      </c>
    </row>
    <row r="815" spans="1:8" x14ac:dyDescent="0.3">
      <c r="A815" s="2" t="s">
        <v>8</v>
      </c>
    </row>
    <row r="816" spans="1:8" x14ac:dyDescent="0.3">
      <c r="A816" s="2" t="s">
        <v>9</v>
      </c>
      <c r="B816" s="2" t="s">
        <v>10</v>
      </c>
      <c r="C816" s="2" t="s">
        <v>11</v>
      </c>
      <c r="D816" s="2" t="s">
        <v>6</v>
      </c>
      <c r="E816" s="2" t="s">
        <v>12</v>
      </c>
      <c r="F816" s="2" t="s">
        <v>4</v>
      </c>
      <c r="G816" s="2" t="s">
        <v>2</v>
      </c>
      <c r="H816" s="2" t="s">
        <v>26</v>
      </c>
    </row>
    <row r="817" spans="1:8" x14ac:dyDescent="0.3">
      <c r="A817" t="s">
        <v>51</v>
      </c>
      <c r="B817">
        <v>1</v>
      </c>
      <c r="C817" t="s">
        <v>32</v>
      </c>
      <c r="D817" t="s">
        <v>14</v>
      </c>
      <c r="F817" t="s">
        <v>15</v>
      </c>
      <c r="G817" t="s">
        <v>52</v>
      </c>
      <c r="H817" t="s">
        <v>3</v>
      </c>
    </row>
    <row r="818" spans="1:8" x14ac:dyDescent="0.3">
      <c r="A818" t="s">
        <v>13</v>
      </c>
      <c r="B818">
        <v>1</v>
      </c>
      <c r="C818" t="s">
        <v>32</v>
      </c>
      <c r="D818" t="s">
        <v>14</v>
      </c>
      <c r="F818" t="s">
        <v>22</v>
      </c>
      <c r="G818" t="s">
        <v>16</v>
      </c>
      <c r="H818" t="s">
        <v>3</v>
      </c>
    </row>
    <row r="819" spans="1:8" x14ac:dyDescent="0.3">
      <c r="A819" t="s">
        <v>53</v>
      </c>
      <c r="B819">
        <v>3.5098030277376187</v>
      </c>
      <c r="C819" t="s">
        <v>54</v>
      </c>
      <c r="D819" t="s">
        <v>18</v>
      </c>
      <c r="F819" t="s">
        <v>15</v>
      </c>
      <c r="G819" t="s">
        <v>55</v>
      </c>
      <c r="H819" t="s">
        <v>31</v>
      </c>
    </row>
    <row r="820" spans="1:8" x14ac:dyDescent="0.3">
      <c r="A820" t="s">
        <v>81</v>
      </c>
      <c r="B820">
        <v>0.13206758828730655</v>
      </c>
      <c r="D820" t="s">
        <v>14</v>
      </c>
      <c r="E820" t="s">
        <v>19</v>
      </c>
      <c r="F820" t="s">
        <v>20</v>
      </c>
      <c r="H820" t="s">
        <v>30</v>
      </c>
    </row>
    <row r="821" spans="1:8" x14ac:dyDescent="0.3">
      <c r="A821" t="s">
        <v>56</v>
      </c>
      <c r="B821">
        <v>1.6694063119110985E-6</v>
      </c>
      <c r="D821" t="s">
        <v>14</v>
      </c>
      <c r="E821" t="s">
        <v>19</v>
      </c>
      <c r="F821" t="s">
        <v>20</v>
      </c>
      <c r="H821" t="s">
        <v>30</v>
      </c>
    </row>
    <row r="822" spans="1:8" x14ac:dyDescent="0.3">
      <c r="A822" t="s">
        <v>21</v>
      </c>
      <c r="B822">
        <v>12.456827894327896</v>
      </c>
      <c r="C822" t="s">
        <v>32</v>
      </c>
      <c r="D822" t="s">
        <v>6</v>
      </c>
      <c r="F822" t="s">
        <v>15</v>
      </c>
      <c r="G822" t="s">
        <v>21</v>
      </c>
      <c r="H822" t="s">
        <v>3</v>
      </c>
    </row>
    <row r="824" spans="1:8" ht="15.6" x14ac:dyDescent="0.3">
      <c r="A824" s="1" t="s">
        <v>0</v>
      </c>
      <c r="B824" s="2" t="s">
        <v>51</v>
      </c>
    </row>
    <row r="825" spans="1:8" x14ac:dyDescent="0.3">
      <c r="A825" t="s">
        <v>1</v>
      </c>
      <c r="B825">
        <v>1</v>
      </c>
    </row>
    <row r="826" spans="1:8" x14ac:dyDescent="0.3">
      <c r="A826" t="s">
        <v>2</v>
      </c>
      <c r="B826" t="s">
        <v>52</v>
      </c>
    </row>
    <row r="827" spans="1:8" x14ac:dyDescent="0.3">
      <c r="A827" t="s">
        <v>4</v>
      </c>
      <c r="B827" t="s">
        <v>5</v>
      </c>
    </row>
    <row r="828" spans="1:8" x14ac:dyDescent="0.3">
      <c r="A828" t="s">
        <v>6</v>
      </c>
      <c r="B828" t="s">
        <v>14</v>
      </c>
    </row>
    <row r="829" spans="1:8" x14ac:dyDescent="0.3">
      <c r="A829" t="s">
        <v>11</v>
      </c>
      <c r="B829" t="s">
        <v>32</v>
      </c>
    </row>
    <row r="830" spans="1:8" ht="15.6" x14ac:dyDescent="0.3">
      <c r="A830" s="1" t="s">
        <v>8</v>
      </c>
    </row>
    <row r="831" spans="1:8" x14ac:dyDescent="0.3">
      <c r="A831" t="s">
        <v>9</v>
      </c>
      <c r="B831" t="s">
        <v>10</v>
      </c>
      <c r="C831" t="s">
        <v>11</v>
      </c>
      <c r="D831" t="s">
        <v>6</v>
      </c>
      <c r="E831" t="s">
        <v>12</v>
      </c>
      <c r="F831" t="s">
        <v>4</v>
      </c>
      <c r="G831" t="s">
        <v>2</v>
      </c>
      <c r="H831" t="s">
        <v>26</v>
      </c>
    </row>
    <row r="832" spans="1:8" x14ac:dyDescent="0.3">
      <c r="A832" t="s">
        <v>21</v>
      </c>
      <c r="B832">
        <f>12.89</f>
        <v>12.89</v>
      </c>
      <c r="C832" t="s">
        <v>32</v>
      </c>
      <c r="D832" t="s">
        <v>6</v>
      </c>
      <c r="F832" t="s">
        <v>15</v>
      </c>
      <c r="G832" t="s">
        <v>21</v>
      </c>
      <c r="H832" t="s">
        <v>77</v>
      </c>
    </row>
    <row r="833" spans="1:8" x14ac:dyDescent="0.3">
      <c r="A833" t="s">
        <v>51</v>
      </c>
      <c r="B833">
        <v>1</v>
      </c>
      <c r="C833" t="s">
        <v>32</v>
      </c>
      <c r="D833" t="s">
        <v>14</v>
      </c>
      <c r="F833" t="s">
        <v>22</v>
      </c>
      <c r="G833" t="s">
        <v>52</v>
      </c>
      <c r="H833" t="s">
        <v>77</v>
      </c>
    </row>
    <row r="834" spans="1:8" x14ac:dyDescent="0.3">
      <c r="A834" t="s">
        <v>88</v>
      </c>
      <c r="B834" s="5">
        <f>((3090000*1000)/44900000)</f>
        <v>68.819599109131403</v>
      </c>
      <c r="C834" t="s">
        <v>89</v>
      </c>
      <c r="D834" t="s">
        <v>14</v>
      </c>
      <c r="F834" t="s">
        <v>15</v>
      </c>
      <c r="G834" t="s">
        <v>90</v>
      </c>
      <c r="H834" t="s">
        <v>31</v>
      </c>
    </row>
    <row r="835" spans="1:8" x14ac:dyDescent="0.3">
      <c r="A835" t="s">
        <v>57</v>
      </c>
      <c r="B835" s="5">
        <f>(13600*1000)/44900000</f>
        <v>0.30289532293986637</v>
      </c>
      <c r="C835" t="s">
        <v>32</v>
      </c>
      <c r="D835" t="s">
        <v>7</v>
      </c>
      <c r="F835" t="s">
        <v>15</v>
      </c>
      <c r="G835" t="s">
        <v>25</v>
      </c>
      <c r="H835" t="s">
        <v>31</v>
      </c>
    </row>
    <row r="836" spans="1:8" x14ac:dyDescent="0.3">
      <c r="A836" t="s">
        <v>58</v>
      </c>
      <c r="B836" s="5">
        <f>356/44900000</f>
        <v>7.9287305122494425E-6</v>
      </c>
      <c r="C836" t="s">
        <v>34</v>
      </c>
      <c r="D836" t="s">
        <v>14</v>
      </c>
      <c r="F836" t="s">
        <v>15</v>
      </c>
      <c r="G836" t="s">
        <v>59</v>
      </c>
      <c r="H836" t="s">
        <v>31</v>
      </c>
    </row>
    <row r="837" spans="1:8" x14ac:dyDescent="0.3">
      <c r="A837" t="s">
        <v>60</v>
      </c>
      <c r="B837" s="5">
        <f>949/44900000</f>
        <v>2.11358574610245E-5</v>
      </c>
      <c r="C837" t="s">
        <v>34</v>
      </c>
      <c r="D837" t="s">
        <v>14</v>
      </c>
      <c r="F837" t="s">
        <v>15</v>
      </c>
      <c r="G837" t="s">
        <v>61</v>
      </c>
      <c r="H837" t="s">
        <v>31</v>
      </c>
    </row>
    <row r="838" spans="1:8" x14ac:dyDescent="0.3">
      <c r="A838" t="s">
        <v>62</v>
      </c>
      <c r="B838" s="5">
        <f>178/44900000</f>
        <v>3.9643652561247212E-6</v>
      </c>
      <c r="C838" t="s">
        <v>63</v>
      </c>
      <c r="D838" t="s">
        <v>14</v>
      </c>
      <c r="F838" t="s">
        <v>15</v>
      </c>
      <c r="G838" t="s">
        <v>64</v>
      </c>
      <c r="H838" t="s">
        <v>31</v>
      </c>
    </row>
    <row r="839" spans="1:8" ht="15.6" x14ac:dyDescent="0.3">
      <c r="A839" s="4" t="s">
        <v>65</v>
      </c>
      <c r="B839" s="5">
        <f>6240000/44900000</f>
        <v>0.13897550111358575</v>
      </c>
      <c r="C839" t="s">
        <v>32</v>
      </c>
      <c r="D839" t="s">
        <v>14</v>
      </c>
      <c r="F839" t="s">
        <v>15</v>
      </c>
      <c r="G839" s="4" t="s">
        <v>65</v>
      </c>
      <c r="H839" t="s">
        <v>77</v>
      </c>
    </row>
    <row r="840" spans="1:8" ht="15.6" x14ac:dyDescent="0.3">
      <c r="A840" s="4" t="s">
        <v>66</v>
      </c>
      <c r="B840" s="5">
        <f>75900000/44900000</f>
        <v>1.6904231625835189</v>
      </c>
      <c r="C840" t="s">
        <v>32</v>
      </c>
      <c r="D840" t="s">
        <v>14</v>
      </c>
      <c r="F840" t="s">
        <v>15</v>
      </c>
      <c r="G840" s="4" t="s">
        <v>66</v>
      </c>
      <c r="H840" t="s">
        <v>77</v>
      </c>
    </row>
    <row r="841" spans="1:8" ht="15.6" x14ac:dyDescent="0.3">
      <c r="A841" s="4"/>
      <c r="G841" s="4"/>
    </row>
    <row r="843" spans="1:8" ht="15.6" x14ac:dyDescent="0.3">
      <c r="A843" s="1" t="s">
        <v>0</v>
      </c>
      <c r="B843" s="2" t="s">
        <v>21</v>
      </c>
    </row>
    <row r="844" spans="1:8" x14ac:dyDescent="0.3">
      <c r="A844" t="s">
        <v>1</v>
      </c>
      <c r="B844">
        <v>1</v>
      </c>
    </row>
    <row r="845" spans="1:8" x14ac:dyDescent="0.3">
      <c r="A845" t="s">
        <v>2</v>
      </c>
      <c r="B845" t="s">
        <v>21</v>
      </c>
    </row>
    <row r="846" spans="1:8" x14ac:dyDescent="0.3">
      <c r="A846" t="s">
        <v>4</v>
      </c>
      <c r="B846" t="s">
        <v>5</v>
      </c>
    </row>
    <row r="847" spans="1:8" x14ac:dyDescent="0.3">
      <c r="A847" t="s">
        <v>6</v>
      </c>
      <c r="B847" t="s">
        <v>6</v>
      </c>
    </row>
    <row r="848" spans="1:8" x14ac:dyDescent="0.3">
      <c r="A848" t="s">
        <v>29</v>
      </c>
      <c r="B848" t="s">
        <v>83</v>
      </c>
    </row>
    <row r="849" spans="1:8" x14ac:dyDescent="0.3">
      <c r="A849" t="s">
        <v>11</v>
      </c>
      <c r="B849" t="s">
        <v>32</v>
      </c>
    </row>
    <row r="850" spans="1:8" ht="15.6" x14ac:dyDescent="0.3">
      <c r="A850" s="1" t="s">
        <v>8</v>
      </c>
    </row>
    <row r="851" spans="1:8" x14ac:dyDescent="0.3">
      <c r="A851" t="s">
        <v>9</v>
      </c>
      <c r="B851" t="s">
        <v>10</v>
      </c>
      <c r="C851" t="s">
        <v>11</v>
      </c>
      <c r="D851" t="s">
        <v>6</v>
      </c>
      <c r="E851" t="s">
        <v>12</v>
      </c>
      <c r="F851" t="s">
        <v>4</v>
      </c>
      <c r="G851" t="s">
        <v>2</v>
      </c>
      <c r="H851" t="s">
        <v>26</v>
      </c>
    </row>
    <row r="852" spans="1:8" x14ac:dyDescent="0.3">
      <c r="A852" t="s">
        <v>33</v>
      </c>
      <c r="B852">
        <v>7.2924747866563216E-6</v>
      </c>
      <c r="C852" t="s">
        <v>34</v>
      </c>
      <c r="D852" t="s">
        <v>14</v>
      </c>
      <c r="F852" t="s">
        <v>35</v>
      </c>
      <c r="G852" t="s">
        <v>36</v>
      </c>
      <c r="H852" t="s">
        <v>31</v>
      </c>
    </row>
    <row r="853" spans="1:8" x14ac:dyDescent="0.3">
      <c r="A853" t="s">
        <v>37</v>
      </c>
      <c r="B853">
        <v>7.4243599689681927E-4</v>
      </c>
      <c r="C853" t="s">
        <v>32</v>
      </c>
      <c r="D853" t="s">
        <v>14</v>
      </c>
      <c r="F853" t="s">
        <v>35</v>
      </c>
      <c r="G853" t="s">
        <v>38</v>
      </c>
      <c r="H853" t="s">
        <v>31</v>
      </c>
    </row>
    <row r="854" spans="1:8" x14ac:dyDescent="0.3">
      <c r="A854" t="s">
        <v>39</v>
      </c>
      <c r="B854">
        <v>4.1349883630721488E-7</v>
      </c>
      <c r="C854" t="s">
        <v>34</v>
      </c>
      <c r="D854" t="s">
        <v>14</v>
      </c>
      <c r="F854" t="s">
        <v>35</v>
      </c>
      <c r="G854" t="s">
        <v>40</v>
      </c>
      <c r="H854" t="s">
        <v>31</v>
      </c>
    </row>
    <row r="855" spans="1:8" x14ac:dyDescent="0.3">
      <c r="A855" t="s">
        <v>41</v>
      </c>
      <c r="B855">
        <f>0.00273079906904577/2300</f>
        <v>1.1873039430633782E-6</v>
      </c>
      <c r="C855" t="s">
        <v>24</v>
      </c>
      <c r="D855" t="s">
        <v>42</v>
      </c>
      <c r="F855" t="s">
        <v>35</v>
      </c>
      <c r="G855" t="s">
        <v>43</v>
      </c>
      <c r="H855" t="s">
        <v>31</v>
      </c>
    </row>
    <row r="856" spans="1:8" x14ac:dyDescent="0.3">
      <c r="A856" t="s">
        <v>44</v>
      </c>
      <c r="B856">
        <v>1.3045108429904572E-9</v>
      </c>
      <c r="C856" t="s">
        <v>34</v>
      </c>
      <c r="D856" t="s">
        <v>6</v>
      </c>
      <c r="F856" t="s">
        <v>35</v>
      </c>
      <c r="G856" t="s">
        <v>45</v>
      </c>
      <c r="H856" t="s">
        <v>31</v>
      </c>
    </row>
    <row r="857" spans="1:8" x14ac:dyDescent="0.3">
      <c r="A857" t="s">
        <v>46</v>
      </c>
      <c r="B857">
        <v>5.7536703406069172E-11</v>
      </c>
      <c r="C857" t="s">
        <v>32</v>
      </c>
      <c r="D857" t="s">
        <v>6</v>
      </c>
      <c r="F857" t="s">
        <v>35</v>
      </c>
      <c r="G857" t="s">
        <v>46</v>
      </c>
      <c r="H857" t="s">
        <v>3</v>
      </c>
    </row>
    <row r="858" spans="1:8" x14ac:dyDescent="0.3">
      <c r="A858" t="s">
        <v>47</v>
      </c>
      <c r="B858">
        <v>1.5533182090707562E-11</v>
      </c>
      <c r="C858" t="s">
        <v>54</v>
      </c>
      <c r="D858" t="s">
        <v>6</v>
      </c>
      <c r="F858" t="s">
        <v>35</v>
      </c>
      <c r="G858" t="s">
        <v>48</v>
      </c>
      <c r="H858" t="s">
        <v>31</v>
      </c>
    </row>
    <row r="859" spans="1:8" x14ac:dyDescent="0.3">
      <c r="A859" t="s">
        <v>21</v>
      </c>
      <c r="B859">
        <v>1</v>
      </c>
      <c r="C859" t="s">
        <v>32</v>
      </c>
      <c r="D859" t="s">
        <v>6</v>
      </c>
      <c r="F859" t="s">
        <v>22</v>
      </c>
      <c r="G859" t="s">
        <v>21</v>
      </c>
      <c r="H85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2020-11-26T08:46:39Z</dcterms:modified>
</cp:coreProperties>
</file>