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ropbox\Notebooks\fuel cell inventories\"/>
    </mc:Choice>
  </mc:AlternateContent>
  <bookViews>
    <workbookView xWindow="-105" yWindow="-105" windowWidth="25815" windowHeight="14025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2" i="1" l="1"/>
  <c r="B403" i="1"/>
  <c r="B366" i="1"/>
  <c r="B315" i="1"/>
  <c r="B314" i="1"/>
  <c r="B298" i="1"/>
  <c r="B269" i="1"/>
  <c r="B255" i="1"/>
  <c r="B253" i="1"/>
  <c r="B226" i="1"/>
  <c r="B212" i="1"/>
  <c r="B196" i="1"/>
  <c r="B149" i="1"/>
  <c r="B167" i="1"/>
  <c r="B95" i="1"/>
  <c r="B78" i="1"/>
  <c r="B47" i="1"/>
  <c r="B30" i="1"/>
  <c r="B16" i="1"/>
  <c r="B15" i="1"/>
</calcChain>
</file>

<file path=xl/sharedStrings.xml><?xml version="1.0" encoding="utf-8"?>
<sst xmlns="http://schemas.openxmlformats.org/spreadsheetml/2006/main" count="1397" uniqueCount="164">
  <si>
    <t>technosphere</t>
  </si>
  <si>
    <t>RER</t>
  </si>
  <si>
    <t>ecoinvent</t>
  </si>
  <si>
    <t>Europe without Switzerland</t>
  </si>
  <si>
    <t>GLO</t>
  </si>
  <si>
    <t>kilogram</t>
  </si>
  <si>
    <t>unit</t>
  </si>
  <si>
    <t>BoP</t>
  </si>
  <si>
    <t>production</t>
  </si>
  <si>
    <t>comment</t>
  </si>
  <si>
    <t>reference product</t>
  </si>
  <si>
    <t>type</t>
  </si>
  <si>
    <t>categories</t>
  </si>
  <si>
    <t>location</t>
  </si>
  <si>
    <t>database</t>
  </si>
  <si>
    <t>amount</t>
  </si>
  <si>
    <t>name</t>
  </si>
  <si>
    <t>Exchanges</t>
  </si>
  <si>
    <t>process</t>
  </si>
  <si>
    <t>production amount</t>
  </si>
  <si>
    <t>Activity</t>
  </si>
  <si>
    <t>tetrafluoroethylene film, on glass</t>
  </si>
  <si>
    <t>tetrafluoroethylene film production, on glass</t>
  </si>
  <si>
    <t>steel, chromium steel 18/8</t>
  </si>
  <si>
    <t>market for steel, chromium steel 18/8</t>
  </si>
  <si>
    <t>Bipolar plate</t>
  </si>
  <si>
    <t>Bipolar plates production</t>
  </si>
  <si>
    <t>Membrane Electrode Assembly Production</t>
  </si>
  <si>
    <t>Fuel cell system</t>
  </si>
  <si>
    <t>electricity, low voltage</t>
  </si>
  <si>
    <t>kilowatt hour</t>
  </si>
  <si>
    <t>market group for electricity, low voltage</t>
  </si>
  <si>
    <t>graphite, battery grade</t>
  </si>
  <si>
    <t>market for graphite, battery grade</t>
  </si>
  <si>
    <t>Gas diffusion layer production</t>
  </si>
  <si>
    <t>Membrane</t>
  </si>
  <si>
    <t>heat, from steam, in chemical industry</t>
  </si>
  <si>
    <t>market for heat, from steam, in chemical industry</t>
  </si>
  <si>
    <t>water, ultrapure</t>
  </si>
  <si>
    <t>market for water, ultrapure</t>
  </si>
  <si>
    <t>platinum</t>
  </si>
  <si>
    <t>market for platinum</t>
  </si>
  <si>
    <t>carbon black</t>
  </si>
  <si>
    <t>market for carbon black</t>
  </si>
  <si>
    <t>Database</t>
  </si>
  <si>
    <t>megajoule</t>
  </si>
  <si>
    <t>Fuel cell system, 1 kW</t>
  </si>
  <si>
    <t>sulfuric acid production</t>
  </si>
  <si>
    <t>sulfuric acid</t>
  </si>
  <si>
    <t>Sohio process</t>
  </si>
  <si>
    <t>RoW</t>
  </si>
  <si>
    <t/>
  </si>
  <si>
    <t>acrylonitrile</t>
  </si>
  <si>
    <t>heat production, heavy fuel oil, at industrial furnace 1MW</t>
  </si>
  <si>
    <t>heat, district or industrial, other than natural gas</t>
  </si>
  <si>
    <t>market for aluminium alloy, AlLi</t>
  </si>
  <si>
    <t>aluminium alloy, AlLi</t>
  </si>
  <si>
    <t>Collector and end plates</t>
  </si>
  <si>
    <t>Tie rods</t>
  </si>
  <si>
    <t>metal working, average for aluminium product manufacturing</t>
  </si>
  <si>
    <t>Accounts for the operation and infrastructure of average production processes</t>
  </si>
  <si>
    <t>metal working, average for chromium steel product manufacturing</t>
  </si>
  <si>
    <t>polyethylene production, high density, granulate</t>
  </si>
  <si>
    <t>polyethylene, high density, granulate</t>
  </si>
  <si>
    <t>synthetic rubber production</t>
  </si>
  <si>
    <t>synthetic rubber</t>
  </si>
  <si>
    <t>Nafion dispersion solution production</t>
  </si>
  <si>
    <t>Nafion dispersion solution</t>
  </si>
  <si>
    <t>fuel_cell_stack_evangelisti</t>
  </si>
  <si>
    <t>isopropanol production</t>
  </si>
  <si>
    <t>isopropanol</t>
  </si>
  <si>
    <t>Roll coating</t>
  </si>
  <si>
    <t>Nafion film, coated</t>
  </si>
  <si>
    <t>ENTSO-E</t>
  </si>
  <si>
    <t>packaging film production, low density polyethylene</t>
  </si>
  <si>
    <t>packaging film, low density polyethylene</t>
  </si>
  <si>
    <t>Lamination</t>
  </si>
  <si>
    <t>market for polypropylene, granulate</t>
  </si>
  <si>
    <t>polypropylene, granulate</t>
  </si>
  <si>
    <t>Polytetrafluoroethylene</t>
  </si>
  <si>
    <t>Polytetrafluoroethylene production</t>
  </si>
  <si>
    <t>borax production, anhydrous, powder</t>
  </si>
  <si>
    <t>borax, anhydrous, powder</t>
  </si>
  <si>
    <t>ammonium sulfate production</t>
  </si>
  <si>
    <t>ammonium sulfate, as N</t>
  </si>
  <si>
    <t>Carbon fiber production</t>
  </si>
  <si>
    <t>Carbon fiber</t>
  </si>
  <si>
    <t>Gas diffusion layer</t>
  </si>
  <si>
    <t>heat production, natural gas, at boiler condensing modulating &gt;100kW</t>
  </si>
  <si>
    <t>heat, district or industrial, natural gas</t>
  </si>
  <si>
    <t>Nafion DE-521 solution production</t>
  </si>
  <si>
    <t>Nafion DE-521 solution</t>
  </si>
  <si>
    <t>1-propanol production</t>
  </si>
  <si>
    <t>1-propanol</t>
  </si>
  <si>
    <t>market for polyethylene, linear low density, granulate</t>
  </si>
  <si>
    <t>polyethylene, linear low density, granulate</t>
  </si>
  <si>
    <t>Catalyst ink</t>
  </si>
  <si>
    <t>market for methanol</t>
  </si>
  <si>
    <t>methanol</t>
  </si>
  <si>
    <t>Carbon pretreatment</t>
  </si>
  <si>
    <t>potassium hydroxide production</t>
  </si>
  <si>
    <t>Catalyst on carbon support</t>
  </si>
  <si>
    <t>Catalyst preparation</t>
  </si>
  <si>
    <t>treatment of wastewater, average, capacity 1.6E8l/year</t>
  </si>
  <si>
    <t>CH</t>
  </si>
  <si>
    <t>cubic meter</t>
  </si>
  <si>
    <t>wastewater, average</t>
  </si>
  <si>
    <t>Platinum powder</t>
  </si>
  <si>
    <t>potassium hydroxide</t>
  </si>
  <si>
    <t>Carbon, pretreated</t>
  </si>
  <si>
    <t>Carbon particles, 70% in teh final product</t>
  </si>
  <si>
    <t>Coated membrane</t>
  </si>
  <si>
    <t>Catalysed membrane</t>
  </si>
  <si>
    <t>fuel_cell_stack_notter</t>
  </si>
  <si>
    <t>Membrane, assembled, uncut</t>
  </si>
  <si>
    <t>Die cutting</t>
  </si>
  <si>
    <t>Membrane, cut</t>
  </si>
  <si>
    <t>Graphite composite production</t>
  </si>
  <si>
    <t>Graphite composite</t>
  </si>
  <si>
    <t>Graphiste composite</t>
  </si>
  <si>
    <t xml:space="preserve"> vinyl acetate</t>
  </si>
  <si>
    <t>Compression moulding</t>
  </si>
  <si>
    <t>Bipolar plate, moulded</t>
  </si>
  <si>
    <t>treatment of hazardous waste, hazardous waste incineration</t>
  </si>
  <si>
    <t>hazardous waste, for incineration</t>
  </si>
  <si>
    <t>Graphite foil</t>
  </si>
  <si>
    <t>Graphite foil production</t>
  </si>
  <si>
    <t>methyl ethyl ketone</t>
  </si>
  <si>
    <t>Coolant gasket</t>
  </si>
  <si>
    <t>Coolant gasket production</t>
  </si>
  <si>
    <t>market for methyl ethyl ketone</t>
  </si>
  <si>
    <t>vinyl acetate production</t>
  </si>
  <si>
    <t>End plates production</t>
  </si>
  <si>
    <t>End plates</t>
  </si>
  <si>
    <t>aluminium oxide production</t>
  </si>
  <si>
    <t>IAI Area, EU27 &amp; EFTA</t>
  </si>
  <si>
    <t>pump, 40W</t>
  </si>
  <si>
    <t>fan production, for power supply unit, desktop computer</t>
  </si>
  <si>
    <t>fan, for power supply unit, desktop computer</t>
  </si>
  <si>
    <t>air compressor production, screw-type compressor, 4kW</t>
  </si>
  <si>
    <t>air compressor, screw-type compressor, 4kW</t>
  </si>
  <si>
    <t>air filter production, in exhaust air valve</t>
  </si>
  <si>
    <t>air filter, in exhaust air valve</t>
  </si>
  <si>
    <t>Hydrogen tank production</t>
  </si>
  <si>
    <t>Hydrogen tank</t>
  </si>
  <si>
    <t>Tank BoP</t>
  </si>
  <si>
    <t>pump production, 40W</t>
  </si>
  <si>
    <t>epoxy resin production, liquid</t>
  </si>
  <si>
    <t>epoxy resin, liquid</t>
  </si>
  <si>
    <t>Hydrogen tank production, with HDPE liner</t>
  </si>
  <si>
    <t>Type IV tank, Boureima et al. 2009</t>
  </si>
  <si>
    <t>Type IV tank, with HDPE liner, Boureima et al. 2009</t>
  </si>
  <si>
    <t>market for polyurethane, flexible foam</t>
  </si>
  <si>
    <t>polyurethane, flexible foam</t>
  </si>
  <si>
    <t>market for glass fibre</t>
  </si>
  <si>
    <t>glass fibre</t>
  </si>
  <si>
    <t>Hydrogen tank production, with aluminium liner</t>
  </si>
  <si>
    <t>Type IV tank, with aluminium liner, Boureima et al. 2009</t>
  </si>
  <si>
    <t>market for sheet rolling, aluminium</t>
  </si>
  <si>
    <t>sheet rolling, aluminium</t>
  </si>
  <si>
    <t>aluminium oxide, metallurgical</t>
  </si>
  <si>
    <t>Coated membrane production</t>
  </si>
  <si>
    <t>Catalysed membrane production</t>
  </si>
  <si>
    <t>Catalyst ink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</si>
</sst>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tabSelected="1" topLeftCell="A157" workbookViewId="0">
      <selection activeCell="G186" sqref="G186"/>
    </sheetView>
  </sheetViews>
  <sheetFormatPr defaultRowHeight="15" x14ac:dyDescent="0.25"/>
  <cols>
    <col min="1" max="1" width="38.5703125" bestFit="1" customWidth="1"/>
    <col min="2" max="2" width="9.28515625" bestFit="1" customWidth="1"/>
    <col min="8" max="8" width="12" customWidth="1"/>
  </cols>
  <sheetData>
    <row r="1" spans="1:9" x14ac:dyDescent="0.25">
      <c r="A1" t="s">
        <v>44</v>
      </c>
      <c r="B1" t="s">
        <v>68</v>
      </c>
    </row>
    <row r="3" spans="1:9" ht="15.75" x14ac:dyDescent="0.25">
      <c r="A3" s="3" t="s">
        <v>20</v>
      </c>
      <c r="B3" s="3" t="s">
        <v>66</v>
      </c>
    </row>
    <row r="4" spans="1:9" x14ac:dyDescent="0.25">
      <c r="A4" t="s">
        <v>13</v>
      </c>
    </row>
    <row r="5" spans="1:9" x14ac:dyDescent="0.25">
      <c r="A5" t="s">
        <v>19</v>
      </c>
      <c r="B5">
        <v>1</v>
      </c>
    </row>
    <row r="6" spans="1:9" ht="15.75" x14ac:dyDescent="0.25">
      <c r="A6" t="s">
        <v>10</v>
      </c>
      <c r="B6" s="4" t="s">
        <v>67</v>
      </c>
    </row>
    <row r="7" spans="1:9" x14ac:dyDescent="0.25">
      <c r="A7" t="s">
        <v>11</v>
      </c>
      <c r="B7" t="s">
        <v>18</v>
      </c>
    </row>
    <row r="8" spans="1:9" x14ac:dyDescent="0.25">
      <c r="A8" t="s">
        <v>6</v>
      </c>
      <c r="B8" t="s">
        <v>5</v>
      </c>
    </row>
    <row r="9" spans="1:9" x14ac:dyDescent="0.25">
      <c r="A9" t="s">
        <v>9</v>
      </c>
    </row>
    <row r="10" spans="1:9" x14ac:dyDescent="0.25">
      <c r="A10" t="s">
        <v>13</v>
      </c>
      <c r="B10" t="s">
        <v>1</v>
      </c>
    </row>
    <row r="11" spans="1:9" ht="15.75" x14ac:dyDescent="0.25">
      <c r="A11" s="3" t="s">
        <v>17</v>
      </c>
    </row>
    <row r="12" spans="1:9" x14ac:dyDescent="0.25">
      <c r="A12" t="s">
        <v>16</v>
      </c>
      <c r="B12" t="s">
        <v>15</v>
      </c>
      <c r="C12" t="s">
        <v>14</v>
      </c>
      <c r="D12" t="s">
        <v>13</v>
      </c>
      <c r="E12" t="s">
        <v>6</v>
      </c>
      <c r="F12" t="s">
        <v>12</v>
      </c>
      <c r="G12" t="s">
        <v>11</v>
      </c>
      <c r="H12" t="s">
        <v>10</v>
      </c>
      <c r="I12" t="s">
        <v>9</v>
      </c>
    </row>
    <row r="13" spans="1:9" ht="15.75" x14ac:dyDescent="0.25">
      <c r="A13" s="4" t="s">
        <v>66</v>
      </c>
      <c r="B13" s="6">
        <v>2.5</v>
      </c>
      <c r="C13" t="s">
        <v>68</v>
      </c>
      <c r="D13" t="s">
        <v>1</v>
      </c>
      <c r="E13" t="s">
        <v>5</v>
      </c>
      <c r="G13" t="s">
        <v>8</v>
      </c>
      <c r="H13" s="4" t="s">
        <v>67</v>
      </c>
    </row>
    <row r="14" spans="1:9" x14ac:dyDescent="0.25">
      <c r="A14" t="s">
        <v>69</v>
      </c>
      <c r="B14" s="6">
        <v>0.75</v>
      </c>
      <c r="C14" t="s">
        <v>2</v>
      </c>
      <c r="D14" t="s">
        <v>1</v>
      </c>
      <c r="E14" t="s">
        <v>5</v>
      </c>
      <c r="G14" t="s">
        <v>0</v>
      </c>
      <c r="H14" t="s">
        <v>70</v>
      </c>
    </row>
    <row r="15" spans="1:9" x14ac:dyDescent="0.25">
      <c r="A15" t="s">
        <v>22</v>
      </c>
      <c r="B15" s="6">
        <f>11/19</f>
        <v>0.57894736842105265</v>
      </c>
      <c r="C15" t="s">
        <v>2</v>
      </c>
      <c r="D15" t="s">
        <v>1</v>
      </c>
      <c r="E15" t="s">
        <v>5</v>
      </c>
      <c r="G15" t="s">
        <v>0</v>
      </c>
      <c r="H15" t="s">
        <v>21</v>
      </c>
    </row>
    <row r="16" spans="1:9" x14ac:dyDescent="0.25">
      <c r="A16" t="s">
        <v>47</v>
      </c>
      <c r="B16" s="6">
        <f>8/19</f>
        <v>0.42105263157894735</v>
      </c>
      <c r="C16" t="s">
        <v>2</v>
      </c>
      <c r="D16" t="s">
        <v>1</v>
      </c>
      <c r="E16" t="s">
        <v>5</v>
      </c>
      <c r="G16" t="s">
        <v>0</v>
      </c>
      <c r="H16" t="s">
        <v>48</v>
      </c>
    </row>
    <row r="17" spans="1:9" x14ac:dyDescent="0.25">
      <c r="A17" t="s">
        <v>39</v>
      </c>
      <c r="B17" s="6">
        <v>0.75</v>
      </c>
      <c r="C17" t="s">
        <v>2</v>
      </c>
      <c r="D17" t="s">
        <v>1</v>
      </c>
      <c r="E17" t="s">
        <v>5</v>
      </c>
      <c r="G17" t="s">
        <v>0</v>
      </c>
      <c r="H17" t="s">
        <v>38</v>
      </c>
    </row>
    <row r="18" spans="1:9" x14ac:dyDescent="0.25">
      <c r="A18" s="2"/>
    </row>
    <row r="19" spans="1:9" ht="15.75" x14ac:dyDescent="0.25">
      <c r="A19" s="3" t="s">
        <v>20</v>
      </c>
      <c r="B19" s="3" t="s">
        <v>71</v>
      </c>
    </row>
    <row r="20" spans="1:9" x14ac:dyDescent="0.25">
      <c r="A20" t="s">
        <v>13</v>
      </c>
    </row>
    <row r="21" spans="1:9" x14ac:dyDescent="0.25">
      <c r="A21" t="s">
        <v>19</v>
      </c>
      <c r="B21">
        <v>1</v>
      </c>
    </row>
    <row r="22" spans="1:9" ht="15.75" x14ac:dyDescent="0.25">
      <c r="A22" t="s">
        <v>10</v>
      </c>
      <c r="B22" s="4" t="s">
        <v>72</v>
      </c>
    </row>
    <row r="23" spans="1:9" x14ac:dyDescent="0.25">
      <c r="A23" t="s">
        <v>11</v>
      </c>
      <c r="B23" t="s">
        <v>18</v>
      </c>
    </row>
    <row r="24" spans="1:9" x14ac:dyDescent="0.25">
      <c r="A24" t="s">
        <v>6</v>
      </c>
      <c r="B24" t="s">
        <v>5</v>
      </c>
    </row>
    <row r="25" spans="1:9" x14ac:dyDescent="0.25">
      <c r="A25" t="s">
        <v>9</v>
      </c>
    </row>
    <row r="26" spans="1:9" x14ac:dyDescent="0.25">
      <c r="A26" t="s">
        <v>13</v>
      </c>
      <c r="B26" t="s">
        <v>1</v>
      </c>
    </row>
    <row r="27" spans="1:9" ht="15.75" x14ac:dyDescent="0.25">
      <c r="A27" s="3" t="s">
        <v>17</v>
      </c>
    </row>
    <row r="28" spans="1:9" x14ac:dyDescent="0.25">
      <c r="A28" t="s">
        <v>16</v>
      </c>
      <c r="B28" t="s">
        <v>15</v>
      </c>
      <c r="C28" t="s">
        <v>14</v>
      </c>
      <c r="D28" t="s">
        <v>13</v>
      </c>
      <c r="E28" t="s">
        <v>6</v>
      </c>
      <c r="F28" t="s">
        <v>12</v>
      </c>
      <c r="G28" t="s">
        <v>11</v>
      </c>
      <c r="H28" t="s">
        <v>10</v>
      </c>
      <c r="I28" t="s">
        <v>9</v>
      </c>
    </row>
    <row r="29" spans="1:9" ht="15.75" x14ac:dyDescent="0.25">
      <c r="A29" s="4" t="s">
        <v>71</v>
      </c>
      <c r="B29" s="6">
        <v>3.87</v>
      </c>
      <c r="C29" t="s">
        <v>68</v>
      </c>
      <c r="D29" t="s">
        <v>1</v>
      </c>
      <c r="E29" t="s">
        <v>5</v>
      </c>
      <c r="G29" t="s">
        <v>8</v>
      </c>
      <c r="H29" s="4" t="s">
        <v>72</v>
      </c>
    </row>
    <row r="30" spans="1:9" x14ac:dyDescent="0.25">
      <c r="A30" t="s">
        <v>31</v>
      </c>
      <c r="B30">
        <f>0.13/3.6</f>
        <v>3.6111111111111115E-2</v>
      </c>
      <c r="C30" t="s">
        <v>2</v>
      </c>
      <c r="D30" t="s">
        <v>73</v>
      </c>
      <c r="E30" t="s">
        <v>30</v>
      </c>
      <c r="G30" t="s">
        <v>0</v>
      </c>
      <c r="H30" t="s">
        <v>29</v>
      </c>
    </row>
    <row r="31" spans="1:9" ht="15.75" x14ac:dyDescent="0.25">
      <c r="A31" s="4" t="s">
        <v>66</v>
      </c>
      <c r="B31">
        <v>2.5</v>
      </c>
      <c r="C31" t="s">
        <v>68</v>
      </c>
      <c r="D31" t="s">
        <v>1</v>
      </c>
      <c r="E31" t="s">
        <v>5</v>
      </c>
      <c r="G31" t="s">
        <v>0</v>
      </c>
      <c r="H31" s="4" t="s">
        <v>67</v>
      </c>
    </row>
    <row r="32" spans="1:9" x14ac:dyDescent="0.25">
      <c r="A32" t="s">
        <v>74</v>
      </c>
      <c r="B32">
        <v>1.37</v>
      </c>
      <c r="C32" t="s">
        <v>2</v>
      </c>
      <c r="D32" t="s">
        <v>1</v>
      </c>
      <c r="E32" t="s">
        <v>5</v>
      </c>
      <c r="G32" t="s">
        <v>0</v>
      </c>
      <c r="H32" t="s">
        <v>75</v>
      </c>
    </row>
    <row r="33" spans="1:9" x14ac:dyDescent="0.25">
      <c r="A33" t="s">
        <v>37</v>
      </c>
      <c r="B33">
        <v>0.71</v>
      </c>
      <c r="C33" t="s">
        <v>2</v>
      </c>
      <c r="D33" t="s">
        <v>50</v>
      </c>
      <c r="E33" t="s">
        <v>45</v>
      </c>
      <c r="F33" t="s">
        <v>51</v>
      </c>
      <c r="G33" t="s">
        <v>0</v>
      </c>
      <c r="H33" t="s">
        <v>36</v>
      </c>
    </row>
    <row r="35" spans="1:9" ht="15.75" x14ac:dyDescent="0.25">
      <c r="A35" s="3" t="s">
        <v>20</v>
      </c>
      <c r="B35" s="3" t="s">
        <v>76</v>
      </c>
    </row>
    <row r="36" spans="1:9" x14ac:dyDescent="0.25">
      <c r="A36" t="s">
        <v>13</v>
      </c>
    </row>
    <row r="37" spans="1:9" x14ac:dyDescent="0.25">
      <c r="A37" t="s">
        <v>19</v>
      </c>
      <c r="B37">
        <v>1</v>
      </c>
    </row>
    <row r="38" spans="1:9" ht="15.75" x14ac:dyDescent="0.25">
      <c r="A38" t="s">
        <v>10</v>
      </c>
      <c r="B38" s="4" t="s">
        <v>35</v>
      </c>
    </row>
    <row r="39" spans="1:9" x14ac:dyDescent="0.25">
      <c r="A39" t="s">
        <v>11</v>
      </c>
      <c r="B39" t="s">
        <v>18</v>
      </c>
    </row>
    <row r="40" spans="1:9" x14ac:dyDescent="0.25">
      <c r="A40" t="s">
        <v>6</v>
      </c>
      <c r="B40" t="s">
        <v>5</v>
      </c>
    </row>
    <row r="41" spans="1:9" x14ac:dyDescent="0.25">
      <c r="A41" t="s">
        <v>9</v>
      </c>
    </row>
    <row r="42" spans="1:9" x14ac:dyDescent="0.25">
      <c r="A42" t="s">
        <v>13</v>
      </c>
      <c r="B42" t="s">
        <v>1</v>
      </c>
    </row>
    <row r="43" spans="1:9" ht="15.75" x14ac:dyDescent="0.25">
      <c r="A43" s="3" t="s">
        <v>17</v>
      </c>
    </row>
    <row r="44" spans="1:9" x14ac:dyDescent="0.25">
      <c r="A44" t="s">
        <v>16</v>
      </c>
      <c r="B44" t="s">
        <v>15</v>
      </c>
      <c r="C44" t="s">
        <v>14</v>
      </c>
      <c r="D44" t="s">
        <v>13</v>
      </c>
      <c r="E44" t="s">
        <v>6</v>
      </c>
      <c r="F44" t="s">
        <v>12</v>
      </c>
      <c r="G44" t="s">
        <v>11</v>
      </c>
      <c r="H44" t="s">
        <v>10</v>
      </c>
      <c r="I44" t="s">
        <v>9</v>
      </c>
    </row>
    <row r="45" spans="1:9" ht="15.75" x14ac:dyDescent="0.25">
      <c r="A45" s="4" t="s">
        <v>76</v>
      </c>
      <c r="B45" s="6">
        <v>1</v>
      </c>
      <c r="C45" t="s">
        <v>68</v>
      </c>
      <c r="D45" t="s">
        <v>1</v>
      </c>
      <c r="E45" t="s">
        <v>5</v>
      </c>
      <c r="G45" t="s">
        <v>8</v>
      </c>
      <c r="H45" s="4" t="s">
        <v>35</v>
      </c>
    </row>
    <row r="46" spans="1:9" x14ac:dyDescent="0.25">
      <c r="A46" t="s">
        <v>77</v>
      </c>
      <c r="B46">
        <v>6.5500000000000003E-3</v>
      </c>
      <c r="C46" t="s">
        <v>2</v>
      </c>
      <c r="D46" t="s">
        <v>4</v>
      </c>
      <c r="E46" t="s">
        <v>5</v>
      </c>
      <c r="G46" t="s">
        <v>0</v>
      </c>
      <c r="H46" t="s">
        <v>78</v>
      </c>
    </row>
    <row r="47" spans="1:9" x14ac:dyDescent="0.25">
      <c r="A47" t="s">
        <v>31</v>
      </c>
      <c r="B47">
        <f>1.02/3.6</f>
        <v>0.28333333333333333</v>
      </c>
      <c r="C47" t="s">
        <v>2</v>
      </c>
      <c r="D47" t="s">
        <v>73</v>
      </c>
      <c r="E47" t="s">
        <v>30</v>
      </c>
      <c r="G47" t="s">
        <v>0</v>
      </c>
      <c r="H47" t="s">
        <v>29</v>
      </c>
    </row>
    <row r="48" spans="1:9" ht="15.75" x14ac:dyDescent="0.25">
      <c r="A48" t="s">
        <v>71</v>
      </c>
      <c r="B48">
        <v>3.87</v>
      </c>
      <c r="C48" t="s">
        <v>68</v>
      </c>
      <c r="D48" t="s">
        <v>1</v>
      </c>
      <c r="E48" t="s">
        <v>5</v>
      </c>
      <c r="G48" t="s">
        <v>0</v>
      </c>
      <c r="H48" s="4" t="s">
        <v>72</v>
      </c>
    </row>
    <row r="50" spans="1:9" ht="15.75" x14ac:dyDescent="0.25">
      <c r="A50" s="3" t="s">
        <v>20</v>
      </c>
      <c r="B50" s="3" t="s">
        <v>80</v>
      </c>
    </row>
    <row r="51" spans="1:9" x14ac:dyDescent="0.25">
      <c r="A51" t="s">
        <v>13</v>
      </c>
    </row>
    <row r="52" spans="1:9" x14ac:dyDescent="0.25">
      <c r="A52" t="s">
        <v>19</v>
      </c>
      <c r="B52">
        <v>1</v>
      </c>
    </row>
    <row r="53" spans="1:9" ht="15.75" x14ac:dyDescent="0.25">
      <c r="A53" t="s">
        <v>10</v>
      </c>
      <c r="B53" s="4" t="s">
        <v>79</v>
      </c>
    </row>
    <row r="54" spans="1:9" x14ac:dyDescent="0.25">
      <c r="A54" t="s">
        <v>11</v>
      </c>
      <c r="B54" t="s">
        <v>18</v>
      </c>
    </row>
    <row r="55" spans="1:9" x14ac:dyDescent="0.25">
      <c r="A55" t="s">
        <v>6</v>
      </c>
      <c r="B55" t="s">
        <v>5</v>
      </c>
    </row>
    <row r="56" spans="1:9" x14ac:dyDescent="0.25">
      <c r="A56" t="s">
        <v>9</v>
      </c>
    </row>
    <row r="57" spans="1:9" x14ac:dyDescent="0.25">
      <c r="A57" t="s">
        <v>13</v>
      </c>
      <c r="B57" t="s">
        <v>1</v>
      </c>
    </row>
    <row r="58" spans="1:9" ht="15.75" x14ac:dyDescent="0.25">
      <c r="A58" s="3" t="s">
        <v>17</v>
      </c>
    </row>
    <row r="59" spans="1:9" x14ac:dyDescent="0.25">
      <c r="A59" t="s">
        <v>16</v>
      </c>
      <c r="B59" t="s">
        <v>15</v>
      </c>
      <c r="C59" t="s">
        <v>14</v>
      </c>
      <c r="D59" t="s">
        <v>13</v>
      </c>
      <c r="E59" t="s">
        <v>6</v>
      </c>
      <c r="F59" t="s">
        <v>12</v>
      </c>
      <c r="G59" t="s">
        <v>11</v>
      </c>
      <c r="H59" t="s">
        <v>10</v>
      </c>
      <c r="I59" t="s">
        <v>9</v>
      </c>
    </row>
    <row r="60" spans="1:9" ht="15.75" x14ac:dyDescent="0.25">
      <c r="A60" s="4" t="s">
        <v>80</v>
      </c>
      <c r="B60">
        <v>0.1</v>
      </c>
      <c r="C60" t="s">
        <v>68</v>
      </c>
      <c r="D60" t="s">
        <v>1</v>
      </c>
      <c r="E60" t="s">
        <v>5</v>
      </c>
      <c r="G60" t="s">
        <v>8</v>
      </c>
      <c r="H60" s="4" t="s">
        <v>79</v>
      </c>
    </row>
    <row r="61" spans="1:9" x14ac:dyDescent="0.25">
      <c r="A61" t="s">
        <v>22</v>
      </c>
      <c r="B61" s="6">
        <v>9.7000000000000003E-2</v>
      </c>
      <c r="C61" t="s">
        <v>2</v>
      </c>
      <c r="D61" t="s">
        <v>1</v>
      </c>
      <c r="E61" t="s">
        <v>5</v>
      </c>
      <c r="G61" t="s">
        <v>0</v>
      </c>
      <c r="H61" t="s">
        <v>21</v>
      </c>
    </row>
    <row r="62" spans="1:9" x14ac:dyDescent="0.25">
      <c r="A62" t="s">
        <v>39</v>
      </c>
      <c r="B62" s="6">
        <v>3.0000000000000001E-3</v>
      </c>
      <c r="C62" t="s">
        <v>2</v>
      </c>
      <c r="D62" t="s">
        <v>1</v>
      </c>
      <c r="E62" t="s">
        <v>5</v>
      </c>
      <c r="G62" t="s">
        <v>0</v>
      </c>
      <c r="H62" t="s">
        <v>38</v>
      </c>
    </row>
    <row r="63" spans="1:9" x14ac:dyDescent="0.25">
      <c r="A63" t="s">
        <v>81</v>
      </c>
      <c r="B63" s="1">
        <v>4.2599999999999999E-5</v>
      </c>
      <c r="C63" t="s">
        <v>2</v>
      </c>
      <c r="D63" t="s">
        <v>1</v>
      </c>
      <c r="E63" t="s">
        <v>5</v>
      </c>
      <c r="G63" t="s">
        <v>0</v>
      </c>
      <c r="H63" t="s">
        <v>82</v>
      </c>
    </row>
    <row r="64" spans="1:9" x14ac:dyDescent="0.25">
      <c r="A64" t="s">
        <v>83</v>
      </c>
      <c r="B64">
        <v>5.7000000000000002E-3</v>
      </c>
      <c r="C64" t="s">
        <v>2</v>
      </c>
      <c r="D64" t="s">
        <v>1</v>
      </c>
      <c r="E64" t="s">
        <v>5</v>
      </c>
      <c r="G64" t="s">
        <v>0</v>
      </c>
      <c r="H64" t="s">
        <v>84</v>
      </c>
    </row>
    <row r="66" spans="1:9" ht="15.75" x14ac:dyDescent="0.25">
      <c r="A66" s="3" t="s">
        <v>20</v>
      </c>
      <c r="B66" s="3" t="s">
        <v>85</v>
      </c>
    </row>
    <row r="67" spans="1:9" x14ac:dyDescent="0.25">
      <c r="A67" t="s">
        <v>13</v>
      </c>
    </row>
    <row r="68" spans="1:9" x14ac:dyDescent="0.25">
      <c r="A68" t="s">
        <v>19</v>
      </c>
      <c r="B68">
        <v>1</v>
      </c>
    </row>
    <row r="69" spans="1:9" ht="15.75" x14ac:dyDescent="0.25">
      <c r="A69" t="s">
        <v>10</v>
      </c>
      <c r="B69" s="4" t="s">
        <v>86</v>
      </c>
    </row>
    <row r="70" spans="1:9" x14ac:dyDescent="0.25">
      <c r="A70" t="s">
        <v>11</v>
      </c>
      <c r="B70" t="s">
        <v>18</v>
      </c>
    </row>
    <row r="71" spans="1:9" x14ac:dyDescent="0.25">
      <c r="A71" t="s">
        <v>6</v>
      </c>
      <c r="B71" t="s">
        <v>5</v>
      </c>
    </row>
    <row r="72" spans="1:9" x14ac:dyDescent="0.25">
      <c r="A72" t="s">
        <v>9</v>
      </c>
    </row>
    <row r="73" spans="1:9" x14ac:dyDescent="0.25">
      <c r="A73" t="s">
        <v>13</v>
      </c>
      <c r="B73" t="s">
        <v>1</v>
      </c>
    </row>
    <row r="74" spans="1:9" ht="15.75" x14ac:dyDescent="0.25">
      <c r="A74" s="3" t="s">
        <v>17</v>
      </c>
    </row>
    <row r="75" spans="1:9" x14ac:dyDescent="0.25">
      <c r="A75" t="s">
        <v>16</v>
      </c>
      <c r="B75" t="s">
        <v>15</v>
      </c>
      <c r="C75" t="s">
        <v>14</v>
      </c>
      <c r="D75" t="s">
        <v>13</v>
      </c>
      <c r="E75" t="s">
        <v>6</v>
      </c>
      <c r="F75" t="s">
        <v>12</v>
      </c>
      <c r="G75" t="s">
        <v>11</v>
      </c>
      <c r="H75" t="s">
        <v>10</v>
      </c>
      <c r="I75" t="s">
        <v>9</v>
      </c>
    </row>
    <row r="76" spans="1:9" x14ac:dyDescent="0.25">
      <c r="A76" t="s">
        <v>85</v>
      </c>
      <c r="B76">
        <v>0.9</v>
      </c>
      <c r="C76" t="s">
        <v>68</v>
      </c>
      <c r="D76" t="s">
        <v>1</v>
      </c>
      <c r="E76" t="s">
        <v>5</v>
      </c>
      <c r="G76" t="s">
        <v>8</v>
      </c>
      <c r="H76" t="s">
        <v>86</v>
      </c>
    </row>
    <row r="77" spans="1:9" x14ac:dyDescent="0.25">
      <c r="A77" t="s">
        <v>37</v>
      </c>
      <c r="B77">
        <v>88.7</v>
      </c>
      <c r="C77" t="s">
        <v>2</v>
      </c>
      <c r="D77" t="s">
        <v>50</v>
      </c>
      <c r="E77" t="s">
        <v>45</v>
      </c>
      <c r="F77" t="s">
        <v>51</v>
      </c>
      <c r="G77" t="s">
        <v>0</v>
      </c>
      <c r="H77" t="s">
        <v>36</v>
      </c>
    </row>
    <row r="78" spans="1:9" x14ac:dyDescent="0.25">
      <c r="A78" t="s">
        <v>31</v>
      </c>
      <c r="B78" s="7">
        <f>235.87/3.6</f>
        <v>65.519444444444446</v>
      </c>
      <c r="C78" t="s">
        <v>2</v>
      </c>
      <c r="D78" t="s">
        <v>73</v>
      </c>
      <c r="E78" t="s">
        <v>30</v>
      </c>
      <c r="G78" t="s">
        <v>0</v>
      </c>
      <c r="H78" t="s">
        <v>29</v>
      </c>
    </row>
    <row r="79" spans="1:9" x14ac:dyDescent="0.25">
      <c r="A79" t="s">
        <v>49</v>
      </c>
      <c r="B79">
        <v>0.9</v>
      </c>
      <c r="C79" t="s">
        <v>2</v>
      </c>
      <c r="D79" t="s">
        <v>1</v>
      </c>
      <c r="E79" t="s">
        <v>5</v>
      </c>
      <c r="G79" t="s">
        <v>0</v>
      </c>
      <c r="H79" t="s">
        <v>52</v>
      </c>
    </row>
    <row r="81" spans="1:9" ht="15.75" x14ac:dyDescent="0.25">
      <c r="A81" s="3" t="s">
        <v>20</v>
      </c>
      <c r="B81" s="3" t="s">
        <v>34</v>
      </c>
    </row>
    <row r="82" spans="1:9" x14ac:dyDescent="0.25">
      <c r="A82" t="s">
        <v>13</v>
      </c>
    </row>
    <row r="83" spans="1:9" x14ac:dyDescent="0.25">
      <c r="A83" t="s">
        <v>19</v>
      </c>
      <c r="B83">
        <v>1</v>
      </c>
    </row>
    <row r="84" spans="1:9" ht="15.75" x14ac:dyDescent="0.25">
      <c r="A84" t="s">
        <v>10</v>
      </c>
      <c r="B84" s="4" t="s">
        <v>87</v>
      </c>
    </row>
    <row r="85" spans="1:9" x14ac:dyDescent="0.25">
      <c r="A85" t="s">
        <v>11</v>
      </c>
      <c r="B85" t="s">
        <v>18</v>
      </c>
    </row>
    <row r="86" spans="1:9" x14ac:dyDescent="0.25">
      <c r="A86" t="s">
        <v>6</v>
      </c>
      <c r="B86" t="s">
        <v>5</v>
      </c>
    </row>
    <row r="87" spans="1:9" x14ac:dyDescent="0.25">
      <c r="A87" t="s">
        <v>9</v>
      </c>
    </row>
    <row r="88" spans="1:9" x14ac:dyDescent="0.25">
      <c r="A88" t="s">
        <v>13</v>
      </c>
      <c r="B88" t="s">
        <v>1</v>
      </c>
    </row>
    <row r="89" spans="1:9" ht="15.75" x14ac:dyDescent="0.25">
      <c r="A89" s="3" t="s">
        <v>17</v>
      </c>
    </row>
    <row r="90" spans="1:9" x14ac:dyDescent="0.25">
      <c r="A90" t="s">
        <v>16</v>
      </c>
      <c r="B90" t="s">
        <v>15</v>
      </c>
      <c r="C90" t="s">
        <v>14</v>
      </c>
      <c r="D90" t="s">
        <v>13</v>
      </c>
      <c r="E90" t="s">
        <v>6</v>
      </c>
      <c r="F90" t="s">
        <v>12</v>
      </c>
      <c r="G90" t="s">
        <v>11</v>
      </c>
      <c r="H90" t="s">
        <v>10</v>
      </c>
      <c r="I90" t="s">
        <v>9</v>
      </c>
    </row>
    <row r="91" spans="1:9" ht="15.75" x14ac:dyDescent="0.25">
      <c r="A91" s="4" t="s">
        <v>34</v>
      </c>
      <c r="B91">
        <v>1</v>
      </c>
      <c r="C91" t="s">
        <v>68</v>
      </c>
      <c r="D91" t="s">
        <v>1</v>
      </c>
      <c r="E91" t="s">
        <v>5</v>
      </c>
      <c r="G91" t="s">
        <v>8</v>
      </c>
      <c r="H91" s="4" t="s">
        <v>87</v>
      </c>
    </row>
    <row r="92" spans="1:9" x14ac:dyDescent="0.25">
      <c r="A92" t="s">
        <v>37</v>
      </c>
      <c r="B92">
        <v>8.5000000000000006E-2</v>
      </c>
      <c r="C92" t="s">
        <v>2</v>
      </c>
      <c r="D92" t="s">
        <v>50</v>
      </c>
      <c r="E92" t="s">
        <v>45</v>
      </c>
      <c r="F92" t="s">
        <v>51</v>
      </c>
      <c r="G92" t="s">
        <v>0</v>
      </c>
      <c r="H92" t="s">
        <v>36</v>
      </c>
    </row>
    <row r="93" spans="1:9" ht="15.75" x14ac:dyDescent="0.25">
      <c r="A93" s="4" t="s">
        <v>88</v>
      </c>
      <c r="B93">
        <v>0.16900000000000001</v>
      </c>
      <c r="C93" t="s">
        <v>2</v>
      </c>
      <c r="D93" t="s">
        <v>3</v>
      </c>
      <c r="E93" t="s">
        <v>45</v>
      </c>
      <c r="G93" t="s">
        <v>0</v>
      </c>
      <c r="H93" t="s">
        <v>89</v>
      </c>
    </row>
    <row r="94" spans="1:9" ht="15.75" x14ac:dyDescent="0.25">
      <c r="A94" s="4" t="s">
        <v>80</v>
      </c>
      <c r="B94">
        <v>0.1</v>
      </c>
      <c r="C94" t="s">
        <v>68</v>
      </c>
      <c r="D94" t="s">
        <v>1</v>
      </c>
      <c r="E94" t="s">
        <v>5</v>
      </c>
      <c r="G94" t="s">
        <v>0</v>
      </c>
      <c r="H94" s="4" t="s">
        <v>79</v>
      </c>
    </row>
    <row r="95" spans="1:9" x14ac:dyDescent="0.25">
      <c r="A95" t="s">
        <v>31</v>
      </c>
      <c r="B95" s="7">
        <f>3.58/3.6</f>
        <v>0.99444444444444446</v>
      </c>
      <c r="C95" t="s">
        <v>2</v>
      </c>
      <c r="D95" t="s">
        <v>73</v>
      </c>
      <c r="E95" t="s">
        <v>30</v>
      </c>
      <c r="G95" t="s">
        <v>0</v>
      </c>
      <c r="H95" t="s">
        <v>29</v>
      </c>
    </row>
    <row r="96" spans="1:9" x14ac:dyDescent="0.25">
      <c r="A96" t="s">
        <v>33</v>
      </c>
      <c r="B96">
        <v>0.05</v>
      </c>
      <c r="C96" t="s">
        <v>2</v>
      </c>
      <c r="D96" t="s">
        <v>4</v>
      </c>
      <c r="E96" t="s">
        <v>5</v>
      </c>
      <c r="G96" t="s">
        <v>0</v>
      </c>
      <c r="H96" t="s">
        <v>32</v>
      </c>
    </row>
    <row r="97" spans="1:9" x14ac:dyDescent="0.25">
      <c r="A97" t="s">
        <v>53</v>
      </c>
      <c r="B97">
        <v>0.222</v>
      </c>
      <c r="C97" t="s">
        <v>2</v>
      </c>
      <c r="D97" t="s">
        <v>3</v>
      </c>
      <c r="E97" t="s">
        <v>45</v>
      </c>
      <c r="G97" t="s">
        <v>0</v>
      </c>
      <c r="H97" t="s">
        <v>54</v>
      </c>
    </row>
    <row r="98" spans="1:9" x14ac:dyDescent="0.25">
      <c r="A98" t="s">
        <v>85</v>
      </c>
      <c r="B98">
        <v>0.9</v>
      </c>
      <c r="C98" t="s">
        <v>68</v>
      </c>
      <c r="D98" t="s">
        <v>1</v>
      </c>
      <c r="E98" t="s">
        <v>5</v>
      </c>
      <c r="G98" t="s">
        <v>0</v>
      </c>
      <c r="H98" t="s">
        <v>86</v>
      </c>
    </row>
    <row r="100" spans="1:9" ht="15.75" x14ac:dyDescent="0.25">
      <c r="A100" s="3" t="s">
        <v>20</v>
      </c>
      <c r="B100" s="3" t="s">
        <v>90</v>
      </c>
    </row>
    <row r="101" spans="1:9" x14ac:dyDescent="0.25">
      <c r="A101" t="s">
        <v>13</v>
      </c>
    </row>
    <row r="102" spans="1:9" x14ac:dyDescent="0.25">
      <c r="A102" t="s">
        <v>19</v>
      </c>
      <c r="B102">
        <v>1</v>
      </c>
    </row>
    <row r="103" spans="1:9" ht="15.75" x14ac:dyDescent="0.25">
      <c r="A103" t="s">
        <v>10</v>
      </c>
      <c r="B103" s="4" t="s">
        <v>91</v>
      </c>
    </row>
    <row r="104" spans="1:9" x14ac:dyDescent="0.25">
      <c r="A104" t="s">
        <v>11</v>
      </c>
      <c r="B104" t="s">
        <v>18</v>
      </c>
    </row>
    <row r="105" spans="1:9" x14ac:dyDescent="0.25">
      <c r="A105" t="s">
        <v>6</v>
      </c>
      <c r="B105" t="s">
        <v>5</v>
      </c>
    </row>
    <row r="106" spans="1:9" x14ac:dyDescent="0.25">
      <c r="A106" t="s">
        <v>9</v>
      </c>
    </row>
    <row r="107" spans="1:9" x14ac:dyDescent="0.25">
      <c r="A107" t="s">
        <v>13</v>
      </c>
      <c r="B107" t="s">
        <v>1</v>
      </c>
    </row>
    <row r="108" spans="1:9" ht="15.75" x14ac:dyDescent="0.25">
      <c r="A108" s="3" t="s">
        <v>17</v>
      </c>
    </row>
    <row r="109" spans="1:9" x14ac:dyDescent="0.25">
      <c r="A109" t="s">
        <v>16</v>
      </c>
      <c r="B109" t="s">
        <v>15</v>
      </c>
      <c r="C109" t="s">
        <v>14</v>
      </c>
      <c r="D109" t="s">
        <v>13</v>
      </c>
      <c r="E109" t="s">
        <v>6</v>
      </c>
      <c r="F109" t="s">
        <v>12</v>
      </c>
      <c r="G109" t="s">
        <v>11</v>
      </c>
      <c r="H109" t="s">
        <v>10</v>
      </c>
      <c r="I109" t="s">
        <v>9</v>
      </c>
    </row>
    <row r="110" spans="1:9" ht="15.75" x14ac:dyDescent="0.25">
      <c r="A110" s="4" t="s">
        <v>90</v>
      </c>
      <c r="B110">
        <v>0.40899999999999997</v>
      </c>
      <c r="C110" t="s">
        <v>68</v>
      </c>
      <c r="D110" t="s">
        <v>1</v>
      </c>
      <c r="E110" t="s">
        <v>5</v>
      </c>
      <c r="G110" t="s">
        <v>8</v>
      </c>
      <c r="H110" s="4" t="s">
        <v>91</v>
      </c>
    </row>
    <row r="111" spans="1:9" x14ac:dyDescent="0.25">
      <c r="A111" t="s">
        <v>39</v>
      </c>
      <c r="B111" s="6">
        <v>0.184</v>
      </c>
      <c r="C111" t="s">
        <v>2</v>
      </c>
      <c r="D111" t="s">
        <v>1</v>
      </c>
      <c r="E111" t="s">
        <v>5</v>
      </c>
      <c r="G111" t="s">
        <v>0</v>
      </c>
      <c r="H111" t="s">
        <v>38</v>
      </c>
    </row>
    <row r="112" spans="1:9" x14ac:dyDescent="0.25">
      <c r="A112" t="s">
        <v>92</v>
      </c>
      <c r="B112">
        <v>0.20449999999999999</v>
      </c>
      <c r="C112" t="s">
        <v>2</v>
      </c>
      <c r="D112" t="s">
        <v>1</v>
      </c>
      <c r="E112" t="s">
        <v>5</v>
      </c>
      <c r="G112" t="s">
        <v>0</v>
      </c>
      <c r="H112" t="s">
        <v>93</v>
      </c>
    </row>
    <row r="113" spans="1:9" x14ac:dyDescent="0.25">
      <c r="A113" t="s">
        <v>94</v>
      </c>
      <c r="B113">
        <v>2.0449999999999999E-2</v>
      </c>
      <c r="C113" t="s">
        <v>2</v>
      </c>
      <c r="D113" t="s">
        <v>4</v>
      </c>
      <c r="E113" t="s">
        <v>5</v>
      </c>
      <c r="G113" t="s">
        <v>0</v>
      </c>
      <c r="H113" t="s">
        <v>95</v>
      </c>
    </row>
    <row r="116" spans="1:9" ht="15.75" x14ac:dyDescent="0.25">
      <c r="A116" s="3" t="s">
        <v>20</v>
      </c>
      <c r="B116" s="3" t="s">
        <v>99</v>
      </c>
    </row>
    <row r="117" spans="1:9" x14ac:dyDescent="0.25">
      <c r="A117" t="s">
        <v>13</v>
      </c>
    </row>
    <row r="118" spans="1:9" x14ac:dyDescent="0.25">
      <c r="A118" t="s">
        <v>19</v>
      </c>
      <c r="B118">
        <v>1</v>
      </c>
    </row>
    <row r="119" spans="1:9" ht="15.75" x14ac:dyDescent="0.25">
      <c r="A119" t="s">
        <v>10</v>
      </c>
      <c r="B119" s="4" t="s">
        <v>109</v>
      </c>
    </row>
    <row r="120" spans="1:9" x14ac:dyDescent="0.25">
      <c r="A120" t="s">
        <v>11</v>
      </c>
      <c r="B120" t="s">
        <v>18</v>
      </c>
    </row>
    <row r="121" spans="1:9" x14ac:dyDescent="0.25">
      <c r="A121" t="s">
        <v>6</v>
      </c>
      <c r="B121" t="s">
        <v>5</v>
      </c>
    </row>
    <row r="122" spans="1:9" x14ac:dyDescent="0.25">
      <c r="A122" t="s">
        <v>9</v>
      </c>
    </row>
    <row r="123" spans="1:9" x14ac:dyDescent="0.25">
      <c r="A123" t="s">
        <v>13</v>
      </c>
      <c r="B123" t="s">
        <v>1</v>
      </c>
    </row>
    <row r="124" spans="1:9" ht="15.75" x14ac:dyDescent="0.25">
      <c r="A124" s="3" t="s">
        <v>17</v>
      </c>
    </row>
    <row r="125" spans="1:9" x14ac:dyDescent="0.25">
      <c r="A125" t="s">
        <v>16</v>
      </c>
      <c r="B125" t="s">
        <v>15</v>
      </c>
      <c r="C125" t="s">
        <v>14</v>
      </c>
      <c r="D125" t="s">
        <v>13</v>
      </c>
      <c r="E125" t="s">
        <v>6</v>
      </c>
      <c r="F125" t="s">
        <v>12</v>
      </c>
      <c r="G125" t="s">
        <v>11</v>
      </c>
      <c r="H125" t="s">
        <v>10</v>
      </c>
      <c r="I125" t="s">
        <v>9</v>
      </c>
    </row>
    <row r="126" spans="1:9" ht="15.75" x14ac:dyDescent="0.25">
      <c r="A126" s="4" t="s">
        <v>99</v>
      </c>
      <c r="B126">
        <v>1</v>
      </c>
      <c r="C126" t="s">
        <v>68</v>
      </c>
      <c r="D126" t="s">
        <v>1</v>
      </c>
      <c r="E126" t="s">
        <v>5</v>
      </c>
      <c r="G126" t="s">
        <v>8</v>
      </c>
      <c r="H126" s="4" t="s">
        <v>109</v>
      </c>
    </row>
    <row r="127" spans="1:9" x14ac:dyDescent="0.25">
      <c r="A127" t="s">
        <v>37</v>
      </c>
      <c r="B127">
        <v>26</v>
      </c>
      <c r="C127" t="s">
        <v>2</v>
      </c>
      <c r="D127" t="s">
        <v>50</v>
      </c>
      <c r="E127" t="s">
        <v>45</v>
      </c>
      <c r="F127" t="s">
        <v>51</v>
      </c>
      <c r="G127" t="s">
        <v>0</v>
      </c>
      <c r="H127" t="s">
        <v>36</v>
      </c>
    </row>
    <row r="128" spans="1:9" x14ac:dyDescent="0.25">
      <c r="A128" t="s">
        <v>31</v>
      </c>
      <c r="B128" s="1">
        <v>122.80000000000001</v>
      </c>
      <c r="C128" t="s">
        <v>2</v>
      </c>
      <c r="D128" t="s">
        <v>73</v>
      </c>
      <c r="E128" t="s">
        <v>30</v>
      </c>
      <c r="G128" t="s">
        <v>0</v>
      </c>
      <c r="H128" t="s">
        <v>29</v>
      </c>
    </row>
    <row r="129" spans="1:9" x14ac:dyDescent="0.25">
      <c r="A129" t="s">
        <v>39</v>
      </c>
      <c r="B129" s="6">
        <v>271</v>
      </c>
      <c r="C129" t="s">
        <v>2</v>
      </c>
      <c r="D129" t="s">
        <v>1</v>
      </c>
      <c r="E129" t="s">
        <v>5</v>
      </c>
      <c r="G129" t="s">
        <v>0</v>
      </c>
      <c r="H129" t="s">
        <v>38</v>
      </c>
    </row>
    <row r="130" spans="1:9" x14ac:dyDescent="0.25">
      <c r="A130" t="s">
        <v>103</v>
      </c>
      <c r="B130" s="1">
        <v>-271</v>
      </c>
      <c r="C130" t="s">
        <v>2</v>
      </c>
      <c r="D130" t="s">
        <v>104</v>
      </c>
      <c r="E130" t="s">
        <v>105</v>
      </c>
      <c r="G130" t="s">
        <v>0</v>
      </c>
      <c r="H130" t="s">
        <v>106</v>
      </c>
    </row>
    <row r="131" spans="1:9" x14ac:dyDescent="0.25">
      <c r="A131" t="s">
        <v>100</v>
      </c>
      <c r="B131" s="1">
        <v>4</v>
      </c>
      <c r="C131" t="s">
        <v>2</v>
      </c>
      <c r="D131" t="s">
        <v>1</v>
      </c>
      <c r="E131" t="s">
        <v>5</v>
      </c>
      <c r="G131" t="s">
        <v>0</v>
      </c>
      <c r="H131" t="s">
        <v>108</v>
      </c>
    </row>
    <row r="132" spans="1:9" x14ac:dyDescent="0.25">
      <c r="A132" t="s">
        <v>43</v>
      </c>
      <c r="B132">
        <v>1</v>
      </c>
      <c r="C132" t="s">
        <v>2</v>
      </c>
      <c r="D132" t="s">
        <v>4</v>
      </c>
      <c r="E132" t="s">
        <v>5</v>
      </c>
      <c r="G132" t="s">
        <v>0</v>
      </c>
      <c r="H132" t="s">
        <v>42</v>
      </c>
      <c r="I132" t="s">
        <v>110</v>
      </c>
    </row>
    <row r="134" spans="1:9" ht="15.75" x14ac:dyDescent="0.25">
      <c r="A134" s="3" t="s">
        <v>20</v>
      </c>
      <c r="B134" s="3" t="s">
        <v>102</v>
      </c>
    </row>
    <row r="135" spans="1:9" x14ac:dyDescent="0.25">
      <c r="A135" t="s">
        <v>13</v>
      </c>
    </row>
    <row r="136" spans="1:9" x14ac:dyDescent="0.25">
      <c r="A136" t="s">
        <v>19</v>
      </c>
      <c r="B136">
        <v>1</v>
      </c>
    </row>
    <row r="137" spans="1:9" ht="15.75" x14ac:dyDescent="0.25">
      <c r="A137" t="s">
        <v>10</v>
      </c>
      <c r="B137" s="4" t="s">
        <v>101</v>
      </c>
    </row>
    <row r="138" spans="1:9" x14ac:dyDescent="0.25">
      <c r="A138" t="s">
        <v>11</v>
      </c>
      <c r="B138" t="s">
        <v>18</v>
      </c>
    </row>
    <row r="139" spans="1:9" x14ac:dyDescent="0.25">
      <c r="A139" t="s">
        <v>6</v>
      </c>
      <c r="B139" t="s">
        <v>5</v>
      </c>
    </row>
    <row r="140" spans="1:9" x14ac:dyDescent="0.25">
      <c r="A140" t="s">
        <v>9</v>
      </c>
    </row>
    <row r="141" spans="1:9" x14ac:dyDescent="0.25">
      <c r="A141" t="s">
        <v>13</v>
      </c>
      <c r="B141" t="s">
        <v>1</v>
      </c>
    </row>
    <row r="142" spans="1:9" ht="15.75" x14ac:dyDescent="0.25">
      <c r="A142" s="3" t="s">
        <v>17</v>
      </c>
    </row>
    <row r="143" spans="1:9" x14ac:dyDescent="0.25">
      <c r="A143" t="s">
        <v>16</v>
      </c>
      <c r="B143" t="s">
        <v>15</v>
      </c>
      <c r="C143" t="s">
        <v>14</v>
      </c>
      <c r="D143" t="s">
        <v>13</v>
      </c>
      <c r="E143" t="s">
        <v>6</v>
      </c>
      <c r="F143" t="s">
        <v>12</v>
      </c>
      <c r="G143" t="s">
        <v>11</v>
      </c>
      <c r="H143" t="s">
        <v>10</v>
      </c>
      <c r="I143" t="s">
        <v>9</v>
      </c>
    </row>
    <row r="144" spans="1:9" ht="15.75" x14ac:dyDescent="0.25">
      <c r="A144" s="4" t="s">
        <v>102</v>
      </c>
      <c r="B144">
        <v>1</v>
      </c>
      <c r="C144" t="s">
        <v>68</v>
      </c>
      <c r="D144" t="s">
        <v>1</v>
      </c>
      <c r="E144" t="s">
        <v>5</v>
      </c>
      <c r="G144" t="s">
        <v>8</v>
      </c>
      <c r="H144" s="4" t="s">
        <v>101</v>
      </c>
    </row>
    <row r="145" spans="1:9" ht="15.75" x14ac:dyDescent="0.25">
      <c r="A145" s="4" t="s">
        <v>99</v>
      </c>
      <c r="B145">
        <v>1</v>
      </c>
      <c r="C145" t="s">
        <v>68</v>
      </c>
      <c r="D145" t="s">
        <v>1</v>
      </c>
      <c r="E145" t="s">
        <v>5</v>
      </c>
      <c r="G145" t="s">
        <v>0</v>
      </c>
      <c r="H145" s="4" t="s">
        <v>109</v>
      </c>
    </row>
    <row r="146" spans="1:9" x14ac:dyDescent="0.25">
      <c r="A146" t="s">
        <v>37</v>
      </c>
      <c r="B146">
        <v>56.5</v>
      </c>
      <c r="C146" t="s">
        <v>2</v>
      </c>
      <c r="D146" t="s">
        <v>50</v>
      </c>
      <c r="E146" t="s">
        <v>45</v>
      </c>
      <c r="F146" t="s">
        <v>51</v>
      </c>
      <c r="G146" t="s">
        <v>0</v>
      </c>
      <c r="H146" t="s">
        <v>36</v>
      </c>
    </row>
    <row r="147" spans="1:9" x14ac:dyDescent="0.25">
      <c r="A147" t="s">
        <v>31</v>
      </c>
      <c r="B147" s="1">
        <v>44</v>
      </c>
      <c r="C147" t="s">
        <v>2</v>
      </c>
      <c r="D147" t="s">
        <v>73</v>
      </c>
      <c r="E147" t="s">
        <v>30</v>
      </c>
      <c r="G147" t="s">
        <v>0</v>
      </c>
      <c r="H147" t="s">
        <v>29</v>
      </c>
    </row>
    <row r="148" spans="1:9" x14ac:dyDescent="0.25">
      <c r="A148" t="s">
        <v>39</v>
      </c>
      <c r="B148" s="6">
        <v>620</v>
      </c>
      <c r="C148" t="s">
        <v>2</v>
      </c>
      <c r="D148" t="s">
        <v>1</v>
      </c>
      <c r="E148" t="s">
        <v>5</v>
      </c>
      <c r="G148" t="s">
        <v>0</v>
      </c>
      <c r="H148" t="s">
        <v>38</v>
      </c>
    </row>
    <row r="149" spans="1:9" x14ac:dyDescent="0.25">
      <c r="A149" t="s">
        <v>103</v>
      </c>
      <c r="B149" s="1">
        <f>B148*-1</f>
        <v>-620</v>
      </c>
      <c r="C149" t="s">
        <v>2</v>
      </c>
      <c r="D149" t="s">
        <v>104</v>
      </c>
      <c r="E149" t="s">
        <v>105</v>
      </c>
      <c r="G149" t="s">
        <v>0</v>
      </c>
      <c r="H149" t="s">
        <v>106</v>
      </c>
    </row>
    <row r="150" spans="1:9" x14ac:dyDescent="0.25">
      <c r="A150" t="s">
        <v>41</v>
      </c>
      <c r="B150">
        <v>0.4</v>
      </c>
      <c r="C150" t="s">
        <v>2</v>
      </c>
      <c r="D150" t="s">
        <v>4</v>
      </c>
      <c r="E150" t="s">
        <v>5</v>
      </c>
      <c r="G150" t="s">
        <v>0</v>
      </c>
      <c r="H150" t="s">
        <v>40</v>
      </c>
      <c r="I150" t="s">
        <v>107</v>
      </c>
    </row>
    <row r="151" spans="1:9" x14ac:dyDescent="0.25">
      <c r="A151" t="s">
        <v>100</v>
      </c>
      <c r="B151" s="1">
        <v>3.39E-4</v>
      </c>
      <c r="C151" t="s">
        <v>2</v>
      </c>
      <c r="D151" t="s">
        <v>1</v>
      </c>
      <c r="E151" t="s">
        <v>5</v>
      </c>
      <c r="G151" t="s">
        <v>0</v>
      </c>
      <c r="H151" t="s">
        <v>108</v>
      </c>
    </row>
    <row r="153" spans="1:9" ht="15.75" x14ac:dyDescent="0.25">
      <c r="A153" s="3" t="s">
        <v>20</v>
      </c>
      <c r="B153" s="3" t="s">
        <v>163</v>
      </c>
    </row>
    <row r="154" spans="1:9" x14ac:dyDescent="0.25">
      <c r="A154" t="s">
        <v>13</v>
      </c>
    </row>
    <row r="155" spans="1:9" x14ac:dyDescent="0.25">
      <c r="A155" t="s">
        <v>19</v>
      </c>
      <c r="B155">
        <v>1</v>
      </c>
    </row>
    <row r="156" spans="1:9" ht="15.75" x14ac:dyDescent="0.25">
      <c r="A156" t="s">
        <v>10</v>
      </c>
      <c r="B156" s="4" t="s">
        <v>96</v>
      </c>
    </row>
    <row r="157" spans="1:9" x14ac:dyDescent="0.25">
      <c r="A157" t="s">
        <v>11</v>
      </c>
      <c r="B157" t="s">
        <v>18</v>
      </c>
    </row>
    <row r="158" spans="1:9" x14ac:dyDescent="0.25">
      <c r="A158" t="s">
        <v>6</v>
      </c>
      <c r="B158" t="s">
        <v>5</v>
      </c>
    </row>
    <row r="159" spans="1:9" x14ac:dyDescent="0.25">
      <c r="A159" t="s">
        <v>9</v>
      </c>
    </row>
    <row r="160" spans="1:9" x14ac:dyDescent="0.25">
      <c r="A160" t="s">
        <v>13</v>
      </c>
      <c r="B160" t="s">
        <v>1</v>
      </c>
    </row>
    <row r="161" spans="1:9" ht="15.75" x14ac:dyDescent="0.25">
      <c r="A161" s="3" t="s">
        <v>17</v>
      </c>
    </row>
    <row r="162" spans="1:9" x14ac:dyDescent="0.25">
      <c r="A162" t="s">
        <v>16</v>
      </c>
      <c r="B162" t="s">
        <v>15</v>
      </c>
      <c r="C162" t="s">
        <v>14</v>
      </c>
      <c r="D162" t="s">
        <v>13</v>
      </c>
      <c r="E162" t="s">
        <v>6</v>
      </c>
      <c r="F162" t="s">
        <v>12</v>
      </c>
      <c r="G162" t="s">
        <v>11</v>
      </c>
      <c r="H162" t="s">
        <v>10</v>
      </c>
      <c r="I162" t="s">
        <v>9</v>
      </c>
    </row>
    <row r="163" spans="1:9" ht="15.75" x14ac:dyDescent="0.25">
      <c r="A163" s="4" t="s">
        <v>163</v>
      </c>
      <c r="B163">
        <v>0.56799999999999995</v>
      </c>
      <c r="C163" t="s">
        <v>68</v>
      </c>
      <c r="D163" t="s">
        <v>1</v>
      </c>
      <c r="E163" t="s">
        <v>5</v>
      </c>
      <c r="G163" t="s">
        <v>8</v>
      </c>
      <c r="H163" t="s">
        <v>96</v>
      </c>
    </row>
    <row r="164" spans="1:9" x14ac:dyDescent="0.25">
      <c r="A164" t="s">
        <v>39</v>
      </c>
      <c r="B164" s="6">
        <v>3.6999999999999998E-2</v>
      </c>
      <c r="C164" t="s">
        <v>2</v>
      </c>
      <c r="D164" t="s">
        <v>1</v>
      </c>
      <c r="E164" t="s">
        <v>5</v>
      </c>
      <c r="G164" t="s">
        <v>0</v>
      </c>
      <c r="H164" t="s">
        <v>38</v>
      </c>
    </row>
    <row r="165" spans="1:9" ht="15.75" x14ac:dyDescent="0.25">
      <c r="A165" s="4" t="s">
        <v>90</v>
      </c>
      <c r="B165">
        <v>0.41</v>
      </c>
      <c r="C165" t="s">
        <v>68</v>
      </c>
      <c r="D165" t="s">
        <v>1</v>
      </c>
      <c r="E165" t="s">
        <v>5</v>
      </c>
      <c r="G165" t="s">
        <v>0</v>
      </c>
      <c r="H165" s="4" t="s">
        <v>91</v>
      </c>
    </row>
    <row r="166" spans="1:9" x14ac:dyDescent="0.25">
      <c r="A166" t="s">
        <v>97</v>
      </c>
      <c r="B166">
        <v>3.6999999999999998E-2</v>
      </c>
      <c r="C166" t="s">
        <v>2</v>
      </c>
      <c r="D166" t="s">
        <v>4</v>
      </c>
      <c r="E166" t="s">
        <v>5</v>
      </c>
      <c r="G166" t="s">
        <v>0</v>
      </c>
      <c r="H166" t="s">
        <v>98</v>
      </c>
    </row>
    <row r="167" spans="1:9" x14ac:dyDescent="0.25">
      <c r="A167" t="s">
        <v>31</v>
      </c>
      <c r="B167" s="7">
        <f>437.32/3.6</f>
        <v>121.47777777777777</v>
      </c>
      <c r="C167" t="s">
        <v>2</v>
      </c>
      <c r="D167" t="s">
        <v>73</v>
      </c>
      <c r="E167" t="s">
        <v>30</v>
      </c>
      <c r="G167" t="s">
        <v>0</v>
      </c>
      <c r="H167" t="s">
        <v>29</v>
      </c>
    </row>
    <row r="168" spans="1:9" x14ac:dyDescent="0.25">
      <c r="A168" t="s">
        <v>43</v>
      </c>
      <c r="B168">
        <v>0.05</v>
      </c>
      <c r="C168" t="s">
        <v>2</v>
      </c>
      <c r="D168" t="s">
        <v>4</v>
      </c>
      <c r="E168" t="s">
        <v>5</v>
      </c>
      <c r="G168" t="s">
        <v>0</v>
      </c>
      <c r="H168" t="s">
        <v>42</v>
      </c>
    </row>
    <row r="169" spans="1:9" x14ac:dyDescent="0.25">
      <c r="A169" t="s">
        <v>102</v>
      </c>
      <c r="B169">
        <v>3.4000000000000002E-2</v>
      </c>
      <c r="C169" t="s">
        <v>68</v>
      </c>
      <c r="D169" t="s">
        <v>1</v>
      </c>
      <c r="E169" t="s">
        <v>5</v>
      </c>
      <c r="G169" t="s">
        <v>0</v>
      </c>
      <c r="H169" t="s">
        <v>101</v>
      </c>
    </row>
    <row r="171" spans="1:9" ht="15.75" x14ac:dyDescent="0.25">
      <c r="A171" s="3" t="s">
        <v>20</v>
      </c>
      <c r="B171" s="3" t="s">
        <v>161</v>
      </c>
    </row>
    <row r="172" spans="1:9" x14ac:dyDescent="0.25">
      <c r="A172" t="s">
        <v>13</v>
      </c>
    </row>
    <row r="173" spans="1:9" x14ac:dyDescent="0.25">
      <c r="A173" t="s">
        <v>19</v>
      </c>
      <c r="B173">
        <v>1</v>
      </c>
    </row>
    <row r="174" spans="1:9" ht="15.75" x14ac:dyDescent="0.25">
      <c r="A174" t="s">
        <v>10</v>
      </c>
      <c r="B174" s="4" t="s">
        <v>111</v>
      </c>
    </row>
    <row r="175" spans="1:9" x14ac:dyDescent="0.25">
      <c r="A175" t="s">
        <v>11</v>
      </c>
      <c r="B175" t="s">
        <v>18</v>
      </c>
    </row>
    <row r="176" spans="1:9" x14ac:dyDescent="0.25">
      <c r="A176" t="s">
        <v>6</v>
      </c>
      <c r="B176" t="s">
        <v>5</v>
      </c>
    </row>
    <row r="177" spans="1:9" x14ac:dyDescent="0.25">
      <c r="A177" t="s">
        <v>9</v>
      </c>
    </row>
    <row r="178" spans="1:9" x14ac:dyDescent="0.25">
      <c r="A178" t="s">
        <v>13</v>
      </c>
      <c r="B178" t="s">
        <v>1</v>
      </c>
    </row>
    <row r="179" spans="1:9" ht="15.75" x14ac:dyDescent="0.25">
      <c r="A179" s="3" t="s">
        <v>17</v>
      </c>
    </row>
    <row r="180" spans="1:9" x14ac:dyDescent="0.25">
      <c r="A180" t="s">
        <v>16</v>
      </c>
      <c r="B180" t="s">
        <v>15</v>
      </c>
      <c r="C180" t="s">
        <v>14</v>
      </c>
      <c r="D180" t="s">
        <v>13</v>
      </c>
      <c r="E180" t="s">
        <v>6</v>
      </c>
      <c r="F180" t="s">
        <v>12</v>
      </c>
      <c r="G180" t="s">
        <v>11</v>
      </c>
      <c r="H180" t="s">
        <v>10</v>
      </c>
      <c r="I180" t="s">
        <v>9</v>
      </c>
    </row>
    <row r="181" spans="1:9" ht="15.75" x14ac:dyDescent="0.25">
      <c r="A181" s="4" t="s">
        <v>161</v>
      </c>
      <c r="B181">
        <v>1</v>
      </c>
      <c r="C181" t="s">
        <v>68</v>
      </c>
      <c r="D181" t="s">
        <v>1</v>
      </c>
      <c r="E181" t="s">
        <v>5</v>
      </c>
      <c r="G181" t="s">
        <v>8</v>
      </c>
      <c r="H181" t="s">
        <v>111</v>
      </c>
    </row>
    <row r="182" spans="1:9" x14ac:dyDescent="0.25">
      <c r="A182" t="s">
        <v>76</v>
      </c>
      <c r="B182">
        <v>0.432</v>
      </c>
      <c r="C182" t="s">
        <v>68</v>
      </c>
      <c r="D182" t="s">
        <v>1</v>
      </c>
      <c r="E182" t="s">
        <v>5</v>
      </c>
      <c r="G182" t="s">
        <v>0</v>
      </c>
      <c r="H182" t="s">
        <v>35</v>
      </c>
    </row>
    <row r="183" spans="1:9" x14ac:dyDescent="0.25">
      <c r="A183" t="s">
        <v>163</v>
      </c>
      <c r="B183">
        <v>0.56799999999999995</v>
      </c>
      <c r="C183" t="s">
        <v>68</v>
      </c>
      <c r="D183" t="s">
        <v>1</v>
      </c>
      <c r="E183" t="s">
        <v>5</v>
      </c>
      <c r="G183" t="s">
        <v>0</v>
      </c>
      <c r="H183" t="s">
        <v>96</v>
      </c>
    </row>
    <row r="185" spans="1:9" ht="15.75" x14ac:dyDescent="0.25">
      <c r="A185" s="3" t="s">
        <v>20</v>
      </c>
      <c r="B185" s="3" t="s">
        <v>162</v>
      </c>
    </row>
    <row r="186" spans="1:9" x14ac:dyDescent="0.25">
      <c r="A186" t="s">
        <v>13</v>
      </c>
    </row>
    <row r="187" spans="1:9" x14ac:dyDescent="0.25">
      <c r="A187" t="s">
        <v>19</v>
      </c>
      <c r="B187">
        <v>1</v>
      </c>
    </row>
    <row r="188" spans="1:9" ht="15.75" x14ac:dyDescent="0.25">
      <c r="A188" t="s">
        <v>10</v>
      </c>
      <c r="B188" s="4" t="s">
        <v>112</v>
      </c>
    </row>
    <row r="189" spans="1:9" x14ac:dyDescent="0.25">
      <c r="A189" t="s">
        <v>11</v>
      </c>
      <c r="B189" t="s">
        <v>18</v>
      </c>
    </row>
    <row r="190" spans="1:9" x14ac:dyDescent="0.25">
      <c r="A190" t="s">
        <v>6</v>
      </c>
      <c r="B190" t="s">
        <v>5</v>
      </c>
    </row>
    <row r="191" spans="1:9" x14ac:dyDescent="0.25">
      <c r="A191" t="s">
        <v>9</v>
      </c>
    </row>
    <row r="192" spans="1:9" x14ac:dyDescent="0.25">
      <c r="A192" t="s">
        <v>13</v>
      </c>
      <c r="B192" t="s">
        <v>1</v>
      </c>
    </row>
    <row r="193" spans="1:9" ht="15.75" x14ac:dyDescent="0.25">
      <c r="A193" s="3" t="s">
        <v>17</v>
      </c>
    </row>
    <row r="194" spans="1:9" x14ac:dyDescent="0.25">
      <c r="A194" t="s">
        <v>16</v>
      </c>
      <c r="B194" t="s">
        <v>15</v>
      </c>
      <c r="C194" t="s">
        <v>14</v>
      </c>
      <c r="D194" t="s">
        <v>13</v>
      </c>
      <c r="E194" t="s">
        <v>6</v>
      </c>
      <c r="F194" t="s">
        <v>12</v>
      </c>
      <c r="G194" t="s">
        <v>11</v>
      </c>
      <c r="H194" t="s">
        <v>10</v>
      </c>
      <c r="I194" t="s">
        <v>9</v>
      </c>
    </row>
    <row r="195" spans="1:9" ht="15.75" x14ac:dyDescent="0.25">
      <c r="A195" s="4" t="s">
        <v>162</v>
      </c>
      <c r="B195">
        <v>1</v>
      </c>
      <c r="C195" t="s">
        <v>68</v>
      </c>
      <c r="D195" t="s">
        <v>1</v>
      </c>
      <c r="E195" t="s">
        <v>5</v>
      </c>
      <c r="G195" t="s">
        <v>8</v>
      </c>
      <c r="H195" s="4" t="s">
        <v>112</v>
      </c>
    </row>
    <row r="196" spans="1:9" x14ac:dyDescent="0.25">
      <c r="A196" t="s">
        <v>31</v>
      </c>
      <c r="B196" s="7">
        <f>39.18/3.6</f>
        <v>10.883333333333333</v>
      </c>
      <c r="C196" t="s">
        <v>2</v>
      </c>
      <c r="D196" t="s">
        <v>73</v>
      </c>
      <c r="E196" t="s">
        <v>30</v>
      </c>
      <c r="G196" t="s">
        <v>0</v>
      </c>
      <c r="H196" t="s">
        <v>29</v>
      </c>
    </row>
    <row r="197" spans="1:9" ht="15.75" x14ac:dyDescent="0.25">
      <c r="A197" s="4" t="s">
        <v>161</v>
      </c>
      <c r="B197">
        <v>1</v>
      </c>
      <c r="C197" t="s">
        <v>68</v>
      </c>
      <c r="D197" t="s">
        <v>1</v>
      </c>
      <c r="E197" t="s">
        <v>5</v>
      </c>
      <c r="G197" t="s">
        <v>0</v>
      </c>
      <c r="H197" t="s">
        <v>111</v>
      </c>
    </row>
    <row r="198" spans="1:9" ht="15.75" x14ac:dyDescent="0.25">
      <c r="A198" s="4"/>
    </row>
    <row r="199" spans="1:9" ht="15.75" x14ac:dyDescent="0.25">
      <c r="A199" s="3" t="s">
        <v>20</v>
      </c>
      <c r="B199" s="3" t="s">
        <v>27</v>
      </c>
    </row>
    <row r="200" spans="1:9" x14ac:dyDescent="0.25">
      <c r="A200" t="s">
        <v>13</v>
      </c>
    </row>
    <row r="201" spans="1:9" x14ac:dyDescent="0.25">
      <c r="A201" t="s">
        <v>19</v>
      </c>
      <c r="B201">
        <v>1</v>
      </c>
    </row>
    <row r="202" spans="1:9" x14ac:dyDescent="0.25">
      <c r="A202" t="s">
        <v>10</v>
      </c>
      <c r="B202" t="s">
        <v>114</v>
      </c>
    </row>
    <row r="203" spans="1:9" x14ac:dyDescent="0.25">
      <c r="A203" t="s">
        <v>11</v>
      </c>
      <c r="B203" t="s">
        <v>18</v>
      </c>
    </row>
    <row r="204" spans="1:9" x14ac:dyDescent="0.25">
      <c r="A204" t="s">
        <v>6</v>
      </c>
      <c r="B204" t="s">
        <v>5</v>
      </c>
    </row>
    <row r="205" spans="1:9" x14ac:dyDescent="0.25">
      <c r="A205" t="s">
        <v>9</v>
      </c>
    </row>
    <row r="206" spans="1:9" x14ac:dyDescent="0.25">
      <c r="A206" t="s">
        <v>13</v>
      </c>
      <c r="B206" t="s">
        <v>1</v>
      </c>
    </row>
    <row r="207" spans="1:9" ht="15.75" x14ac:dyDescent="0.25">
      <c r="A207" s="3" t="s">
        <v>17</v>
      </c>
    </row>
    <row r="208" spans="1:9" x14ac:dyDescent="0.25">
      <c r="A208" t="s">
        <v>16</v>
      </c>
      <c r="B208" t="s">
        <v>15</v>
      </c>
      <c r="C208" t="s">
        <v>14</v>
      </c>
      <c r="D208" t="s">
        <v>13</v>
      </c>
      <c r="E208" t="s">
        <v>6</v>
      </c>
      <c r="F208" t="s">
        <v>12</v>
      </c>
      <c r="G208" t="s">
        <v>11</v>
      </c>
      <c r="H208" t="s">
        <v>10</v>
      </c>
      <c r="I208" t="s">
        <v>9</v>
      </c>
    </row>
    <row r="209" spans="1:9" ht="15.75" x14ac:dyDescent="0.25">
      <c r="A209" s="4" t="s">
        <v>27</v>
      </c>
      <c r="B209">
        <v>1</v>
      </c>
      <c r="C209" t="s">
        <v>113</v>
      </c>
      <c r="D209" t="s">
        <v>1</v>
      </c>
      <c r="E209" t="s">
        <v>5</v>
      </c>
      <c r="G209" t="s">
        <v>8</v>
      </c>
      <c r="H209" t="s">
        <v>114</v>
      </c>
    </row>
    <row r="210" spans="1:9" ht="15.75" x14ac:dyDescent="0.25">
      <c r="A210" s="4" t="s">
        <v>34</v>
      </c>
      <c r="B210">
        <v>0.84</v>
      </c>
      <c r="C210" t="s">
        <v>113</v>
      </c>
      <c r="D210" t="s">
        <v>1</v>
      </c>
      <c r="E210" t="s">
        <v>5</v>
      </c>
      <c r="G210" t="s">
        <v>0</v>
      </c>
      <c r="H210" s="4" t="s">
        <v>87</v>
      </c>
    </row>
    <row r="211" spans="1:9" ht="15.75" x14ac:dyDescent="0.25">
      <c r="A211" s="4" t="s">
        <v>162</v>
      </c>
      <c r="B211">
        <v>0.16</v>
      </c>
      <c r="C211" t="s">
        <v>113</v>
      </c>
      <c r="D211" t="s">
        <v>1</v>
      </c>
      <c r="E211" t="s">
        <v>5</v>
      </c>
      <c r="G211" t="s">
        <v>0</v>
      </c>
      <c r="H211" t="s">
        <v>112</v>
      </c>
    </row>
    <row r="212" spans="1:9" x14ac:dyDescent="0.25">
      <c r="A212" t="s">
        <v>31</v>
      </c>
      <c r="B212" s="7">
        <f>5.248/3.6</f>
        <v>1.4577777777777778</v>
      </c>
      <c r="C212" t="s">
        <v>2</v>
      </c>
      <c r="D212" t="s">
        <v>73</v>
      </c>
      <c r="E212" t="s">
        <v>30</v>
      </c>
      <c r="G212" t="s">
        <v>0</v>
      </c>
      <c r="H212" t="s">
        <v>29</v>
      </c>
    </row>
    <row r="214" spans="1:9" ht="15.75" x14ac:dyDescent="0.25">
      <c r="A214" s="3" t="s">
        <v>20</v>
      </c>
      <c r="B214" s="3" t="s">
        <v>115</v>
      </c>
    </row>
    <row r="215" spans="1:9" x14ac:dyDescent="0.25">
      <c r="A215" t="s">
        <v>13</v>
      </c>
    </row>
    <row r="216" spans="1:9" x14ac:dyDescent="0.25">
      <c r="A216" t="s">
        <v>19</v>
      </c>
      <c r="B216">
        <v>1</v>
      </c>
    </row>
    <row r="217" spans="1:9" x14ac:dyDescent="0.25">
      <c r="A217" t="s">
        <v>10</v>
      </c>
      <c r="B217" t="s">
        <v>116</v>
      </c>
    </row>
    <row r="218" spans="1:9" x14ac:dyDescent="0.25">
      <c r="A218" t="s">
        <v>11</v>
      </c>
      <c r="B218" t="s">
        <v>18</v>
      </c>
    </row>
    <row r="219" spans="1:9" x14ac:dyDescent="0.25">
      <c r="A219" t="s">
        <v>6</v>
      </c>
      <c r="B219" t="s">
        <v>5</v>
      </c>
    </row>
    <row r="220" spans="1:9" x14ac:dyDescent="0.25">
      <c r="A220" t="s">
        <v>9</v>
      </c>
    </row>
    <row r="221" spans="1:9" x14ac:dyDescent="0.25">
      <c r="A221" t="s">
        <v>13</v>
      </c>
      <c r="B221" t="s">
        <v>1</v>
      </c>
    </row>
    <row r="222" spans="1:9" ht="15.75" x14ac:dyDescent="0.25">
      <c r="A222" s="3" t="s">
        <v>17</v>
      </c>
    </row>
    <row r="223" spans="1:9" x14ac:dyDescent="0.25">
      <c r="A223" t="s">
        <v>16</v>
      </c>
      <c r="B223" t="s">
        <v>15</v>
      </c>
      <c r="C223" t="s">
        <v>14</v>
      </c>
      <c r="D223" t="s">
        <v>13</v>
      </c>
      <c r="E223" t="s">
        <v>6</v>
      </c>
      <c r="F223" t="s">
        <v>12</v>
      </c>
      <c r="G223" t="s">
        <v>11</v>
      </c>
      <c r="H223" t="s">
        <v>10</v>
      </c>
      <c r="I223" t="s">
        <v>9</v>
      </c>
    </row>
    <row r="224" spans="1:9" ht="15.75" x14ac:dyDescent="0.25">
      <c r="A224" s="4" t="s">
        <v>115</v>
      </c>
      <c r="B224">
        <v>1</v>
      </c>
      <c r="C224" t="s">
        <v>113</v>
      </c>
      <c r="D224" t="s">
        <v>1</v>
      </c>
      <c r="E224" t="s">
        <v>5</v>
      </c>
      <c r="G224" t="s">
        <v>8</v>
      </c>
      <c r="H224" t="s">
        <v>116</v>
      </c>
    </row>
    <row r="225" spans="1:9" ht="15.75" x14ac:dyDescent="0.25">
      <c r="A225" s="4" t="s">
        <v>27</v>
      </c>
      <c r="B225">
        <v>1</v>
      </c>
      <c r="C225" t="s">
        <v>113</v>
      </c>
      <c r="D225" t="s">
        <v>1</v>
      </c>
      <c r="E225" t="s">
        <v>5</v>
      </c>
      <c r="G225" t="s">
        <v>0</v>
      </c>
      <c r="H225" t="s">
        <v>114</v>
      </c>
    </row>
    <row r="226" spans="1:9" x14ac:dyDescent="0.25">
      <c r="A226" t="s">
        <v>31</v>
      </c>
      <c r="B226" s="7">
        <f>0.262/3.6</f>
        <v>7.2777777777777775E-2</v>
      </c>
      <c r="C226" t="s">
        <v>2</v>
      </c>
      <c r="D226" t="s">
        <v>73</v>
      </c>
      <c r="E226" t="s">
        <v>30</v>
      </c>
      <c r="G226" t="s">
        <v>0</v>
      </c>
      <c r="H226" t="s">
        <v>29</v>
      </c>
    </row>
    <row r="228" spans="1:9" ht="15.75" x14ac:dyDescent="0.25">
      <c r="A228" s="3" t="s">
        <v>20</v>
      </c>
      <c r="B228" s="3" t="s">
        <v>117</v>
      </c>
    </row>
    <row r="229" spans="1:9" x14ac:dyDescent="0.25">
      <c r="A229" t="s">
        <v>13</v>
      </c>
    </row>
    <row r="230" spans="1:9" x14ac:dyDescent="0.25">
      <c r="A230" t="s">
        <v>19</v>
      </c>
      <c r="B230">
        <v>1</v>
      </c>
    </row>
    <row r="231" spans="1:9" x14ac:dyDescent="0.25">
      <c r="A231" t="s">
        <v>10</v>
      </c>
      <c r="B231" t="s">
        <v>118</v>
      </c>
    </row>
    <row r="232" spans="1:9" x14ac:dyDescent="0.25">
      <c r="A232" t="s">
        <v>11</v>
      </c>
      <c r="B232" t="s">
        <v>18</v>
      </c>
    </row>
    <row r="233" spans="1:9" x14ac:dyDescent="0.25">
      <c r="A233" t="s">
        <v>6</v>
      </c>
      <c r="B233" t="s">
        <v>5</v>
      </c>
    </row>
    <row r="234" spans="1:9" x14ac:dyDescent="0.25">
      <c r="A234" t="s">
        <v>9</v>
      </c>
    </row>
    <row r="235" spans="1:9" x14ac:dyDescent="0.25">
      <c r="A235" t="s">
        <v>13</v>
      </c>
      <c r="B235" t="s">
        <v>1</v>
      </c>
    </row>
    <row r="236" spans="1:9" ht="15.75" x14ac:dyDescent="0.25">
      <c r="A236" s="3" t="s">
        <v>17</v>
      </c>
    </row>
    <row r="237" spans="1:9" x14ac:dyDescent="0.25">
      <c r="A237" t="s">
        <v>16</v>
      </c>
      <c r="B237" t="s">
        <v>15</v>
      </c>
      <c r="C237" t="s">
        <v>14</v>
      </c>
      <c r="D237" t="s">
        <v>13</v>
      </c>
      <c r="E237" t="s">
        <v>6</v>
      </c>
      <c r="F237" t="s">
        <v>12</v>
      </c>
      <c r="G237" t="s">
        <v>11</v>
      </c>
      <c r="H237" t="s">
        <v>10</v>
      </c>
      <c r="I237" t="s">
        <v>9</v>
      </c>
    </row>
    <row r="238" spans="1:9" ht="15.75" x14ac:dyDescent="0.25">
      <c r="A238" s="4" t="s">
        <v>117</v>
      </c>
      <c r="B238">
        <v>1.0249999999999999</v>
      </c>
      <c r="C238" t="s">
        <v>113</v>
      </c>
      <c r="D238" t="s">
        <v>1</v>
      </c>
      <c r="E238" t="s">
        <v>5</v>
      </c>
      <c r="G238" t="s">
        <v>8</v>
      </c>
      <c r="H238" t="s">
        <v>119</v>
      </c>
    </row>
    <row r="239" spans="1:9" x14ac:dyDescent="0.25">
      <c r="A239" t="s">
        <v>33</v>
      </c>
      <c r="B239">
        <v>0.71750000000000003</v>
      </c>
      <c r="C239" t="s">
        <v>2</v>
      </c>
      <c r="D239" t="s">
        <v>4</v>
      </c>
      <c r="E239" t="s">
        <v>5</v>
      </c>
      <c r="G239" t="s">
        <v>0</v>
      </c>
      <c r="H239" t="s">
        <v>32</v>
      </c>
    </row>
    <row r="240" spans="1:9" x14ac:dyDescent="0.25">
      <c r="A240" s="2" t="s">
        <v>131</v>
      </c>
      <c r="B240">
        <v>0.3075</v>
      </c>
      <c r="C240" t="s">
        <v>2</v>
      </c>
      <c r="D240" t="s">
        <v>1</v>
      </c>
      <c r="E240" t="s">
        <v>5</v>
      </c>
      <c r="G240" t="s">
        <v>0</v>
      </c>
      <c r="H240" s="5" t="s">
        <v>120</v>
      </c>
    </row>
    <row r="241" spans="1:9" x14ac:dyDescent="0.25">
      <c r="A241" s="2"/>
    </row>
    <row r="242" spans="1:9" ht="15.75" x14ac:dyDescent="0.25">
      <c r="A242" s="3" t="s">
        <v>20</v>
      </c>
      <c r="B242" s="3" t="s">
        <v>121</v>
      </c>
    </row>
    <row r="243" spans="1:9" x14ac:dyDescent="0.25">
      <c r="A243" t="s">
        <v>13</v>
      </c>
    </row>
    <row r="244" spans="1:9" x14ac:dyDescent="0.25">
      <c r="A244" t="s">
        <v>19</v>
      </c>
      <c r="B244">
        <v>1</v>
      </c>
    </row>
    <row r="245" spans="1:9" x14ac:dyDescent="0.25">
      <c r="A245" t="s">
        <v>10</v>
      </c>
      <c r="B245" t="s">
        <v>122</v>
      </c>
    </row>
    <row r="246" spans="1:9" x14ac:dyDescent="0.25">
      <c r="A246" t="s">
        <v>11</v>
      </c>
      <c r="B246" t="s">
        <v>18</v>
      </c>
    </row>
    <row r="247" spans="1:9" x14ac:dyDescent="0.25">
      <c r="A247" t="s">
        <v>6</v>
      </c>
      <c r="B247" t="s">
        <v>5</v>
      </c>
    </row>
    <row r="248" spans="1:9" x14ac:dyDescent="0.25">
      <c r="A248" t="s">
        <v>9</v>
      </c>
    </row>
    <row r="249" spans="1:9" x14ac:dyDescent="0.25">
      <c r="A249" t="s">
        <v>13</v>
      </c>
      <c r="B249" t="s">
        <v>1</v>
      </c>
    </row>
    <row r="250" spans="1:9" ht="15.75" x14ac:dyDescent="0.25">
      <c r="A250" s="3" t="s">
        <v>17</v>
      </c>
    </row>
    <row r="251" spans="1:9" x14ac:dyDescent="0.25">
      <c r="A251" t="s">
        <v>16</v>
      </c>
      <c r="B251" t="s">
        <v>15</v>
      </c>
      <c r="C251" t="s">
        <v>14</v>
      </c>
      <c r="D251" t="s">
        <v>13</v>
      </c>
      <c r="E251" t="s">
        <v>6</v>
      </c>
      <c r="F251" t="s">
        <v>12</v>
      </c>
      <c r="G251" t="s">
        <v>11</v>
      </c>
      <c r="H251" t="s">
        <v>10</v>
      </c>
      <c r="I251" t="s">
        <v>9</v>
      </c>
    </row>
    <row r="252" spans="1:9" ht="15.75" x14ac:dyDescent="0.25">
      <c r="A252" s="4" t="s">
        <v>121</v>
      </c>
      <c r="B252">
        <v>1</v>
      </c>
      <c r="C252" t="s">
        <v>113</v>
      </c>
      <c r="D252" t="s">
        <v>1</v>
      </c>
      <c r="E252" t="s">
        <v>5</v>
      </c>
      <c r="G252" t="s">
        <v>8</v>
      </c>
      <c r="H252" t="s">
        <v>122</v>
      </c>
    </row>
    <row r="253" spans="1:9" x14ac:dyDescent="0.25">
      <c r="A253" t="s">
        <v>31</v>
      </c>
      <c r="B253" s="7">
        <f>21.525/3.6</f>
        <v>5.9791666666666661</v>
      </c>
      <c r="C253" t="s">
        <v>2</v>
      </c>
      <c r="D253" t="s">
        <v>73</v>
      </c>
      <c r="E253" t="s">
        <v>30</v>
      </c>
      <c r="G253" t="s">
        <v>0</v>
      </c>
      <c r="H253" t="s">
        <v>29</v>
      </c>
    </row>
    <row r="254" spans="1:9" x14ac:dyDescent="0.25">
      <c r="A254" t="s">
        <v>117</v>
      </c>
      <c r="B254">
        <v>1.0249999999999999</v>
      </c>
      <c r="C254" t="s">
        <v>113</v>
      </c>
      <c r="D254" t="s">
        <v>1</v>
      </c>
      <c r="E254" t="s">
        <v>5</v>
      </c>
      <c r="G254" t="s">
        <v>0</v>
      </c>
      <c r="H254" t="s">
        <v>118</v>
      </c>
    </row>
    <row r="255" spans="1:9" x14ac:dyDescent="0.25">
      <c r="A255" t="s">
        <v>123</v>
      </c>
      <c r="B255">
        <f>0.025*-1</f>
        <v>-2.5000000000000001E-2</v>
      </c>
      <c r="C255" t="s">
        <v>2</v>
      </c>
      <c r="D255" t="s">
        <v>104</v>
      </c>
      <c r="E255" t="s">
        <v>5</v>
      </c>
      <c r="G255" t="s">
        <v>0</v>
      </c>
      <c r="H255" t="s">
        <v>124</v>
      </c>
    </row>
    <row r="257" spans="1:9" ht="15.75" x14ac:dyDescent="0.25">
      <c r="A257" s="3" t="s">
        <v>20</v>
      </c>
      <c r="B257" s="3" t="s">
        <v>26</v>
      </c>
    </row>
    <row r="258" spans="1:9" x14ac:dyDescent="0.25">
      <c r="A258" t="s">
        <v>13</v>
      </c>
    </row>
    <row r="259" spans="1:9" x14ac:dyDescent="0.25">
      <c r="A259" t="s">
        <v>19</v>
      </c>
      <c r="B259">
        <v>1</v>
      </c>
    </row>
    <row r="260" spans="1:9" x14ac:dyDescent="0.25">
      <c r="A260" t="s">
        <v>10</v>
      </c>
      <c r="B260" t="s">
        <v>25</v>
      </c>
    </row>
    <row r="261" spans="1:9" x14ac:dyDescent="0.25">
      <c r="A261" t="s">
        <v>11</v>
      </c>
      <c r="B261" t="s">
        <v>18</v>
      </c>
    </row>
    <row r="262" spans="1:9" x14ac:dyDescent="0.25">
      <c r="A262" t="s">
        <v>6</v>
      </c>
      <c r="B262" t="s">
        <v>5</v>
      </c>
    </row>
    <row r="263" spans="1:9" x14ac:dyDescent="0.25">
      <c r="A263" t="s">
        <v>9</v>
      </c>
    </row>
    <row r="264" spans="1:9" x14ac:dyDescent="0.25">
      <c r="A264" t="s">
        <v>13</v>
      </c>
      <c r="B264" t="s">
        <v>1</v>
      </c>
    </row>
    <row r="265" spans="1:9" ht="15.75" x14ac:dyDescent="0.25">
      <c r="A265" s="3" t="s">
        <v>17</v>
      </c>
    </row>
    <row r="266" spans="1:9" x14ac:dyDescent="0.25">
      <c r="A266" t="s">
        <v>16</v>
      </c>
      <c r="B266" t="s">
        <v>15</v>
      </c>
      <c r="C266" t="s">
        <v>14</v>
      </c>
      <c r="D266" t="s">
        <v>13</v>
      </c>
      <c r="E266" t="s">
        <v>6</v>
      </c>
      <c r="F266" t="s">
        <v>12</v>
      </c>
      <c r="G266" t="s">
        <v>11</v>
      </c>
      <c r="H266" t="s">
        <v>10</v>
      </c>
      <c r="I266" t="s">
        <v>9</v>
      </c>
    </row>
    <row r="267" spans="1:9" ht="15.75" x14ac:dyDescent="0.25">
      <c r="A267" s="4" t="s">
        <v>26</v>
      </c>
      <c r="B267">
        <v>1</v>
      </c>
      <c r="C267" t="s">
        <v>113</v>
      </c>
      <c r="D267" t="s">
        <v>1</v>
      </c>
      <c r="E267" t="s">
        <v>5</v>
      </c>
      <c r="G267" t="s">
        <v>8</v>
      </c>
      <c r="H267" t="s">
        <v>25</v>
      </c>
    </row>
    <row r="268" spans="1:9" x14ac:dyDescent="0.25">
      <c r="A268" t="s">
        <v>121</v>
      </c>
      <c r="B268">
        <v>1</v>
      </c>
      <c r="C268" t="s">
        <v>113</v>
      </c>
      <c r="D268" t="s">
        <v>1</v>
      </c>
      <c r="E268" t="s">
        <v>5</v>
      </c>
      <c r="G268" t="s">
        <v>0</v>
      </c>
      <c r="H268" t="s">
        <v>122</v>
      </c>
    </row>
    <row r="269" spans="1:9" x14ac:dyDescent="0.25">
      <c r="A269" t="s">
        <v>31</v>
      </c>
      <c r="B269" s="7">
        <f>0.7236/3.6</f>
        <v>0.20100000000000001</v>
      </c>
      <c r="C269" t="s">
        <v>2</v>
      </c>
      <c r="D269" t="s">
        <v>73</v>
      </c>
      <c r="E269" t="s">
        <v>30</v>
      </c>
      <c r="G269" t="s">
        <v>0</v>
      </c>
      <c r="H269" t="s">
        <v>29</v>
      </c>
    </row>
    <row r="271" spans="1:9" ht="15.75" x14ac:dyDescent="0.25">
      <c r="A271" s="3" t="s">
        <v>20</v>
      </c>
      <c r="B271" s="3" t="s">
        <v>126</v>
      </c>
    </row>
    <row r="272" spans="1:9" x14ac:dyDescent="0.25">
      <c r="A272" t="s">
        <v>13</v>
      </c>
    </row>
    <row r="273" spans="1:9" x14ac:dyDescent="0.25">
      <c r="A273" t="s">
        <v>19</v>
      </c>
      <c r="B273">
        <v>1</v>
      </c>
    </row>
    <row r="274" spans="1:9" x14ac:dyDescent="0.25">
      <c r="A274" t="s">
        <v>10</v>
      </c>
      <c r="B274" t="s">
        <v>125</v>
      </c>
    </row>
    <row r="275" spans="1:9" x14ac:dyDescent="0.25">
      <c r="A275" t="s">
        <v>11</v>
      </c>
      <c r="B275" t="s">
        <v>18</v>
      </c>
    </row>
    <row r="276" spans="1:9" x14ac:dyDescent="0.25">
      <c r="A276" t="s">
        <v>6</v>
      </c>
      <c r="B276" t="s">
        <v>5</v>
      </c>
    </row>
    <row r="277" spans="1:9" x14ac:dyDescent="0.25">
      <c r="A277" t="s">
        <v>9</v>
      </c>
    </row>
    <row r="278" spans="1:9" x14ac:dyDescent="0.25">
      <c r="A278" t="s">
        <v>13</v>
      </c>
      <c r="B278" t="s">
        <v>1</v>
      </c>
    </row>
    <row r="279" spans="1:9" ht="15.75" x14ac:dyDescent="0.25">
      <c r="A279" s="3" t="s">
        <v>17</v>
      </c>
    </row>
    <row r="280" spans="1:9" x14ac:dyDescent="0.25">
      <c r="A280" t="s">
        <v>16</v>
      </c>
      <c r="B280" t="s">
        <v>15</v>
      </c>
      <c r="C280" t="s">
        <v>14</v>
      </c>
      <c r="D280" t="s">
        <v>13</v>
      </c>
      <c r="E280" t="s">
        <v>6</v>
      </c>
      <c r="F280" t="s">
        <v>12</v>
      </c>
      <c r="G280" t="s">
        <v>11</v>
      </c>
      <c r="H280" t="s">
        <v>10</v>
      </c>
      <c r="I280" t="s">
        <v>9</v>
      </c>
    </row>
    <row r="281" spans="1:9" ht="15.75" x14ac:dyDescent="0.25">
      <c r="A281" s="4" t="s">
        <v>126</v>
      </c>
      <c r="B281">
        <v>1.0249999999999999</v>
      </c>
      <c r="C281" t="s">
        <v>113</v>
      </c>
      <c r="D281" t="s">
        <v>1</v>
      </c>
      <c r="E281" t="s">
        <v>5</v>
      </c>
      <c r="G281" t="s">
        <v>8</v>
      </c>
      <c r="H281" t="s">
        <v>125</v>
      </c>
    </row>
    <row r="282" spans="1:9" x14ac:dyDescent="0.25">
      <c r="A282" t="s">
        <v>85</v>
      </c>
      <c r="B282">
        <v>2.0500000000000001E-2</v>
      </c>
      <c r="C282" t="s">
        <v>113</v>
      </c>
      <c r="D282" t="s">
        <v>1</v>
      </c>
      <c r="E282" t="s">
        <v>5</v>
      </c>
      <c r="G282" t="s">
        <v>0</v>
      </c>
      <c r="H282" t="s">
        <v>86</v>
      </c>
    </row>
    <row r="283" spans="1:9" x14ac:dyDescent="0.25">
      <c r="A283" t="s">
        <v>33</v>
      </c>
      <c r="B283">
        <v>0.83025000000000004</v>
      </c>
      <c r="C283" t="s">
        <v>2</v>
      </c>
      <c r="D283" t="s">
        <v>4</v>
      </c>
      <c r="E283" t="s">
        <v>5</v>
      </c>
      <c r="G283" t="s">
        <v>0</v>
      </c>
      <c r="H283" t="s">
        <v>32</v>
      </c>
    </row>
    <row r="284" spans="1:9" x14ac:dyDescent="0.25">
      <c r="A284" s="2" t="s">
        <v>130</v>
      </c>
      <c r="B284">
        <v>1.025E-2</v>
      </c>
      <c r="C284" t="s">
        <v>2</v>
      </c>
      <c r="D284" t="s">
        <v>1</v>
      </c>
      <c r="E284" t="s">
        <v>5</v>
      </c>
      <c r="G284" t="s">
        <v>0</v>
      </c>
      <c r="H284" s="5" t="s">
        <v>127</v>
      </c>
    </row>
    <row r="285" spans="1:9" x14ac:dyDescent="0.25">
      <c r="A285" s="2" t="s">
        <v>131</v>
      </c>
      <c r="B285">
        <v>0.15375</v>
      </c>
      <c r="C285" t="s">
        <v>2</v>
      </c>
      <c r="D285" t="s">
        <v>1</v>
      </c>
      <c r="E285" t="s">
        <v>5</v>
      </c>
      <c r="G285" t="s">
        <v>0</v>
      </c>
      <c r="H285" s="5" t="s">
        <v>120</v>
      </c>
    </row>
    <row r="287" spans="1:9" ht="15.75" x14ac:dyDescent="0.25">
      <c r="A287" s="3" t="s">
        <v>20</v>
      </c>
      <c r="B287" s="3" t="s">
        <v>129</v>
      </c>
    </row>
    <row r="288" spans="1:9" x14ac:dyDescent="0.25">
      <c r="A288" t="s">
        <v>13</v>
      </c>
    </row>
    <row r="289" spans="1:9" x14ac:dyDescent="0.25">
      <c r="A289" t="s">
        <v>19</v>
      </c>
      <c r="B289">
        <v>1</v>
      </c>
    </row>
    <row r="290" spans="1:9" x14ac:dyDescent="0.25">
      <c r="A290" t="s">
        <v>10</v>
      </c>
      <c r="B290" t="s">
        <v>128</v>
      </c>
    </row>
    <row r="291" spans="1:9" x14ac:dyDescent="0.25">
      <c r="A291" t="s">
        <v>11</v>
      </c>
      <c r="B291" t="s">
        <v>18</v>
      </c>
    </row>
    <row r="292" spans="1:9" x14ac:dyDescent="0.25">
      <c r="A292" t="s">
        <v>6</v>
      </c>
      <c r="B292" t="s">
        <v>5</v>
      </c>
    </row>
    <row r="293" spans="1:9" x14ac:dyDescent="0.25">
      <c r="A293" t="s">
        <v>9</v>
      </c>
    </row>
    <row r="294" spans="1:9" x14ac:dyDescent="0.25">
      <c r="A294" t="s">
        <v>13</v>
      </c>
      <c r="B294" t="s">
        <v>1</v>
      </c>
    </row>
    <row r="295" spans="1:9" ht="15.75" x14ac:dyDescent="0.25">
      <c r="A295" s="3" t="s">
        <v>17</v>
      </c>
    </row>
    <row r="296" spans="1:9" x14ac:dyDescent="0.25">
      <c r="A296" t="s">
        <v>16</v>
      </c>
      <c r="B296" t="s">
        <v>15</v>
      </c>
      <c r="C296" t="s">
        <v>14</v>
      </c>
      <c r="D296" t="s">
        <v>13</v>
      </c>
      <c r="E296" t="s">
        <v>6</v>
      </c>
      <c r="F296" t="s">
        <v>12</v>
      </c>
      <c r="G296" t="s">
        <v>11</v>
      </c>
      <c r="H296" t="s">
        <v>10</v>
      </c>
      <c r="I296" t="s">
        <v>9</v>
      </c>
    </row>
    <row r="297" spans="1:9" ht="15.75" x14ac:dyDescent="0.25">
      <c r="A297" s="4" t="s">
        <v>129</v>
      </c>
      <c r="B297">
        <v>1</v>
      </c>
      <c r="C297" t="s">
        <v>113</v>
      </c>
      <c r="D297" t="s">
        <v>1</v>
      </c>
      <c r="E297" t="s">
        <v>5</v>
      </c>
      <c r="G297" t="s">
        <v>8</v>
      </c>
      <c r="H297" s="4" t="s">
        <v>128</v>
      </c>
    </row>
    <row r="298" spans="1:9" x14ac:dyDescent="0.25">
      <c r="A298" t="s">
        <v>31</v>
      </c>
      <c r="B298" s="7">
        <f>0.127/3.6</f>
        <v>3.5277777777777776E-2</v>
      </c>
      <c r="C298" t="s">
        <v>2</v>
      </c>
      <c r="D298" t="s">
        <v>73</v>
      </c>
      <c r="E298" t="s">
        <v>30</v>
      </c>
      <c r="G298" t="s">
        <v>0</v>
      </c>
      <c r="H298" t="s">
        <v>29</v>
      </c>
    </row>
    <row r="299" spans="1:9" x14ac:dyDescent="0.25">
      <c r="A299" t="s">
        <v>64</v>
      </c>
      <c r="B299">
        <v>1</v>
      </c>
      <c r="C299" t="s">
        <v>2</v>
      </c>
      <c r="D299" t="s">
        <v>1</v>
      </c>
      <c r="E299" t="s">
        <v>5</v>
      </c>
      <c r="G299" t="s">
        <v>0</v>
      </c>
      <c r="H299" t="s">
        <v>65</v>
      </c>
    </row>
    <row r="301" spans="1:9" ht="15.75" x14ac:dyDescent="0.25">
      <c r="A301" s="3" t="s">
        <v>20</v>
      </c>
      <c r="B301" s="3" t="s">
        <v>132</v>
      </c>
    </row>
    <row r="302" spans="1:9" x14ac:dyDescent="0.25">
      <c r="A302" t="s">
        <v>13</v>
      </c>
    </row>
    <row r="303" spans="1:9" x14ac:dyDescent="0.25">
      <c r="A303" t="s">
        <v>19</v>
      </c>
      <c r="B303">
        <v>1</v>
      </c>
    </row>
    <row r="304" spans="1:9" x14ac:dyDescent="0.25">
      <c r="A304" t="s">
        <v>10</v>
      </c>
      <c r="B304" t="s">
        <v>133</v>
      </c>
    </row>
    <row r="305" spans="1:9" x14ac:dyDescent="0.25">
      <c r="A305" t="s">
        <v>11</v>
      </c>
      <c r="B305" t="s">
        <v>18</v>
      </c>
    </row>
    <row r="306" spans="1:9" x14ac:dyDescent="0.25">
      <c r="A306" t="s">
        <v>6</v>
      </c>
      <c r="B306" t="s">
        <v>5</v>
      </c>
    </row>
    <row r="307" spans="1:9" x14ac:dyDescent="0.25">
      <c r="A307" t="s">
        <v>9</v>
      </c>
    </row>
    <row r="308" spans="1:9" x14ac:dyDescent="0.25">
      <c r="A308" t="s">
        <v>13</v>
      </c>
      <c r="B308" t="s">
        <v>1</v>
      </c>
    </row>
    <row r="309" spans="1:9" ht="15.75" x14ac:dyDescent="0.25">
      <c r="A309" s="3" t="s">
        <v>17</v>
      </c>
    </row>
    <row r="310" spans="1:9" x14ac:dyDescent="0.25">
      <c r="A310" t="s">
        <v>16</v>
      </c>
      <c r="B310" t="s">
        <v>15</v>
      </c>
      <c r="C310" t="s">
        <v>14</v>
      </c>
      <c r="D310" t="s">
        <v>13</v>
      </c>
      <c r="E310" t="s">
        <v>6</v>
      </c>
      <c r="F310" t="s">
        <v>12</v>
      </c>
      <c r="G310" t="s">
        <v>11</v>
      </c>
      <c r="H310" t="s">
        <v>10</v>
      </c>
      <c r="I310" t="s">
        <v>9</v>
      </c>
    </row>
    <row r="311" spans="1:9" ht="15.75" x14ac:dyDescent="0.25">
      <c r="A311" s="4" t="s">
        <v>132</v>
      </c>
      <c r="B311">
        <v>1</v>
      </c>
      <c r="C311" t="s">
        <v>113</v>
      </c>
      <c r="D311" t="s">
        <v>1</v>
      </c>
      <c r="E311" t="s">
        <v>5</v>
      </c>
      <c r="G311" t="s">
        <v>8</v>
      </c>
      <c r="H311" s="4" t="s">
        <v>133</v>
      </c>
    </row>
    <row r="312" spans="1:9" x14ac:dyDescent="0.25">
      <c r="A312" t="s">
        <v>55</v>
      </c>
      <c r="B312">
        <v>0.503</v>
      </c>
      <c r="C312" t="s">
        <v>2</v>
      </c>
      <c r="D312" t="s">
        <v>4</v>
      </c>
      <c r="E312" t="s">
        <v>5</v>
      </c>
      <c r="G312" t="s">
        <v>0</v>
      </c>
      <c r="H312" t="s">
        <v>56</v>
      </c>
      <c r="I312" t="s">
        <v>57</v>
      </c>
    </row>
    <row r="313" spans="1:9" x14ac:dyDescent="0.25">
      <c r="A313" t="s">
        <v>24</v>
      </c>
      <c r="B313">
        <v>0.497</v>
      </c>
      <c r="C313" t="s">
        <v>2</v>
      </c>
      <c r="D313" t="s">
        <v>4</v>
      </c>
      <c r="E313" t="s">
        <v>5</v>
      </c>
      <c r="G313" t="s">
        <v>0</v>
      </c>
      <c r="H313" t="s">
        <v>23</v>
      </c>
      <c r="I313" t="s">
        <v>58</v>
      </c>
    </row>
    <row r="314" spans="1:9" x14ac:dyDescent="0.25">
      <c r="A314" t="s">
        <v>59</v>
      </c>
      <c r="B314">
        <f>B312</f>
        <v>0.503</v>
      </c>
      <c r="C314" t="s">
        <v>2</v>
      </c>
      <c r="D314" t="s">
        <v>1</v>
      </c>
      <c r="E314" t="s">
        <v>5</v>
      </c>
      <c r="G314" t="s">
        <v>0</v>
      </c>
      <c r="H314" t="s">
        <v>59</v>
      </c>
      <c r="I314" t="s">
        <v>60</v>
      </c>
    </row>
    <row r="315" spans="1:9" x14ac:dyDescent="0.25">
      <c r="A315" t="s">
        <v>61</v>
      </c>
      <c r="B315">
        <f>B313</f>
        <v>0.497</v>
      </c>
      <c r="C315" t="s">
        <v>2</v>
      </c>
      <c r="D315" t="s">
        <v>1</v>
      </c>
      <c r="E315" t="s">
        <v>5</v>
      </c>
      <c r="G315" t="s">
        <v>0</v>
      </c>
      <c r="H315" t="s">
        <v>61</v>
      </c>
    </row>
    <row r="317" spans="1:9" ht="15.75" x14ac:dyDescent="0.25">
      <c r="A317" s="3" t="s">
        <v>20</v>
      </c>
      <c r="B317" s="3" t="s">
        <v>46</v>
      </c>
    </row>
    <row r="318" spans="1:9" x14ac:dyDescent="0.25">
      <c r="A318" t="s">
        <v>13</v>
      </c>
    </row>
    <row r="319" spans="1:9" x14ac:dyDescent="0.25">
      <c r="A319" t="s">
        <v>19</v>
      </c>
      <c r="B319">
        <v>1</v>
      </c>
    </row>
    <row r="320" spans="1:9" x14ac:dyDescent="0.25">
      <c r="A320" t="s">
        <v>10</v>
      </c>
      <c r="B320" t="s">
        <v>28</v>
      </c>
    </row>
    <row r="321" spans="1:9" x14ac:dyDescent="0.25">
      <c r="A321" t="s">
        <v>11</v>
      </c>
      <c r="B321" t="s">
        <v>18</v>
      </c>
    </row>
    <row r="322" spans="1:9" x14ac:dyDescent="0.25">
      <c r="A322" t="s">
        <v>6</v>
      </c>
      <c r="B322" t="s">
        <v>6</v>
      </c>
    </row>
    <row r="323" spans="1:9" x14ac:dyDescent="0.25">
      <c r="A323" t="s">
        <v>9</v>
      </c>
    </row>
    <row r="324" spans="1:9" x14ac:dyDescent="0.25">
      <c r="A324" t="s">
        <v>13</v>
      </c>
      <c r="B324" t="s">
        <v>1</v>
      </c>
    </row>
    <row r="325" spans="1:9" ht="15.75" x14ac:dyDescent="0.25">
      <c r="A325" s="3" t="s">
        <v>17</v>
      </c>
    </row>
    <row r="326" spans="1:9" x14ac:dyDescent="0.25">
      <c r="A326" t="s">
        <v>16</v>
      </c>
      <c r="B326" t="s">
        <v>15</v>
      </c>
      <c r="C326" t="s">
        <v>14</v>
      </c>
      <c r="D326" t="s">
        <v>13</v>
      </c>
      <c r="E326" t="s">
        <v>6</v>
      </c>
      <c r="F326" t="s">
        <v>12</v>
      </c>
      <c r="G326" t="s">
        <v>11</v>
      </c>
      <c r="H326" t="s">
        <v>10</v>
      </c>
      <c r="I326" t="s">
        <v>9</v>
      </c>
    </row>
    <row r="327" spans="1:9" ht="15.75" x14ac:dyDescent="0.25">
      <c r="A327" s="4" t="s">
        <v>46</v>
      </c>
      <c r="B327">
        <v>1</v>
      </c>
      <c r="C327" t="s">
        <v>113</v>
      </c>
      <c r="D327" t="s">
        <v>1</v>
      </c>
      <c r="E327" t="s">
        <v>6</v>
      </c>
      <c r="G327" t="s">
        <v>8</v>
      </c>
      <c r="H327" s="4" t="s">
        <v>28</v>
      </c>
    </row>
    <row r="328" spans="1:9" ht="15.75" x14ac:dyDescent="0.25">
      <c r="A328" s="4" t="s">
        <v>26</v>
      </c>
      <c r="B328">
        <v>1.4339999999999999</v>
      </c>
      <c r="C328" t="s">
        <v>113</v>
      </c>
      <c r="D328" t="s">
        <v>1</v>
      </c>
      <c r="E328" t="s">
        <v>5</v>
      </c>
      <c r="G328" t="s">
        <v>0</v>
      </c>
      <c r="H328" t="s">
        <v>25</v>
      </c>
    </row>
    <row r="329" spans="1:9" ht="15.75" x14ac:dyDescent="0.25">
      <c r="A329" s="4" t="s">
        <v>129</v>
      </c>
      <c r="B329">
        <v>0.26100000000000001</v>
      </c>
      <c r="C329" t="s">
        <v>113</v>
      </c>
      <c r="D329" t="s">
        <v>1</v>
      </c>
      <c r="E329" t="s">
        <v>5</v>
      </c>
      <c r="G329" t="s">
        <v>0</v>
      </c>
      <c r="H329" t="s">
        <v>128</v>
      </c>
    </row>
    <row r="330" spans="1:9" x14ac:dyDescent="0.25">
      <c r="A330" t="s">
        <v>115</v>
      </c>
      <c r="B330">
        <v>0.26500000000000001</v>
      </c>
      <c r="C330" t="s">
        <v>113</v>
      </c>
      <c r="D330" t="s">
        <v>1</v>
      </c>
      <c r="E330" t="s">
        <v>5</v>
      </c>
      <c r="G330" t="s">
        <v>0</v>
      </c>
      <c r="H330" t="s">
        <v>116</v>
      </c>
    </row>
    <row r="331" spans="1:9" ht="15.75" x14ac:dyDescent="0.25">
      <c r="A331" s="4" t="s">
        <v>132</v>
      </c>
      <c r="B331">
        <v>0.30199999999999999</v>
      </c>
      <c r="C331" t="s">
        <v>113</v>
      </c>
      <c r="D331" t="s">
        <v>1</v>
      </c>
      <c r="E331" t="s">
        <v>5</v>
      </c>
      <c r="G331" t="s">
        <v>0</v>
      </c>
      <c r="H331" t="s">
        <v>133</v>
      </c>
    </row>
    <row r="332" spans="1:9" ht="15.75" x14ac:dyDescent="0.25">
      <c r="A332" s="4" t="s">
        <v>7</v>
      </c>
      <c r="B332">
        <f>1/80</f>
        <v>1.2500000000000001E-2</v>
      </c>
      <c r="C332" t="s">
        <v>113</v>
      </c>
      <c r="D332" t="s">
        <v>1</v>
      </c>
      <c r="E332" t="s">
        <v>6</v>
      </c>
      <c r="G332" t="s">
        <v>0</v>
      </c>
      <c r="H332" t="s">
        <v>7</v>
      </c>
    </row>
    <row r="334" spans="1:9" ht="15.75" x14ac:dyDescent="0.25">
      <c r="A334" s="3" t="s">
        <v>20</v>
      </c>
      <c r="B334" s="3" t="s">
        <v>7</v>
      </c>
    </row>
    <row r="335" spans="1:9" x14ac:dyDescent="0.25">
      <c r="A335" t="s">
        <v>13</v>
      </c>
    </row>
    <row r="336" spans="1:9" x14ac:dyDescent="0.25">
      <c r="A336" t="s">
        <v>19</v>
      </c>
      <c r="B336">
        <v>1</v>
      </c>
    </row>
    <row r="337" spans="1:9" x14ac:dyDescent="0.25">
      <c r="A337" t="s">
        <v>10</v>
      </c>
      <c r="B337" t="s">
        <v>7</v>
      </c>
    </row>
    <row r="338" spans="1:9" x14ac:dyDescent="0.25">
      <c r="A338" t="s">
        <v>11</v>
      </c>
      <c r="B338" t="s">
        <v>18</v>
      </c>
    </row>
    <row r="339" spans="1:9" x14ac:dyDescent="0.25">
      <c r="A339" t="s">
        <v>6</v>
      </c>
      <c r="B339" t="s">
        <v>6</v>
      </c>
    </row>
    <row r="340" spans="1:9" x14ac:dyDescent="0.25">
      <c r="A340" t="s">
        <v>9</v>
      </c>
    </row>
    <row r="341" spans="1:9" x14ac:dyDescent="0.25">
      <c r="A341" t="s">
        <v>13</v>
      </c>
      <c r="B341" t="s">
        <v>1</v>
      </c>
    </row>
    <row r="342" spans="1:9" ht="15.75" x14ac:dyDescent="0.25">
      <c r="A342" s="3" t="s">
        <v>17</v>
      </c>
    </row>
    <row r="343" spans="1:9" x14ac:dyDescent="0.25">
      <c r="A343" t="s">
        <v>16</v>
      </c>
      <c r="B343" t="s">
        <v>15</v>
      </c>
      <c r="C343" t="s">
        <v>14</v>
      </c>
      <c r="D343" t="s">
        <v>13</v>
      </c>
      <c r="E343" t="s">
        <v>6</v>
      </c>
      <c r="F343" t="s">
        <v>12</v>
      </c>
      <c r="G343" t="s">
        <v>11</v>
      </c>
      <c r="H343" t="s">
        <v>10</v>
      </c>
      <c r="I343" t="s">
        <v>9</v>
      </c>
    </row>
    <row r="344" spans="1:9" ht="15.75" x14ac:dyDescent="0.25">
      <c r="A344" s="4" t="s">
        <v>7</v>
      </c>
      <c r="B344">
        <v>1</v>
      </c>
      <c r="C344" t="s">
        <v>113</v>
      </c>
      <c r="D344" t="s">
        <v>1</v>
      </c>
      <c r="E344" t="s">
        <v>6</v>
      </c>
      <c r="G344" t="s">
        <v>8</v>
      </c>
      <c r="H344" s="4" t="s">
        <v>7</v>
      </c>
    </row>
    <row r="345" spans="1:9" x14ac:dyDescent="0.25">
      <c r="A345" t="s">
        <v>134</v>
      </c>
      <c r="B345">
        <v>7</v>
      </c>
      <c r="C345" t="s">
        <v>2</v>
      </c>
      <c r="D345" t="s">
        <v>135</v>
      </c>
      <c r="E345" t="s">
        <v>5</v>
      </c>
      <c r="G345" t="s">
        <v>0</v>
      </c>
      <c r="H345" t="s">
        <v>160</v>
      </c>
    </row>
    <row r="346" spans="1:9" x14ac:dyDescent="0.25">
      <c r="A346" s="2" t="s">
        <v>146</v>
      </c>
      <c r="B346">
        <v>0.35</v>
      </c>
      <c r="C346" t="s">
        <v>2</v>
      </c>
      <c r="D346" t="s">
        <v>104</v>
      </c>
      <c r="E346" t="s">
        <v>6</v>
      </c>
      <c r="G346" t="s">
        <v>0</v>
      </c>
      <c r="H346" t="s">
        <v>136</v>
      </c>
    </row>
    <row r="347" spans="1:9" x14ac:dyDescent="0.25">
      <c r="A347" t="s">
        <v>137</v>
      </c>
      <c r="B347">
        <v>2.5</v>
      </c>
      <c r="C347" t="s">
        <v>2</v>
      </c>
      <c r="D347" t="s">
        <v>4</v>
      </c>
      <c r="E347" t="s">
        <v>5</v>
      </c>
      <c r="G347" t="s">
        <v>0</v>
      </c>
      <c r="H347" t="s">
        <v>138</v>
      </c>
    </row>
    <row r="348" spans="1:9" ht="15.75" x14ac:dyDescent="0.25">
      <c r="A348" s="4" t="s">
        <v>71</v>
      </c>
      <c r="B348">
        <v>0.3</v>
      </c>
      <c r="C348" t="s">
        <v>113</v>
      </c>
      <c r="D348" t="s">
        <v>1</v>
      </c>
      <c r="E348" t="s">
        <v>5</v>
      </c>
      <c r="G348" t="s">
        <v>0</v>
      </c>
      <c r="H348" t="s">
        <v>72</v>
      </c>
    </row>
    <row r="349" spans="1:9" x14ac:dyDescent="0.25">
      <c r="A349" t="s">
        <v>139</v>
      </c>
      <c r="B349">
        <v>0.13600000000000001</v>
      </c>
      <c r="C349" t="s">
        <v>2</v>
      </c>
      <c r="D349" t="s">
        <v>1</v>
      </c>
      <c r="E349" t="s">
        <v>6</v>
      </c>
      <c r="G349" t="s">
        <v>0</v>
      </c>
      <c r="H349" t="s">
        <v>140</v>
      </c>
    </row>
    <row r="350" spans="1:9" x14ac:dyDescent="0.25">
      <c r="A350" t="s">
        <v>141</v>
      </c>
      <c r="B350">
        <v>1</v>
      </c>
      <c r="C350" t="s">
        <v>2</v>
      </c>
      <c r="D350" t="s">
        <v>1</v>
      </c>
      <c r="E350" t="s">
        <v>6</v>
      </c>
      <c r="G350" t="s">
        <v>0</v>
      </c>
      <c r="H350" t="s">
        <v>142</v>
      </c>
    </row>
    <row r="351" spans="1:9" x14ac:dyDescent="0.25">
      <c r="A351" t="s">
        <v>24</v>
      </c>
      <c r="B351">
        <v>1.8</v>
      </c>
      <c r="C351" t="s">
        <v>2</v>
      </c>
      <c r="D351" t="s">
        <v>4</v>
      </c>
      <c r="E351" t="s">
        <v>5</v>
      </c>
      <c r="G351" t="s">
        <v>0</v>
      </c>
      <c r="H351" t="s">
        <v>23</v>
      </c>
    </row>
    <row r="353" spans="1:9" ht="15.75" x14ac:dyDescent="0.25">
      <c r="A353" s="3" t="s">
        <v>20</v>
      </c>
      <c r="B353" s="3" t="s">
        <v>143</v>
      </c>
    </row>
    <row r="354" spans="1:9" x14ac:dyDescent="0.25">
      <c r="A354" t="s">
        <v>13</v>
      </c>
    </row>
    <row r="355" spans="1:9" x14ac:dyDescent="0.25">
      <c r="A355" t="s">
        <v>19</v>
      </c>
      <c r="B355">
        <v>1</v>
      </c>
    </row>
    <row r="356" spans="1:9" x14ac:dyDescent="0.25">
      <c r="A356" t="s">
        <v>10</v>
      </c>
      <c r="B356" t="s">
        <v>144</v>
      </c>
    </row>
    <row r="357" spans="1:9" x14ac:dyDescent="0.25">
      <c r="A357" t="s">
        <v>11</v>
      </c>
      <c r="B357" t="s">
        <v>18</v>
      </c>
    </row>
    <row r="358" spans="1:9" x14ac:dyDescent="0.25">
      <c r="A358" t="s">
        <v>6</v>
      </c>
      <c r="B358" t="s">
        <v>6</v>
      </c>
    </row>
    <row r="359" spans="1:9" x14ac:dyDescent="0.25">
      <c r="A359" t="s">
        <v>9</v>
      </c>
      <c r="B359" t="s">
        <v>150</v>
      </c>
    </row>
    <row r="360" spans="1:9" x14ac:dyDescent="0.25">
      <c r="A360" t="s">
        <v>13</v>
      </c>
      <c r="B360" t="s">
        <v>1</v>
      </c>
    </row>
    <row r="361" spans="1:9" ht="15.75" x14ac:dyDescent="0.25">
      <c r="A361" s="3" t="s">
        <v>17</v>
      </c>
    </row>
    <row r="362" spans="1:9" x14ac:dyDescent="0.25">
      <c r="A362" t="s">
        <v>16</v>
      </c>
      <c r="B362" t="s">
        <v>15</v>
      </c>
      <c r="C362" t="s">
        <v>14</v>
      </c>
      <c r="D362" t="s">
        <v>13</v>
      </c>
      <c r="E362" t="s">
        <v>6</v>
      </c>
      <c r="F362" t="s">
        <v>12</v>
      </c>
      <c r="G362" t="s">
        <v>11</v>
      </c>
      <c r="H362" t="s">
        <v>10</v>
      </c>
      <c r="I362" t="s">
        <v>9</v>
      </c>
    </row>
    <row r="363" spans="1:9" ht="15.75" x14ac:dyDescent="0.25">
      <c r="A363" s="4" t="s">
        <v>143</v>
      </c>
      <c r="B363">
        <v>1</v>
      </c>
      <c r="C363" t="s">
        <v>113</v>
      </c>
      <c r="D363" t="s">
        <v>1</v>
      </c>
      <c r="E363" t="s">
        <v>6</v>
      </c>
      <c r="G363" t="s">
        <v>8</v>
      </c>
      <c r="H363" t="s">
        <v>144</v>
      </c>
    </row>
    <row r="364" spans="1:9" x14ac:dyDescent="0.25">
      <c r="A364" t="s">
        <v>55</v>
      </c>
      <c r="B364">
        <v>6</v>
      </c>
      <c r="C364" t="s">
        <v>2</v>
      </c>
      <c r="D364" t="s">
        <v>4</v>
      </c>
      <c r="E364" t="s">
        <v>5</v>
      </c>
      <c r="G364" t="s">
        <v>0</v>
      </c>
      <c r="H364" t="s">
        <v>56</v>
      </c>
      <c r="I364" t="s">
        <v>145</v>
      </c>
    </row>
    <row r="365" spans="1:9" x14ac:dyDescent="0.25">
      <c r="A365" t="s">
        <v>85</v>
      </c>
      <c r="B365">
        <v>71.400000000000006</v>
      </c>
      <c r="C365" t="s">
        <v>113</v>
      </c>
      <c r="D365" t="s">
        <v>1</v>
      </c>
      <c r="E365" t="s">
        <v>5</v>
      </c>
      <c r="G365" t="s">
        <v>0</v>
      </c>
      <c r="H365" t="s">
        <v>86</v>
      </c>
    </row>
    <row r="366" spans="1:9" x14ac:dyDescent="0.25">
      <c r="A366" t="s">
        <v>31</v>
      </c>
      <c r="B366" s="7">
        <f>16.2/3.6</f>
        <v>4.5</v>
      </c>
      <c r="C366" t="s">
        <v>2</v>
      </c>
      <c r="D366" t="s">
        <v>73</v>
      </c>
      <c r="E366" t="s">
        <v>30</v>
      </c>
      <c r="G366" t="s">
        <v>0</v>
      </c>
      <c r="H366" t="s">
        <v>29</v>
      </c>
    </row>
    <row r="367" spans="1:9" x14ac:dyDescent="0.25">
      <c r="A367" t="s">
        <v>147</v>
      </c>
      <c r="B367">
        <v>30.6</v>
      </c>
      <c r="C367" t="s">
        <v>2</v>
      </c>
      <c r="D367" t="s">
        <v>1</v>
      </c>
      <c r="E367" t="s">
        <v>5</v>
      </c>
      <c r="G367" t="s">
        <v>0</v>
      </c>
      <c r="H367" t="s">
        <v>148</v>
      </c>
    </row>
    <row r="368" spans="1:9" x14ac:dyDescent="0.25">
      <c r="A368" t="s">
        <v>24</v>
      </c>
      <c r="B368">
        <v>9</v>
      </c>
      <c r="C368" t="s">
        <v>2</v>
      </c>
      <c r="D368" t="s">
        <v>4</v>
      </c>
      <c r="E368" t="s">
        <v>5</v>
      </c>
      <c r="G368" t="s">
        <v>0</v>
      </c>
      <c r="H368" t="s">
        <v>23</v>
      </c>
    </row>
    <row r="369" spans="1:9" x14ac:dyDescent="0.25">
      <c r="A369" t="s">
        <v>61</v>
      </c>
      <c r="B369">
        <v>9</v>
      </c>
      <c r="C369" t="s">
        <v>2</v>
      </c>
      <c r="D369" t="s">
        <v>1</v>
      </c>
      <c r="E369" t="s">
        <v>5</v>
      </c>
      <c r="G369" t="s">
        <v>0</v>
      </c>
      <c r="H369" t="s">
        <v>61</v>
      </c>
    </row>
    <row r="371" spans="1:9" ht="15.75" x14ac:dyDescent="0.25">
      <c r="A371" s="3" t="s">
        <v>20</v>
      </c>
      <c r="B371" s="3" t="s">
        <v>149</v>
      </c>
    </row>
    <row r="372" spans="1:9" x14ac:dyDescent="0.25">
      <c r="A372" t="s">
        <v>13</v>
      </c>
    </row>
    <row r="373" spans="1:9" x14ac:dyDescent="0.25">
      <c r="A373" t="s">
        <v>19</v>
      </c>
      <c r="B373">
        <v>1</v>
      </c>
    </row>
    <row r="374" spans="1:9" x14ac:dyDescent="0.25">
      <c r="A374" t="s">
        <v>10</v>
      </c>
      <c r="B374" t="s">
        <v>144</v>
      </c>
    </row>
    <row r="375" spans="1:9" x14ac:dyDescent="0.25">
      <c r="A375" t="s">
        <v>11</v>
      </c>
      <c r="B375" t="s">
        <v>18</v>
      </c>
    </row>
    <row r="376" spans="1:9" x14ac:dyDescent="0.25">
      <c r="A376" t="s">
        <v>6</v>
      </c>
      <c r="B376" t="s">
        <v>6</v>
      </c>
    </row>
    <row r="377" spans="1:9" x14ac:dyDescent="0.25">
      <c r="A377" t="s">
        <v>9</v>
      </c>
      <c r="B377" t="s">
        <v>151</v>
      </c>
    </row>
    <row r="378" spans="1:9" x14ac:dyDescent="0.25">
      <c r="A378" t="s">
        <v>13</v>
      </c>
      <c r="B378" t="s">
        <v>1</v>
      </c>
    </row>
    <row r="379" spans="1:9" ht="15.75" x14ac:dyDescent="0.25">
      <c r="A379" s="3" t="s">
        <v>17</v>
      </c>
    </row>
    <row r="380" spans="1:9" x14ac:dyDescent="0.25">
      <c r="A380" t="s">
        <v>16</v>
      </c>
      <c r="B380" t="s">
        <v>15</v>
      </c>
      <c r="C380" t="s">
        <v>14</v>
      </c>
      <c r="D380" t="s">
        <v>13</v>
      </c>
      <c r="E380" t="s">
        <v>6</v>
      </c>
      <c r="F380" t="s">
        <v>12</v>
      </c>
      <c r="G380" t="s">
        <v>11</v>
      </c>
      <c r="H380" t="s">
        <v>10</v>
      </c>
      <c r="I380" t="s">
        <v>9</v>
      </c>
    </row>
    <row r="381" spans="1:9" ht="15.75" x14ac:dyDescent="0.25">
      <c r="A381" s="4" t="s">
        <v>149</v>
      </c>
      <c r="B381">
        <v>1</v>
      </c>
      <c r="C381" t="s">
        <v>113</v>
      </c>
      <c r="D381" t="s">
        <v>1</v>
      </c>
      <c r="E381" t="s">
        <v>6</v>
      </c>
      <c r="G381" t="s">
        <v>8</v>
      </c>
      <c r="H381" t="s">
        <v>144</v>
      </c>
    </row>
    <row r="382" spans="1:9" x14ac:dyDescent="0.25">
      <c r="A382" t="s">
        <v>55</v>
      </c>
      <c r="B382">
        <v>7.09</v>
      </c>
      <c r="C382" t="s">
        <v>2</v>
      </c>
      <c r="D382" t="s">
        <v>4</v>
      </c>
      <c r="E382" t="s">
        <v>5</v>
      </c>
      <c r="G382" t="s">
        <v>0</v>
      </c>
      <c r="H382" t="s">
        <v>56</v>
      </c>
      <c r="I382" t="s">
        <v>145</v>
      </c>
    </row>
    <row r="383" spans="1:9" x14ac:dyDescent="0.25">
      <c r="A383" t="s">
        <v>85</v>
      </c>
      <c r="B383">
        <v>19.78</v>
      </c>
      <c r="C383" t="s">
        <v>113</v>
      </c>
      <c r="D383" t="s">
        <v>1</v>
      </c>
      <c r="E383" t="s">
        <v>5</v>
      </c>
      <c r="G383" t="s">
        <v>0</v>
      </c>
      <c r="H383" t="s">
        <v>86</v>
      </c>
    </row>
    <row r="384" spans="1:9" x14ac:dyDescent="0.25">
      <c r="A384" t="s">
        <v>31</v>
      </c>
      <c r="B384" s="7">
        <v>12.87</v>
      </c>
      <c r="C384" t="s">
        <v>2</v>
      </c>
      <c r="D384" t="s">
        <v>73</v>
      </c>
      <c r="E384" t="s">
        <v>30</v>
      </c>
      <c r="G384" t="s">
        <v>0</v>
      </c>
      <c r="H384" t="s">
        <v>29</v>
      </c>
    </row>
    <row r="385" spans="1:8" x14ac:dyDescent="0.25">
      <c r="A385" t="s">
        <v>147</v>
      </c>
      <c r="B385">
        <v>29.67</v>
      </c>
      <c r="C385" t="s">
        <v>2</v>
      </c>
      <c r="D385" t="s">
        <v>1</v>
      </c>
      <c r="E385" t="s">
        <v>5</v>
      </c>
      <c r="G385" t="s">
        <v>0</v>
      </c>
      <c r="H385" t="s">
        <v>148</v>
      </c>
    </row>
    <row r="386" spans="1:8" ht="30" x14ac:dyDescent="0.25">
      <c r="A386" s="2" t="s">
        <v>62</v>
      </c>
      <c r="B386">
        <v>10.26</v>
      </c>
      <c r="C386" t="s">
        <v>2</v>
      </c>
      <c r="D386" t="s">
        <v>1</v>
      </c>
      <c r="E386" t="s">
        <v>5</v>
      </c>
      <c r="G386" t="s">
        <v>0</v>
      </c>
      <c r="H386" s="5" t="s">
        <v>63</v>
      </c>
    </row>
    <row r="387" spans="1:8" x14ac:dyDescent="0.25">
      <c r="A387" t="s">
        <v>152</v>
      </c>
      <c r="B387">
        <v>4.67</v>
      </c>
      <c r="C387" t="s">
        <v>2</v>
      </c>
      <c r="D387" t="s">
        <v>1</v>
      </c>
      <c r="E387" t="s">
        <v>5</v>
      </c>
      <c r="G387" t="s">
        <v>0</v>
      </c>
      <c r="H387" t="s">
        <v>153</v>
      </c>
    </row>
    <row r="388" spans="1:8" x14ac:dyDescent="0.25">
      <c r="A388" t="s">
        <v>154</v>
      </c>
      <c r="B388">
        <v>5.6</v>
      </c>
      <c r="C388" t="s">
        <v>2</v>
      </c>
      <c r="D388" t="s">
        <v>4</v>
      </c>
      <c r="E388" t="s">
        <v>5</v>
      </c>
      <c r="G388" t="s">
        <v>0</v>
      </c>
      <c r="H388" t="s">
        <v>155</v>
      </c>
    </row>
    <row r="389" spans="1:8" x14ac:dyDescent="0.25">
      <c r="A389" t="s">
        <v>24</v>
      </c>
      <c r="B389">
        <v>10.64</v>
      </c>
      <c r="C389" t="s">
        <v>2</v>
      </c>
      <c r="D389" t="s">
        <v>4</v>
      </c>
      <c r="E389" t="s">
        <v>5</v>
      </c>
      <c r="G389" t="s">
        <v>0</v>
      </c>
      <c r="H389" t="s">
        <v>23</v>
      </c>
    </row>
    <row r="390" spans="1:8" x14ac:dyDescent="0.25">
      <c r="A390" t="s">
        <v>61</v>
      </c>
      <c r="B390">
        <v>10.64</v>
      </c>
      <c r="C390" t="s">
        <v>2</v>
      </c>
      <c r="D390" t="s">
        <v>1</v>
      </c>
      <c r="E390" t="s">
        <v>5</v>
      </c>
      <c r="G390" t="s">
        <v>0</v>
      </c>
      <c r="H390" t="s">
        <v>61</v>
      </c>
    </row>
    <row r="392" spans="1:8" ht="15.75" x14ac:dyDescent="0.25">
      <c r="A392" s="3" t="s">
        <v>20</v>
      </c>
      <c r="B392" s="3" t="s">
        <v>156</v>
      </c>
    </row>
    <row r="393" spans="1:8" x14ac:dyDescent="0.25">
      <c r="A393" t="s">
        <v>13</v>
      </c>
    </row>
    <row r="394" spans="1:8" x14ac:dyDescent="0.25">
      <c r="A394" t="s">
        <v>19</v>
      </c>
      <c r="B394">
        <v>1</v>
      </c>
    </row>
    <row r="395" spans="1:8" x14ac:dyDescent="0.25">
      <c r="A395" t="s">
        <v>10</v>
      </c>
      <c r="B395" t="s">
        <v>144</v>
      </c>
    </row>
    <row r="396" spans="1:8" x14ac:dyDescent="0.25">
      <c r="A396" t="s">
        <v>11</v>
      </c>
      <c r="B396" t="s">
        <v>18</v>
      </c>
    </row>
    <row r="397" spans="1:8" x14ac:dyDescent="0.25">
      <c r="A397" t="s">
        <v>6</v>
      </c>
      <c r="B397" t="s">
        <v>6</v>
      </c>
    </row>
    <row r="398" spans="1:8" x14ac:dyDescent="0.25">
      <c r="A398" t="s">
        <v>9</v>
      </c>
      <c r="B398" t="s">
        <v>157</v>
      </c>
    </row>
    <row r="399" spans="1:8" x14ac:dyDescent="0.25">
      <c r="A399" t="s">
        <v>13</v>
      </c>
      <c r="B399" t="s">
        <v>1</v>
      </c>
    </row>
    <row r="400" spans="1:8" ht="15.75" x14ac:dyDescent="0.25">
      <c r="A400" s="3" t="s">
        <v>17</v>
      </c>
    </row>
    <row r="401" spans="1:9" x14ac:dyDescent="0.25">
      <c r="A401" t="s">
        <v>16</v>
      </c>
      <c r="B401" t="s">
        <v>15</v>
      </c>
      <c r="C401" t="s">
        <v>14</v>
      </c>
      <c r="D401" t="s">
        <v>13</v>
      </c>
      <c r="E401" t="s">
        <v>6</v>
      </c>
      <c r="F401" t="s">
        <v>12</v>
      </c>
      <c r="G401" t="s">
        <v>11</v>
      </c>
      <c r="H401" t="s">
        <v>10</v>
      </c>
      <c r="I401" t="s">
        <v>9</v>
      </c>
    </row>
    <row r="402" spans="1:9" ht="15.75" x14ac:dyDescent="0.25">
      <c r="A402" s="4" t="s">
        <v>156</v>
      </c>
      <c r="B402">
        <v>1</v>
      </c>
      <c r="C402" t="s">
        <v>113</v>
      </c>
      <c r="D402" t="s">
        <v>1</v>
      </c>
      <c r="E402" t="s">
        <v>6</v>
      </c>
      <c r="G402" t="s">
        <v>8</v>
      </c>
      <c r="H402" t="s">
        <v>144</v>
      </c>
    </row>
    <row r="403" spans="1:9" x14ac:dyDescent="0.25">
      <c r="A403" t="s">
        <v>55</v>
      </c>
      <c r="B403">
        <f>7.021+35.7</f>
        <v>42.721000000000004</v>
      </c>
      <c r="C403" t="s">
        <v>2</v>
      </c>
      <c r="D403" t="s">
        <v>4</v>
      </c>
      <c r="E403" t="s">
        <v>5</v>
      </c>
      <c r="G403" t="s">
        <v>0</v>
      </c>
      <c r="H403" t="s">
        <v>56</v>
      </c>
      <c r="I403" t="s">
        <v>145</v>
      </c>
    </row>
    <row r="404" spans="1:9" x14ac:dyDescent="0.25">
      <c r="A404" t="s">
        <v>85</v>
      </c>
      <c r="B404">
        <v>19.873000000000001</v>
      </c>
      <c r="C404" t="s">
        <v>113</v>
      </c>
      <c r="D404" t="s">
        <v>1</v>
      </c>
      <c r="E404" t="s">
        <v>5</v>
      </c>
      <c r="G404" t="s">
        <v>0</v>
      </c>
      <c r="H404" t="s">
        <v>86</v>
      </c>
    </row>
    <row r="405" spans="1:9" x14ac:dyDescent="0.25">
      <c r="A405" t="s">
        <v>31</v>
      </c>
      <c r="B405" s="7">
        <v>16.422000000000001</v>
      </c>
      <c r="C405" t="s">
        <v>2</v>
      </c>
      <c r="D405" t="s">
        <v>73</v>
      </c>
      <c r="E405" t="s">
        <v>30</v>
      </c>
      <c r="G405" t="s">
        <v>0</v>
      </c>
      <c r="H405" t="s">
        <v>29</v>
      </c>
    </row>
    <row r="406" spans="1:9" x14ac:dyDescent="0.25">
      <c r="A406" t="s">
        <v>147</v>
      </c>
      <c r="B406">
        <v>29.75</v>
      </c>
      <c r="C406" t="s">
        <v>2</v>
      </c>
      <c r="D406" t="s">
        <v>1</v>
      </c>
      <c r="E406" t="s">
        <v>5</v>
      </c>
      <c r="G406" t="s">
        <v>0</v>
      </c>
      <c r="H406" t="s">
        <v>148</v>
      </c>
    </row>
    <row r="407" spans="1:9" x14ac:dyDescent="0.25">
      <c r="A407" t="s">
        <v>152</v>
      </c>
      <c r="B407">
        <v>4.641</v>
      </c>
      <c r="C407" t="s">
        <v>2</v>
      </c>
      <c r="D407" t="s">
        <v>1</v>
      </c>
      <c r="E407" t="s">
        <v>5</v>
      </c>
      <c r="G407" t="s">
        <v>0</v>
      </c>
      <c r="H407" t="s">
        <v>153</v>
      </c>
    </row>
    <row r="408" spans="1:9" x14ac:dyDescent="0.25">
      <c r="A408" t="s">
        <v>154</v>
      </c>
      <c r="B408">
        <v>5.593</v>
      </c>
      <c r="C408" t="s">
        <v>2</v>
      </c>
      <c r="D408" t="s">
        <v>4</v>
      </c>
      <c r="E408" t="s">
        <v>5</v>
      </c>
      <c r="G408" t="s">
        <v>0</v>
      </c>
      <c r="H408" t="s">
        <v>155</v>
      </c>
    </row>
    <row r="409" spans="1:9" x14ac:dyDescent="0.25">
      <c r="A409" t="s">
        <v>24</v>
      </c>
      <c r="B409">
        <v>10.590999999999999</v>
      </c>
      <c r="C409" t="s">
        <v>2</v>
      </c>
      <c r="D409" t="s">
        <v>4</v>
      </c>
      <c r="E409" t="s">
        <v>5</v>
      </c>
      <c r="G409" t="s">
        <v>0</v>
      </c>
      <c r="H409" t="s">
        <v>23</v>
      </c>
    </row>
    <row r="410" spans="1:9" x14ac:dyDescent="0.25">
      <c r="A410" t="s">
        <v>61</v>
      </c>
      <c r="B410">
        <v>10.590999999999999</v>
      </c>
      <c r="C410" t="s">
        <v>2</v>
      </c>
      <c r="D410" t="s">
        <v>1</v>
      </c>
      <c r="E410" t="s">
        <v>5</v>
      </c>
      <c r="G410" t="s">
        <v>0</v>
      </c>
      <c r="H410" t="s">
        <v>61</v>
      </c>
    </row>
    <row r="411" spans="1:9" x14ac:dyDescent="0.25">
      <c r="A411" t="s">
        <v>158</v>
      </c>
      <c r="B411">
        <v>35.700000000000003</v>
      </c>
      <c r="C411" t="s">
        <v>2</v>
      </c>
      <c r="D411" t="s">
        <v>4</v>
      </c>
      <c r="E411" t="s">
        <v>5</v>
      </c>
      <c r="G411" t="s">
        <v>0</v>
      </c>
      <c r="H411" t="s">
        <v>159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2020-02-09T14:55:17Z</dcterms:created>
  <dcterms:modified xsi:type="dcterms:W3CDTF">2020-02-11T11:08:01Z</dcterms:modified>
</cp:coreProperties>
</file>