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8560" windowHeight="14520"/>
  </bookViews>
  <sheets>
    <sheet name="Лист1" sheetId="1" r:id="rId1"/>
  </sheets>
  <calcPr calcId="145621"/>
</workbook>
</file>

<file path=xl/calcChain.xml><?xml version="1.0" encoding="utf-8"?>
<calcChain xmlns="http://schemas.openxmlformats.org/spreadsheetml/2006/main">
  <c r="B41" i="1" l="1"/>
  <c r="E11" i="1"/>
  <c r="C39" i="1" l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9" i="1"/>
  <c r="B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4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B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B31" i="1"/>
  <c r="H11" i="1" l="1"/>
  <c r="B11" i="1"/>
  <c r="C16" i="1" l="1"/>
  <c r="C31" i="1" s="1"/>
  <c r="G6" i="1"/>
</calcChain>
</file>

<file path=xl/sharedStrings.xml><?xml version="1.0" encoding="utf-8"?>
<sst xmlns="http://schemas.openxmlformats.org/spreadsheetml/2006/main" count="38" uniqueCount="22">
  <si>
    <t>1.Определение резонансного уровня</t>
  </si>
  <si>
    <t>Потенциал задержки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</si>
  <si>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>, мА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 </t>
    </r>
  </si>
  <si>
    <t>U,В</t>
  </si>
  <si>
    <t>2. Определение ионизационного потенциала</t>
  </si>
  <si>
    <t>phi запир (1)</t>
  </si>
  <si>
    <t>phi запир (2)</t>
  </si>
  <si>
    <t>phi запир (3)</t>
  </si>
  <si>
    <t>Сравнительнаявеличина</t>
  </si>
  <si>
    <t>Ток накала, В</t>
  </si>
  <si>
    <t>потенциал ионизации</t>
  </si>
  <si>
    <t>гелий</t>
  </si>
  <si>
    <t>Джоули</t>
  </si>
  <si>
    <t>эВ</t>
  </si>
  <si>
    <t>табличное</t>
  </si>
  <si>
    <t>Разность уровней E1-E0</t>
  </si>
  <si>
    <t>Разность уровней E2-E0</t>
  </si>
  <si>
    <t>Резонансный потенциал</t>
  </si>
  <si>
    <t>погр</t>
  </si>
  <si>
    <t>погр напр</t>
  </si>
  <si>
    <t>погр тока</t>
  </si>
  <si>
    <t xml:space="preserve">deltaW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</si>
</sst>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Лист1!$A$7</c:f>
              <c:strCache>
                <c:ptCount val="1"/>
                <c:pt idx="0">
                  <c:v>ia, мА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Лист1!$B$6:$CH$6</c:f>
              <c:numCache>
                <c:formatCode>General</c:formatCode>
                <c:ptCount val="85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20</c:v>
                </c:pt>
                <c:pt idx="15">
                  <c:v>20.5</c:v>
                </c:pt>
                <c:pt idx="16">
                  <c:v>21</c:v>
                </c:pt>
                <c:pt idx="17">
                  <c:v>21.5</c:v>
                </c:pt>
                <c:pt idx="18">
                  <c:v>22</c:v>
                </c:pt>
                <c:pt idx="19">
                  <c:v>22.5</c:v>
                </c:pt>
                <c:pt idx="20">
                  <c:v>23</c:v>
                </c:pt>
                <c:pt idx="21">
                  <c:v>23.5</c:v>
                </c:pt>
                <c:pt idx="22">
                  <c:v>24</c:v>
                </c:pt>
                <c:pt idx="23">
                  <c:v>24.5</c:v>
                </c:pt>
                <c:pt idx="24">
                  <c:v>25</c:v>
                </c:pt>
                <c:pt idx="25">
                  <c:v>25.5</c:v>
                </c:pt>
                <c:pt idx="26">
                  <c:v>26</c:v>
                </c:pt>
                <c:pt idx="27">
                  <c:v>26.5</c:v>
                </c:pt>
                <c:pt idx="28">
                  <c:v>27</c:v>
                </c:pt>
                <c:pt idx="29">
                  <c:v>27.5</c:v>
                </c:pt>
                <c:pt idx="30">
                  <c:v>28</c:v>
                </c:pt>
                <c:pt idx="31">
                  <c:v>28.5</c:v>
                </c:pt>
                <c:pt idx="32">
                  <c:v>29</c:v>
                </c:pt>
                <c:pt idx="33">
                  <c:v>29.5</c:v>
                </c:pt>
                <c:pt idx="34">
                  <c:v>30</c:v>
                </c:pt>
                <c:pt idx="35">
                  <c:v>30.5</c:v>
                </c:pt>
                <c:pt idx="36">
                  <c:v>31</c:v>
                </c:pt>
                <c:pt idx="37">
                  <c:v>31.5</c:v>
                </c:pt>
                <c:pt idx="38">
                  <c:v>32</c:v>
                </c:pt>
                <c:pt idx="39">
                  <c:v>32.5</c:v>
                </c:pt>
                <c:pt idx="40">
                  <c:v>33</c:v>
                </c:pt>
                <c:pt idx="41">
                  <c:v>33.5</c:v>
                </c:pt>
                <c:pt idx="42">
                  <c:v>34</c:v>
                </c:pt>
                <c:pt idx="43">
                  <c:v>34.5</c:v>
                </c:pt>
                <c:pt idx="44">
                  <c:v>35</c:v>
                </c:pt>
                <c:pt idx="45">
                  <c:v>35.5</c:v>
                </c:pt>
                <c:pt idx="46">
                  <c:v>36</c:v>
                </c:pt>
                <c:pt idx="47">
                  <c:v>36.5</c:v>
                </c:pt>
                <c:pt idx="48">
                  <c:v>37</c:v>
                </c:pt>
                <c:pt idx="49">
                  <c:v>37.5</c:v>
                </c:pt>
                <c:pt idx="50">
                  <c:v>38</c:v>
                </c:pt>
                <c:pt idx="51">
                  <c:v>38.5</c:v>
                </c:pt>
                <c:pt idx="52">
                  <c:v>39</c:v>
                </c:pt>
                <c:pt idx="53">
                  <c:v>39.5</c:v>
                </c:pt>
                <c:pt idx="54">
                  <c:v>40</c:v>
                </c:pt>
                <c:pt idx="55">
                  <c:v>40.5</c:v>
                </c:pt>
                <c:pt idx="56">
                  <c:v>41</c:v>
                </c:pt>
                <c:pt idx="57">
                  <c:v>41.5</c:v>
                </c:pt>
                <c:pt idx="58">
                  <c:v>42</c:v>
                </c:pt>
                <c:pt idx="59">
                  <c:v>42.5</c:v>
                </c:pt>
                <c:pt idx="60">
                  <c:v>43</c:v>
                </c:pt>
                <c:pt idx="61">
                  <c:v>43.5</c:v>
                </c:pt>
                <c:pt idx="62">
                  <c:v>44</c:v>
                </c:pt>
                <c:pt idx="63">
                  <c:v>44.5</c:v>
                </c:pt>
                <c:pt idx="64">
                  <c:v>45</c:v>
                </c:pt>
                <c:pt idx="65">
                  <c:v>45.5</c:v>
                </c:pt>
                <c:pt idx="66">
                  <c:v>46</c:v>
                </c:pt>
                <c:pt idx="67">
                  <c:v>46.5</c:v>
                </c:pt>
                <c:pt idx="68">
                  <c:v>47</c:v>
                </c:pt>
                <c:pt idx="69">
                  <c:v>47.5</c:v>
                </c:pt>
                <c:pt idx="70">
                  <c:v>48</c:v>
                </c:pt>
                <c:pt idx="71">
                  <c:v>48.5</c:v>
                </c:pt>
                <c:pt idx="72">
                  <c:v>49</c:v>
                </c:pt>
                <c:pt idx="73">
                  <c:v>49.5</c:v>
                </c:pt>
                <c:pt idx="74">
                  <c:v>50</c:v>
                </c:pt>
                <c:pt idx="75">
                  <c:v>50.5</c:v>
                </c:pt>
                <c:pt idx="76">
                  <c:v>51</c:v>
                </c:pt>
                <c:pt idx="77">
                  <c:v>51.5</c:v>
                </c:pt>
                <c:pt idx="78">
                  <c:v>52</c:v>
                </c:pt>
                <c:pt idx="79">
                  <c:v>52.5</c:v>
                </c:pt>
                <c:pt idx="80">
                  <c:v>53</c:v>
                </c:pt>
                <c:pt idx="81">
                  <c:v>53.5</c:v>
                </c:pt>
                <c:pt idx="82">
                  <c:v>54</c:v>
                </c:pt>
                <c:pt idx="83">
                  <c:v>54.5</c:v>
                </c:pt>
                <c:pt idx="84">
                  <c:v>55</c:v>
                </c:pt>
              </c:numCache>
            </c:numRef>
          </c:xVal>
          <c:yVal>
            <c:numRef>
              <c:f>Лист1!$B$7:$CH$7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2.8</c:v>
                </c:pt>
                <c:pt idx="4">
                  <c:v>6</c:v>
                </c:pt>
                <c:pt idx="5">
                  <c:v>11.5</c:v>
                </c:pt>
                <c:pt idx="6">
                  <c:v>18.5</c:v>
                </c:pt>
                <c:pt idx="7">
                  <c:v>26</c:v>
                </c:pt>
                <c:pt idx="8">
                  <c:v>34</c:v>
                </c:pt>
                <c:pt idx="9">
                  <c:v>42</c:v>
                </c:pt>
                <c:pt idx="10">
                  <c:v>49</c:v>
                </c:pt>
                <c:pt idx="11">
                  <c:v>54.5</c:v>
                </c:pt>
                <c:pt idx="12">
                  <c:v>60.5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67.099999999999994</c:v>
                </c:pt>
                <c:pt idx="18">
                  <c:v>67.099999999999994</c:v>
                </c:pt>
                <c:pt idx="19">
                  <c:v>67.099999999999994</c:v>
                </c:pt>
                <c:pt idx="20">
                  <c:v>66.099999999999994</c:v>
                </c:pt>
                <c:pt idx="21">
                  <c:v>65.5</c:v>
                </c:pt>
                <c:pt idx="22">
                  <c:v>64.8</c:v>
                </c:pt>
                <c:pt idx="23">
                  <c:v>62.1</c:v>
                </c:pt>
                <c:pt idx="24">
                  <c:v>61</c:v>
                </c:pt>
                <c:pt idx="25">
                  <c:v>59</c:v>
                </c:pt>
                <c:pt idx="26">
                  <c:v>58.1</c:v>
                </c:pt>
                <c:pt idx="27">
                  <c:v>55.3</c:v>
                </c:pt>
                <c:pt idx="28">
                  <c:v>54</c:v>
                </c:pt>
                <c:pt idx="29">
                  <c:v>53.1</c:v>
                </c:pt>
                <c:pt idx="30">
                  <c:v>52</c:v>
                </c:pt>
                <c:pt idx="31">
                  <c:v>51.2</c:v>
                </c:pt>
                <c:pt idx="32">
                  <c:v>51</c:v>
                </c:pt>
                <c:pt idx="33">
                  <c:v>50.3</c:v>
                </c:pt>
                <c:pt idx="34">
                  <c:v>50</c:v>
                </c:pt>
                <c:pt idx="35">
                  <c:v>50</c:v>
                </c:pt>
                <c:pt idx="36">
                  <c:v>49.9</c:v>
                </c:pt>
                <c:pt idx="37">
                  <c:v>50</c:v>
                </c:pt>
                <c:pt idx="38">
                  <c:v>50.5</c:v>
                </c:pt>
                <c:pt idx="39">
                  <c:v>51.5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59.1</c:v>
                </c:pt>
                <c:pt idx="44">
                  <c:v>61.5</c:v>
                </c:pt>
                <c:pt idx="45">
                  <c:v>63.8</c:v>
                </c:pt>
                <c:pt idx="46">
                  <c:v>65</c:v>
                </c:pt>
                <c:pt idx="47">
                  <c:v>66.7</c:v>
                </c:pt>
                <c:pt idx="48">
                  <c:v>69</c:v>
                </c:pt>
                <c:pt idx="49">
                  <c:v>71</c:v>
                </c:pt>
                <c:pt idx="50">
                  <c:v>72</c:v>
                </c:pt>
                <c:pt idx="51">
                  <c:v>73.099999999999994</c:v>
                </c:pt>
                <c:pt idx="52">
                  <c:v>74.8</c:v>
                </c:pt>
                <c:pt idx="53">
                  <c:v>76</c:v>
                </c:pt>
                <c:pt idx="54">
                  <c:v>77.2</c:v>
                </c:pt>
                <c:pt idx="55">
                  <c:v>78</c:v>
                </c:pt>
                <c:pt idx="56">
                  <c:v>78.5</c:v>
                </c:pt>
                <c:pt idx="57">
                  <c:v>79</c:v>
                </c:pt>
                <c:pt idx="58">
                  <c:v>79.5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79.8</c:v>
                </c:pt>
                <c:pt idx="65">
                  <c:v>79.5</c:v>
                </c:pt>
                <c:pt idx="66">
                  <c:v>79</c:v>
                </c:pt>
                <c:pt idx="67">
                  <c:v>78.8</c:v>
                </c:pt>
                <c:pt idx="68">
                  <c:v>78.2</c:v>
                </c:pt>
                <c:pt idx="69">
                  <c:v>78</c:v>
                </c:pt>
                <c:pt idx="70">
                  <c:v>78</c:v>
                </c:pt>
                <c:pt idx="71">
                  <c:v>77.5</c:v>
                </c:pt>
                <c:pt idx="72">
                  <c:v>77.5</c:v>
                </c:pt>
                <c:pt idx="73">
                  <c:v>77.5</c:v>
                </c:pt>
                <c:pt idx="74">
                  <c:v>77.5</c:v>
                </c:pt>
                <c:pt idx="75">
                  <c:v>77.5</c:v>
                </c:pt>
                <c:pt idx="76">
                  <c:v>77.5</c:v>
                </c:pt>
                <c:pt idx="77">
                  <c:v>78</c:v>
                </c:pt>
                <c:pt idx="78">
                  <c:v>78.2</c:v>
                </c:pt>
                <c:pt idx="79">
                  <c:v>78.5</c:v>
                </c:pt>
                <c:pt idx="80">
                  <c:v>79</c:v>
                </c:pt>
                <c:pt idx="81">
                  <c:v>79.5</c:v>
                </c:pt>
                <c:pt idx="82">
                  <c:v>80</c:v>
                </c:pt>
                <c:pt idx="83">
                  <c:v>81</c:v>
                </c:pt>
                <c:pt idx="84">
                  <c:v>81.2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78272"/>
        <c:axId val="228673792"/>
      </c:scatterChart>
      <c:valAx>
        <c:axId val="2214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673792"/>
        <c:crosses val="autoZero"/>
        <c:crossBetween val="midCat"/>
      </c:valAx>
      <c:valAx>
        <c:axId val="22867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4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Лист1!$B$15:$R$15</c:f>
              <c:numCache>
                <c:formatCode>General</c:formatCode>
                <c:ptCount val="17"/>
                <c:pt idx="0">
                  <c:v>0</c:v>
                </c:pt>
                <c:pt idx="1">
                  <c:v>19</c:v>
                </c:pt>
                <c:pt idx="2">
                  <c:v>19.5</c:v>
                </c:pt>
                <c:pt idx="3">
                  <c:v>20</c:v>
                </c:pt>
                <c:pt idx="4">
                  <c:v>20.5</c:v>
                </c:pt>
                <c:pt idx="5">
                  <c:v>21</c:v>
                </c:pt>
                <c:pt idx="6">
                  <c:v>21.5</c:v>
                </c:pt>
                <c:pt idx="7">
                  <c:v>22</c:v>
                </c:pt>
                <c:pt idx="8">
                  <c:v>22.5</c:v>
                </c:pt>
                <c:pt idx="9">
                  <c:v>23</c:v>
                </c:pt>
                <c:pt idx="10">
                  <c:v>23.5</c:v>
                </c:pt>
                <c:pt idx="11">
                  <c:v>24</c:v>
                </c:pt>
                <c:pt idx="12">
                  <c:v>24.5</c:v>
                </c:pt>
                <c:pt idx="13">
                  <c:v>25</c:v>
                </c:pt>
                <c:pt idx="14">
                  <c:v>25.5</c:v>
                </c:pt>
                <c:pt idx="15">
                  <c:v>26</c:v>
                </c:pt>
                <c:pt idx="16">
                  <c:v>26.5</c:v>
                </c:pt>
              </c:numCache>
            </c:numRef>
          </c:xVal>
          <c:yVal>
            <c:numRef>
              <c:f>Лист1!$B$16:$R$16</c:f>
              <c:numCache>
                <c:formatCode>General</c:formatCode>
                <c:ptCount val="17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0.03</c:v>
                </c:pt>
                <c:pt idx="5">
                  <c:v>3.7999999999999999E-2</c:v>
                </c:pt>
                <c:pt idx="6">
                  <c:v>5.8000000000000003E-2</c:v>
                </c:pt>
                <c:pt idx="7">
                  <c:v>8.2000000000000003E-2</c:v>
                </c:pt>
                <c:pt idx="8">
                  <c:v>0.11</c:v>
                </c:pt>
                <c:pt idx="9">
                  <c:v>0.14699999999999999</c:v>
                </c:pt>
                <c:pt idx="10">
                  <c:v>0.19500000000000001</c:v>
                </c:pt>
                <c:pt idx="11">
                  <c:v>0.26</c:v>
                </c:pt>
                <c:pt idx="12">
                  <c:v>0.33</c:v>
                </c:pt>
                <c:pt idx="13">
                  <c:v>0.41299999999999998</c:v>
                </c:pt>
                <c:pt idx="14">
                  <c:v>0.54800000000000004</c:v>
                </c:pt>
                <c:pt idx="15">
                  <c:v>0.72</c:v>
                </c:pt>
                <c:pt idx="16">
                  <c:v>0.94799999999999995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718080"/>
        <c:axId val="228720000"/>
      </c:scatterChart>
      <c:valAx>
        <c:axId val="2287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720000"/>
        <c:crosses val="autoZero"/>
        <c:crossBetween val="midCat"/>
      </c:valAx>
      <c:valAx>
        <c:axId val="2287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718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Лист1!$B$19:$R$19</c:f>
              <c:numCache>
                <c:formatCode>General</c:formatCode>
                <c:ptCount val="17"/>
                <c:pt idx="0">
                  <c:v>0</c:v>
                </c:pt>
                <c:pt idx="1">
                  <c:v>19.5</c:v>
                </c:pt>
                <c:pt idx="2">
                  <c:v>20</c:v>
                </c:pt>
                <c:pt idx="3">
                  <c:v>20.5</c:v>
                </c:pt>
                <c:pt idx="4">
                  <c:v>21</c:v>
                </c:pt>
                <c:pt idx="5">
                  <c:v>21.5</c:v>
                </c:pt>
                <c:pt idx="6">
                  <c:v>22</c:v>
                </c:pt>
                <c:pt idx="7">
                  <c:v>22.5</c:v>
                </c:pt>
                <c:pt idx="8">
                  <c:v>23</c:v>
                </c:pt>
                <c:pt idx="9">
                  <c:v>23.5</c:v>
                </c:pt>
                <c:pt idx="10">
                  <c:v>24</c:v>
                </c:pt>
                <c:pt idx="11">
                  <c:v>24.5</c:v>
                </c:pt>
                <c:pt idx="12">
                  <c:v>25</c:v>
                </c:pt>
                <c:pt idx="13">
                  <c:v>25.5</c:v>
                </c:pt>
                <c:pt idx="14">
                  <c:v>26</c:v>
                </c:pt>
                <c:pt idx="15">
                  <c:v>26.5</c:v>
                </c:pt>
                <c:pt idx="16">
                  <c:v>27</c:v>
                </c:pt>
              </c:numCache>
            </c:numRef>
          </c:xVal>
          <c:yVal>
            <c:numRef>
              <c:f>Лист1!$B$20:$R$20</c:f>
              <c:numCache>
                <c:formatCode>General</c:formatCode>
                <c:ptCount val="17"/>
                <c:pt idx="0">
                  <c:v>0</c:v>
                </c:pt>
                <c:pt idx="1">
                  <c:v>0.01</c:v>
                </c:pt>
                <c:pt idx="2">
                  <c:v>1.6E-2</c:v>
                </c:pt>
                <c:pt idx="3">
                  <c:v>2.5000000000000001E-2</c:v>
                </c:pt>
                <c:pt idx="4">
                  <c:v>3.7999999999999999E-2</c:v>
                </c:pt>
                <c:pt idx="5">
                  <c:v>5.5E-2</c:v>
                </c:pt>
                <c:pt idx="6">
                  <c:v>7.9000000000000001E-2</c:v>
                </c:pt>
                <c:pt idx="7">
                  <c:v>0.115</c:v>
                </c:pt>
                <c:pt idx="8">
                  <c:v>0.152</c:v>
                </c:pt>
                <c:pt idx="9">
                  <c:v>0.185</c:v>
                </c:pt>
                <c:pt idx="10">
                  <c:v>0.26</c:v>
                </c:pt>
                <c:pt idx="11">
                  <c:v>0.33</c:v>
                </c:pt>
                <c:pt idx="12">
                  <c:v>0.38</c:v>
                </c:pt>
                <c:pt idx="13">
                  <c:v>0.51</c:v>
                </c:pt>
                <c:pt idx="14">
                  <c:v>0.66</c:v>
                </c:pt>
                <c:pt idx="15">
                  <c:v>0.86</c:v>
                </c:pt>
                <c:pt idx="16">
                  <c:v>0.98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280384"/>
        <c:axId val="229282560"/>
      </c:scatterChart>
      <c:valAx>
        <c:axId val="22928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282560"/>
        <c:crosses val="autoZero"/>
        <c:crossBetween val="midCat"/>
      </c:valAx>
      <c:valAx>
        <c:axId val="2292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28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Лист1!$B$23:$R$23</c:f>
              <c:numCache>
                <c:formatCode>General</c:formatCode>
                <c:ptCount val="17"/>
                <c:pt idx="0">
                  <c:v>0</c:v>
                </c:pt>
                <c:pt idx="1">
                  <c:v>19.5</c:v>
                </c:pt>
                <c:pt idx="2">
                  <c:v>20</c:v>
                </c:pt>
                <c:pt idx="3">
                  <c:v>20.5</c:v>
                </c:pt>
                <c:pt idx="4">
                  <c:v>21</c:v>
                </c:pt>
                <c:pt idx="5">
                  <c:v>21.5</c:v>
                </c:pt>
                <c:pt idx="6">
                  <c:v>22</c:v>
                </c:pt>
                <c:pt idx="7">
                  <c:v>22.5</c:v>
                </c:pt>
                <c:pt idx="8">
                  <c:v>23</c:v>
                </c:pt>
                <c:pt idx="9">
                  <c:v>23.5</c:v>
                </c:pt>
                <c:pt idx="10">
                  <c:v>24</c:v>
                </c:pt>
                <c:pt idx="11">
                  <c:v>24.5</c:v>
                </c:pt>
                <c:pt idx="12">
                  <c:v>25</c:v>
                </c:pt>
                <c:pt idx="13">
                  <c:v>25.5</c:v>
                </c:pt>
                <c:pt idx="14">
                  <c:v>26</c:v>
                </c:pt>
                <c:pt idx="15">
                  <c:v>26.5</c:v>
                </c:pt>
                <c:pt idx="16">
                  <c:v>27</c:v>
                </c:pt>
              </c:numCache>
            </c:numRef>
          </c:xVal>
          <c:yVal>
            <c:numRef>
              <c:f>Лист1!$B$24:$R$24</c:f>
              <c:numCache>
                <c:formatCode>General</c:formatCode>
                <c:ptCount val="17"/>
                <c:pt idx="0">
                  <c:v>0</c:v>
                </c:pt>
                <c:pt idx="1">
                  <c:v>8.0000000000000002E-3</c:v>
                </c:pt>
                <c:pt idx="2">
                  <c:v>1.4999999999999999E-2</c:v>
                </c:pt>
                <c:pt idx="3">
                  <c:v>2.1999999999999999E-2</c:v>
                </c:pt>
                <c:pt idx="4">
                  <c:v>3.3000000000000002E-2</c:v>
                </c:pt>
                <c:pt idx="5">
                  <c:v>5.8999999999999997E-2</c:v>
                </c:pt>
                <c:pt idx="6">
                  <c:v>7.0999999999999994E-2</c:v>
                </c:pt>
                <c:pt idx="7">
                  <c:v>9.1999999999999998E-2</c:v>
                </c:pt>
                <c:pt idx="8">
                  <c:v>0.13</c:v>
                </c:pt>
                <c:pt idx="9">
                  <c:v>0.17</c:v>
                </c:pt>
                <c:pt idx="10">
                  <c:v>0.22700000000000001</c:v>
                </c:pt>
                <c:pt idx="11">
                  <c:v>0.30099999999999999</c:v>
                </c:pt>
                <c:pt idx="12">
                  <c:v>0.375</c:v>
                </c:pt>
                <c:pt idx="13">
                  <c:v>0.45500000000000002</c:v>
                </c:pt>
                <c:pt idx="14">
                  <c:v>0.62</c:v>
                </c:pt>
                <c:pt idx="15">
                  <c:v>0.74</c:v>
                </c:pt>
                <c:pt idx="16">
                  <c:v>0.98499999999999999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06368"/>
        <c:axId val="229308288"/>
      </c:scatterChart>
      <c:valAx>
        <c:axId val="2293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308288"/>
        <c:crosses val="autoZero"/>
        <c:crossBetween val="midCat"/>
      </c:valAx>
      <c:valAx>
        <c:axId val="2293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3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79374</xdr:colOff>
      <xdr:row>9</xdr:row>
      <xdr:rowOff>152400</xdr:rowOff>
    </xdr:from>
    <xdr:to>
      <xdr:col>85</xdr:col>
      <xdr:colOff>50799</xdr:colOff>
      <xdr:row>27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161925</xdr:colOff>
      <xdr:row>7</xdr:row>
      <xdr:rowOff>177800</xdr:rowOff>
    </xdr:from>
    <xdr:to>
      <xdr:col>23</xdr:col>
      <xdr:colOff>469900</xdr:colOff>
      <xdr:row>17</xdr:row>
      <xdr:rowOff>69850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387351</xdr:colOff>
      <xdr:row>12</xdr:row>
      <xdr:rowOff>101600</xdr:rowOff>
    </xdr:from>
    <xdr:to>
      <xdr:col>27</xdr:col>
      <xdr:colOff>492125</xdr:colOff>
      <xdr:row>24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385536</xdr:colOff>
      <xdr:row>17</xdr:row>
      <xdr:rowOff>175758</xdr:rowOff>
    </xdr:from>
    <xdr:to>
      <xdr:col>22</xdr:col>
      <xdr:colOff>451869</xdr:colOff>
      <xdr:row>29</xdr:row>
      <xdr:rowOff>135617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1"/>
  <sheetViews>
    <sheetView tabSelected="1" topLeftCell="A19" zoomScale="112" zoomScaleNormal="112" workbookViewId="0">
      <selection activeCell="B41" sqref="B41"/>
    </sheetView>
  </sheetViews>
  <sheetFormatPr defaultRowHeight="15" x14ac:dyDescent="0.25"/>
  <cols>
    <col min="1" max="1" width="20.140625" customWidth="1"/>
    <col min="2" max="2" width="11.140625" bestFit="1" customWidth="1"/>
    <col min="3" max="3" width="11.85546875" bestFit="1" customWidth="1"/>
  </cols>
  <sheetData>
    <row r="1" spans="1:86" x14ac:dyDescent="0.25">
      <c r="A1" t="s">
        <v>11</v>
      </c>
    </row>
    <row r="2" spans="1:86" x14ac:dyDescent="0.25">
      <c r="A2" t="s">
        <v>0</v>
      </c>
    </row>
    <row r="4" spans="1:86" x14ac:dyDescent="0.25">
      <c r="A4" t="s">
        <v>9</v>
      </c>
      <c r="B4">
        <v>3</v>
      </c>
    </row>
    <row r="5" spans="1:86" x14ac:dyDescent="0.25">
      <c r="A5" t="s">
        <v>1</v>
      </c>
      <c r="B5">
        <v>7.5</v>
      </c>
    </row>
    <row r="6" spans="1:86" x14ac:dyDescent="0.25">
      <c r="A6" t="s">
        <v>3</v>
      </c>
      <c r="B6">
        <v>0</v>
      </c>
      <c r="C6">
        <v>1.5</v>
      </c>
      <c r="D6">
        <v>3</v>
      </c>
      <c r="E6">
        <v>4.5</v>
      </c>
      <c r="F6">
        <v>6</v>
      </c>
      <c r="G6">
        <f>15/2</f>
        <v>7.5</v>
      </c>
      <c r="H6">
        <v>9</v>
      </c>
      <c r="I6">
        <v>10.5</v>
      </c>
      <c r="J6">
        <v>12</v>
      </c>
      <c r="K6">
        <v>13.5</v>
      </c>
      <c r="L6">
        <v>15</v>
      </c>
      <c r="M6">
        <v>16.5</v>
      </c>
      <c r="N6">
        <v>18</v>
      </c>
      <c r="O6">
        <v>19.5</v>
      </c>
      <c r="P6">
        <v>20</v>
      </c>
      <c r="Q6">
        <v>20.5</v>
      </c>
      <c r="R6">
        <v>21</v>
      </c>
      <c r="S6">
        <v>21.5</v>
      </c>
      <c r="T6">
        <v>22</v>
      </c>
      <c r="U6">
        <v>22.5</v>
      </c>
      <c r="V6">
        <v>23</v>
      </c>
      <c r="W6">
        <v>23.5</v>
      </c>
      <c r="X6">
        <v>24</v>
      </c>
      <c r="Y6">
        <v>24.5</v>
      </c>
      <c r="Z6">
        <v>25</v>
      </c>
      <c r="AA6">
        <v>25.5</v>
      </c>
      <c r="AB6">
        <v>26</v>
      </c>
      <c r="AC6">
        <v>26.5</v>
      </c>
      <c r="AD6">
        <v>27</v>
      </c>
      <c r="AE6">
        <v>27.5</v>
      </c>
      <c r="AF6">
        <v>28</v>
      </c>
      <c r="AG6">
        <v>28.5</v>
      </c>
      <c r="AH6">
        <v>29</v>
      </c>
      <c r="AI6">
        <v>29.5</v>
      </c>
      <c r="AJ6">
        <v>30</v>
      </c>
      <c r="AK6">
        <v>30.5</v>
      </c>
      <c r="AL6">
        <v>31</v>
      </c>
      <c r="AM6">
        <v>31.5</v>
      </c>
      <c r="AN6">
        <v>32</v>
      </c>
      <c r="AO6">
        <v>32.5</v>
      </c>
      <c r="AP6">
        <v>33</v>
      </c>
      <c r="AQ6">
        <v>33.5</v>
      </c>
      <c r="AR6">
        <v>34</v>
      </c>
      <c r="AS6">
        <v>34.5</v>
      </c>
      <c r="AT6">
        <v>35</v>
      </c>
      <c r="AU6">
        <v>35.5</v>
      </c>
      <c r="AV6">
        <v>36</v>
      </c>
      <c r="AW6">
        <v>36.5</v>
      </c>
      <c r="AX6">
        <v>37</v>
      </c>
      <c r="AY6">
        <v>37.5</v>
      </c>
      <c r="AZ6">
        <v>38</v>
      </c>
      <c r="BA6">
        <v>38.5</v>
      </c>
      <c r="BB6">
        <v>39</v>
      </c>
      <c r="BC6">
        <v>39.5</v>
      </c>
      <c r="BD6">
        <v>40</v>
      </c>
      <c r="BE6">
        <v>40.5</v>
      </c>
      <c r="BF6">
        <v>41</v>
      </c>
      <c r="BG6">
        <v>41.5</v>
      </c>
      <c r="BH6">
        <v>42</v>
      </c>
      <c r="BI6">
        <v>42.5</v>
      </c>
      <c r="BJ6">
        <v>43</v>
      </c>
      <c r="BK6">
        <v>43.5</v>
      </c>
      <c r="BL6">
        <v>44</v>
      </c>
      <c r="BM6">
        <v>44.5</v>
      </c>
      <c r="BN6">
        <v>45</v>
      </c>
      <c r="BO6">
        <v>45.5</v>
      </c>
      <c r="BP6">
        <v>46</v>
      </c>
      <c r="BQ6">
        <v>46.5</v>
      </c>
      <c r="BR6">
        <v>47</v>
      </c>
      <c r="BS6">
        <v>47.5</v>
      </c>
      <c r="BT6">
        <v>48</v>
      </c>
      <c r="BU6">
        <v>48.5</v>
      </c>
      <c r="BV6">
        <v>49</v>
      </c>
      <c r="BW6">
        <v>49.5</v>
      </c>
      <c r="BX6">
        <v>50</v>
      </c>
      <c r="BY6">
        <v>50.5</v>
      </c>
      <c r="BZ6">
        <v>51</v>
      </c>
      <c r="CA6">
        <v>51.5</v>
      </c>
      <c r="CB6">
        <v>52</v>
      </c>
      <c r="CC6">
        <v>52.5</v>
      </c>
      <c r="CD6">
        <v>53</v>
      </c>
      <c r="CE6">
        <v>53.5</v>
      </c>
      <c r="CF6">
        <v>54</v>
      </c>
      <c r="CG6">
        <v>54.5</v>
      </c>
      <c r="CH6">
        <v>55</v>
      </c>
    </row>
    <row r="7" spans="1:86" ht="18" x14ac:dyDescent="0.35">
      <c r="A7" t="s">
        <v>2</v>
      </c>
      <c r="B7">
        <v>0</v>
      </c>
      <c r="C7">
        <v>0</v>
      </c>
      <c r="D7">
        <v>1</v>
      </c>
      <c r="E7">
        <v>2.8</v>
      </c>
      <c r="F7">
        <v>6</v>
      </c>
      <c r="G7">
        <v>11.5</v>
      </c>
      <c r="H7">
        <v>18.5</v>
      </c>
      <c r="I7">
        <v>26</v>
      </c>
      <c r="J7">
        <v>34</v>
      </c>
      <c r="K7">
        <v>42</v>
      </c>
      <c r="L7">
        <v>49</v>
      </c>
      <c r="M7">
        <v>54.5</v>
      </c>
      <c r="N7">
        <v>60.5</v>
      </c>
      <c r="O7">
        <v>64</v>
      </c>
      <c r="P7">
        <v>65</v>
      </c>
      <c r="Q7">
        <v>66</v>
      </c>
      <c r="R7">
        <v>67</v>
      </c>
      <c r="S7">
        <v>67.099999999999994</v>
      </c>
      <c r="T7">
        <v>67.099999999999994</v>
      </c>
      <c r="U7">
        <v>67.099999999999994</v>
      </c>
      <c r="V7">
        <v>66.099999999999994</v>
      </c>
      <c r="W7">
        <v>65.5</v>
      </c>
      <c r="X7">
        <v>64.8</v>
      </c>
      <c r="Y7">
        <v>62.1</v>
      </c>
      <c r="Z7">
        <v>61</v>
      </c>
      <c r="AA7">
        <v>59</v>
      </c>
      <c r="AB7">
        <v>58.1</v>
      </c>
      <c r="AC7">
        <v>55.3</v>
      </c>
      <c r="AD7">
        <v>54</v>
      </c>
      <c r="AE7">
        <v>53.1</v>
      </c>
      <c r="AF7">
        <v>52</v>
      </c>
      <c r="AG7">
        <v>51.2</v>
      </c>
      <c r="AH7">
        <v>51</v>
      </c>
      <c r="AI7">
        <v>50.3</v>
      </c>
      <c r="AJ7">
        <v>50</v>
      </c>
      <c r="AK7">
        <v>50</v>
      </c>
      <c r="AL7">
        <v>49.9</v>
      </c>
      <c r="AM7">
        <v>50</v>
      </c>
      <c r="AN7">
        <v>50.5</v>
      </c>
      <c r="AO7">
        <v>51.5</v>
      </c>
      <c r="AP7">
        <v>53</v>
      </c>
      <c r="AQ7">
        <v>55</v>
      </c>
      <c r="AR7">
        <v>57</v>
      </c>
      <c r="AS7">
        <v>59.1</v>
      </c>
      <c r="AT7">
        <v>61.5</v>
      </c>
      <c r="AU7">
        <v>63.8</v>
      </c>
      <c r="AV7">
        <v>65</v>
      </c>
      <c r="AW7">
        <v>66.7</v>
      </c>
      <c r="AX7">
        <v>69</v>
      </c>
      <c r="AY7">
        <v>71</v>
      </c>
      <c r="AZ7">
        <v>72</v>
      </c>
      <c r="BA7">
        <v>73.099999999999994</v>
      </c>
      <c r="BB7">
        <v>74.8</v>
      </c>
      <c r="BC7">
        <v>76</v>
      </c>
      <c r="BD7">
        <v>77.2</v>
      </c>
      <c r="BE7">
        <v>78</v>
      </c>
      <c r="BF7">
        <v>78.5</v>
      </c>
      <c r="BG7">
        <v>79</v>
      </c>
      <c r="BH7">
        <v>79.5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79.8</v>
      </c>
      <c r="BO7">
        <v>79.5</v>
      </c>
      <c r="BP7">
        <v>79</v>
      </c>
      <c r="BQ7">
        <v>78.8</v>
      </c>
      <c r="BR7">
        <v>78.2</v>
      </c>
      <c r="BS7">
        <v>78</v>
      </c>
      <c r="BT7">
        <v>78</v>
      </c>
      <c r="BU7">
        <v>77.5</v>
      </c>
      <c r="BV7">
        <v>77.5</v>
      </c>
      <c r="BW7">
        <v>77.5</v>
      </c>
      <c r="BX7">
        <v>77.5</v>
      </c>
      <c r="BY7">
        <v>77.5</v>
      </c>
      <c r="BZ7">
        <v>77.5</v>
      </c>
      <c r="CA7">
        <v>78</v>
      </c>
      <c r="CB7">
        <v>78.2</v>
      </c>
      <c r="CC7">
        <v>78.5</v>
      </c>
      <c r="CD7">
        <v>79</v>
      </c>
      <c r="CE7">
        <v>79.5</v>
      </c>
      <c r="CF7">
        <v>80</v>
      </c>
      <c r="CG7">
        <v>81</v>
      </c>
      <c r="CH7">
        <v>81.2</v>
      </c>
    </row>
    <row r="8" spans="1:86" x14ac:dyDescent="0.25">
      <c r="A8" t="s">
        <v>17</v>
      </c>
      <c r="B8">
        <v>22</v>
      </c>
      <c r="C8">
        <v>43.5</v>
      </c>
    </row>
    <row r="10" spans="1:86" x14ac:dyDescent="0.25">
      <c r="B10" t="s">
        <v>12</v>
      </c>
      <c r="C10" t="s">
        <v>13</v>
      </c>
      <c r="D10" t="s">
        <v>14</v>
      </c>
      <c r="E10" t="s">
        <v>18</v>
      </c>
      <c r="H10" t="s">
        <v>12</v>
      </c>
      <c r="I10" t="s">
        <v>13</v>
      </c>
      <c r="J10" t="s">
        <v>14</v>
      </c>
    </row>
    <row r="11" spans="1:86" x14ac:dyDescent="0.25">
      <c r="A11" t="s">
        <v>15</v>
      </c>
      <c r="B11">
        <f>1.6*10^(-19)*B8</f>
        <v>3.5200000000000005E-18</v>
      </c>
      <c r="C11" s="1">
        <v>21.970102398089999</v>
      </c>
      <c r="D11">
        <v>21.2</v>
      </c>
      <c r="E11">
        <f>1.6*10^(-19)*0.75</f>
        <v>1.2000000000000001E-19</v>
      </c>
      <c r="F11">
        <v>0.75</v>
      </c>
      <c r="G11" t="s">
        <v>16</v>
      </c>
      <c r="H11">
        <f>1.6*10^(-19)*C8/2</f>
        <v>3.48E-18</v>
      </c>
      <c r="I11">
        <v>21.72</v>
      </c>
      <c r="J11">
        <v>21.2</v>
      </c>
    </row>
    <row r="12" spans="1:86" x14ac:dyDescent="0.25">
      <c r="A12" t="s">
        <v>4</v>
      </c>
    </row>
    <row r="14" spans="1:86" x14ac:dyDescent="0.25">
      <c r="A14" t="s">
        <v>5</v>
      </c>
      <c r="B14">
        <v>40</v>
      </c>
    </row>
    <row r="15" spans="1:86" x14ac:dyDescent="0.25">
      <c r="A15" t="s">
        <v>3</v>
      </c>
      <c r="B15">
        <v>0</v>
      </c>
      <c r="C15">
        <v>19</v>
      </c>
      <c r="D15">
        <v>19.5</v>
      </c>
      <c r="E15">
        <v>20</v>
      </c>
      <c r="F15">
        <v>20.5</v>
      </c>
      <c r="G15">
        <v>21</v>
      </c>
      <c r="H15">
        <v>21.5</v>
      </c>
      <c r="I15">
        <v>22</v>
      </c>
      <c r="J15">
        <v>22.5</v>
      </c>
      <c r="K15">
        <v>23</v>
      </c>
      <c r="L15">
        <v>23.5</v>
      </c>
      <c r="M15">
        <v>24</v>
      </c>
      <c r="N15">
        <v>24.5</v>
      </c>
      <c r="O15">
        <v>25</v>
      </c>
      <c r="P15">
        <v>25.5</v>
      </c>
      <c r="Q15">
        <v>26</v>
      </c>
      <c r="R15">
        <v>26.5</v>
      </c>
    </row>
    <row r="16" spans="1:86" ht="18" x14ac:dyDescent="0.35">
      <c r="A16" t="s">
        <v>2</v>
      </c>
      <c r="B16">
        <v>0</v>
      </c>
      <c r="C16">
        <f>0.01/2</f>
        <v>5.0000000000000001E-3</v>
      </c>
      <c r="D16">
        <v>0.01</v>
      </c>
      <c r="E16">
        <v>1.4999999999999999E-2</v>
      </c>
      <c r="F16">
        <v>0.03</v>
      </c>
      <c r="G16">
        <v>3.7999999999999999E-2</v>
      </c>
      <c r="H16">
        <v>5.8000000000000003E-2</v>
      </c>
      <c r="I16">
        <v>8.2000000000000003E-2</v>
      </c>
      <c r="J16">
        <v>0.11</v>
      </c>
      <c r="K16">
        <v>0.14699999999999999</v>
      </c>
      <c r="L16">
        <v>0.19500000000000001</v>
      </c>
      <c r="M16">
        <v>0.26</v>
      </c>
      <c r="N16">
        <v>0.33</v>
      </c>
      <c r="O16">
        <v>0.41299999999999998</v>
      </c>
      <c r="P16">
        <v>0.54800000000000004</v>
      </c>
      <c r="Q16">
        <v>0.72</v>
      </c>
      <c r="R16">
        <v>0.94799999999999995</v>
      </c>
    </row>
    <row r="18" spans="1:18" x14ac:dyDescent="0.25">
      <c r="A18" t="s">
        <v>6</v>
      </c>
      <c r="B18">
        <v>45</v>
      </c>
    </row>
    <row r="19" spans="1:18" x14ac:dyDescent="0.25">
      <c r="A19" t="s">
        <v>3</v>
      </c>
      <c r="B19">
        <v>0</v>
      </c>
      <c r="C19">
        <v>19.5</v>
      </c>
      <c r="D19">
        <v>20</v>
      </c>
      <c r="E19">
        <v>20.5</v>
      </c>
      <c r="F19">
        <v>21</v>
      </c>
      <c r="G19">
        <v>21.5</v>
      </c>
      <c r="H19">
        <v>22</v>
      </c>
      <c r="I19">
        <v>22.5</v>
      </c>
      <c r="J19">
        <v>23</v>
      </c>
      <c r="K19">
        <v>23.5</v>
      </c>
      <c r="L19">
        <v>24</v>
      </c>
      <c r="M19">
        <v>24.5</v>
      </c>
      <c r="N19">
        <v>25</v>
      </c>
      <c r="O19">
        <v>25.5</v>
      </c>
      <c r="P19">
        <v>26</v>
      </c>
      <c r="Q19">
        <v>26.5</v>
      </c>
      <c r="R19">
        <v>27</v>
      </c>
    </row>
    <row r="20" spans="1:18" ht="18" x14ac:dyDescent="0.35">
      <c r="A20" t="s">
        <v>2</v>
      </c>
      <c r="B20">
        <v>0</v>
      </c>
      <c r="C20">
        <v>0.01</v>
      </c>
      <c r="D20">
        <v>1.6E-2</v>
      </c>
      <c r="E20">
        <v>2.5000000000000001E-2</v>
      </c>
      <c r="F20">
        <v>3.7999999999999999E-2</v>
      </c>
      <c r="G20">
        <v>5.5E-2</v>
      </c>
      <c r="H20">
        <v>7.9000000000000001E-2</v>
      </c>
      <c r="I20">
        <v>0.115</v>
      </c>
      <c r="J20">
        <v>0.152</v>
      </c>
      <c r="K20">
        <v>0.185</v>
      </c>
      <c r="L20">
        <v>0.26</v>
      </c>
      <c r="M20">
        <v>0.33</v>
      </c>
      <c r="N20">
        <v>0.38</v>
      </c>
      <c r="O20">
        <v>0.51</v>
      </c>
      <c r="P20">
        <v>0.66</v>
      </c>
      <c r="Q20">
        <v>0.86</v>
      </c>
      <c r="R20">
        <v>0.98</v>
      </c>
    </row>
    <row r="22" spans="1:18" x14ac:dyDescent="0.25">
      <c r="A22" t="s">
        <v>7</v>
      </c>
      <c r="B22">
        <v>50</v>
      </c>
    </row>
    <row r="23" spans="1:18" x14ac:dyDescent="0.25">
      <c r="A23" t="s">
        <v>3</v>
      </c>
      <c r="B23">
        <v>0</v>
      </c>
      <c r="C23">
        <v>19.5</v>
      </c>
      <c r="D23">
        <v>20</v>
      </c>
      <c r="E23">
        <v>20.5</v>
      </c>
      <c r="F23">
        <v>21</v>
      </c>
      <c r="G23">
        <v>21.5</v>
      </c>
      <c r="H23">
        <v>22</v>
      </c>
      <c r="I23">
        <v>22.5</v>
      </c>
      <c r="J23">
        <v>23</v>
      </c>
      <c r="K23">
        <v>23.5</v>
      </c>
      <c r="L23">
        <v>24</v>
      </c>
      <c r="M23">
        <v>24.5</v>
      </c>
      <c r="N23">
        <v>25</v>
      </c>
      <c r="O23">
        <v>25.5</v>
      </c>
      <c r="P23">
        <v>26</v>
      </c>
      <c r="Q23">
        <v>26.5</v>
      </c>
      <c r="R23">
        <v>27</v>
      </c>
    </row>
    <row r="24" spans="1:18" ht="18" x14ac:dyDescent="0.35">
      <c r="A24" t="s">
        <v>2</v>
      </c>
      <c r="B24">
        <v>0</v>
      </c>
      <c r="C24">
        <v>8.0000000000000002E-3</v>
      </c>
      <c r="D24">
        <v>1.4999999999999999E-2</v>
      </c>
      <c r="E24">
        <v>2.1999999999999999E-2</v>
      </c>
      <c r="F24">
        <v>3.3000000000000002E-2</v>
      </c>
      <c r="G24">
        <v>5.8999999999999997E-2</v>
      </c>
      <c r="H24">
        <v>7.0999999999999994E-2</v>
      </c>
      <c r="I24">
        <v>9.1999999999999998E-2</v>
      </c>
      <c r="J24">
        <v>0.13</v>
      </c>
      <c r="K24">
        <v>0.17</v>
      </c>
      <c r="L24">
        <v>0.22700000000000001</v>
      </c>
      <c r="M24">
        <v>0.30099999999999999</v>
      </c>
      <c r="N24">
        <v>0.375</v>
      </c>
      <c r="O24">
        <v>0.45500000000000002</v>
      </c>
      <c r="P24">
        <v>0.62</v>
      </c>
      <c r="Q24">
        <v>0.74</v>
      </c>
      <c r="R24">
        <v>0.98499999999999999</v>
      </c>
    </row>
    <row r="26" spans="1:18" x14ac:dyDescent="0.25">
      <c r="A26" t="s">
        <v>10</v>
      </c>
    </row>
    <row r="27" spans="1:18" x14ac:dyDescent="0.25">
      <c r="A27" t="s">
        <v>8</v>
      </c>
    </row>
    <row r="29" spans="1:18" x14ac:dyDescent="0.25">
      <c r="A29" t="s">
        <v>5</v>
      </c>
      <c r="B29">
        <v>40</v>
      </c>
    </row>
    <row r="30" spans="1:18" x14ac:dyDescent="0.25">
      <c r="A30" t="s">
        <v>19</v>
      </c>
      <c r="B30" s="2">
        <f>B15/100+1</f>
        <v>1</v>
      </c>
      <c r="C30" s="2">
        <f t="shared" ref="C30:R30" si="0">C15/100+1</f>
        <v>1.19</v>
      </c>
      <c r="D30" s="2">
        <f t="shared" si="0"/>
        <v>1.1950000000000001</v>
      </c>
      <c r="E30" s="2">
        <f t="shared" si="0"/>
        <v>1.2</v>
      </c>
      <c r="F30" s="2">
        <f t="shared" si="0"/>
        <v>1.2050000000000001</v>
      </c>
      <c r="G30" s="2">
        <f t="shared" si="0"/>
        <v>1.21</v>
      </c>
      <c r="H30" s="2">
        <f t="shared" si="0"/>
        <v>1.2150000000000001</v>
      </c>
      <c r="I30" s="2">
        <f t="shared" si="0"/>
        <v>1.22</v>
      </c>
      <c r="J30" s="2">
        <f t="shared" si="0"/>
        <v>1.2250000000000001</v>
      </c>
      <c r="K30" s="2">
        <f t="shared" si="0"/>
        <v>1.23</v>
      </c>
      <c r="L30" s="2">
        <f t="shared" si="0"/>
        <v>1.2349999999999999</v>
      </c>
      <c r="M30" s="2">
        <f t="shared" si="0"/>
        <v>1.24</v>
      </c>
      <c r="N30" s="2">
        <f t="shared" si="0"/>
        <v>1.2450000000000001</v>
      </c>
      <c r="O30" s="2">
        <f t="shared" si="0"/>
        <v>1.25</v>
      </c>
      <c r="P30" s="2">
        <f t="shared" si="0"/>
        <v>1.2549999999999999</v>
      </c>
      <c r="Q30" s="2">
        <f t="shared" si="0"/>
        <v>1.26</v>
      </c>
      <c r="R30" s="2">
        <f t="shared" si="0"/>
        <v>1.2650000000000001</v>
      </c>
    </row>
    <row r="31" spans="1:18" x14ac:dyDescent="0.25">
      <c r="A31" t="s">
        <v>20</v>
      </c>
      <c r="B31" s="2">
        <f>B16/100+10*0.01</f>
        <v>0.1</v>
      </c>
      <c r="C31" s="2">
        <f t="shared" ref="C31:R31" si="1">C16/100+10*0.01</f>
        <v>0.10005</v>
      </c>
      <c r="D31" s="2">
        <f t="shared" si="1"/>
        <v>0.10010000000000001</v>
      </c>
      <c r="E31" s="2">
        <f t="shared" si="1"/>
        <v>0.10015</v>
      </c>
      <c r="F31" s="2">
        <f t="shared" si="1"/>
        <v>0.1003</v>
      </c>
      <c r="G31" s="2">
        <f t="shared" si="1"/>
        <v>0.10038000000000001</v>
      </c>
      <c r="H31" s="2">
        <f t="shared" si="1"/>
        <v>0.10058</v>
      </c>
      <c r="I31" s="2">
        <f t="shared" si="1"/>
        <v>0.10082000000000001</v>
      </c>
      <c r="J31" s="2">
        <f t="shared" si="1"/>
        <v>0.10110000000000001</v>
      </c>
      <c r="K31" s="2">
        <f t="shared" si="1"/>
        <v>0.10147</v>
      </c>
      <c r="L31" s="2">
        <f t="shared" si="1"/>
        <v>0.10195</v>
      </c>
      <c r="M31" s="2">
        <f t="shared" si="1"/>
        <v>0.10260000000000001</v>
      </c>
      <c r="N31" s="2">
        <f t="shared" si="1"/>
        <v>0.1033</v>
      </c>
      <c r="O31" s="2">
        <f t="shared" si="1"/>
        <v>0.10413</v>
      </c>
      <c r="P31" s="2">
        <f t="shared" si="1"/>
        <v>0.10548</v>
      </c>
      <c r="Q31" s="2">
        <f t="shared" si="1"/>
        <v>0.1072</v>
      </c>
      <c r="R31" s="2">
        <f t="shared" si="1"/>
        <v>0.10948000000000001</v>
      </c>
    </row>
    <row r="33" spans="1:18" x14ac:dyDescent="0.25">
      <c r="A33" t="s">
        <v>6</v>
      </c>
      <c r="B33">
        <v>45</v>
      </c>
    </row>
    <row r="34" spans="1:18" x14ac:dyDescent="0.25">
      <c r="A34" t="s">
        <v>19</v>
      </c>
      <c r="B34" s="2">
        <f>B19/100+1</f>
        <v>1</v>
      </c>
      <c r="C34" s="2">
        <f t="shared" ref="C34:R34" si="2">C19/100+1</f>
        <v>1.1950000000000001</v>
      </c>
      <c r="D34" s="2">
        <f t="shared" si="2"/>
        <v>1.2</v>
      </c>
      <c r="E34" s="2">
        <f t="shared" si="2"/>
        <v>1.2050000000000001</v>
      </c>
      <c r="F34" s="2">
        <f t="shared" si="2"/>
        <v>1.21</v>
      </c>
      <c r="G34" s="2">
        <f t="shared" si="2"/>
        <v>1.2150000000000001</v>
      </c>
      <c r="H34" s="2">
        <f t="shared" si="2"/>
        <v>1.22</v>
      </c>
      <c r="I34" s="2">
        <f t="shared" si="2"/>
        <v>1.2250000000000001</v>
      </c>
      <c r="J34" s="2">
        <f t="shared" si="2"/>
        <v>1.23</v>
      </c>
      <c r="K34" s="2">
        <f t="shared" si="2"/>
        <v>1.2349999999999999</v>
      </c>
      <c r="L34" s="2">
        <f t="shared" si="2"/>
        <v>1.24</v>
      </c>
      <c r="M34" s="2">
        <f t="shared" si="2"/>
        <v>1.2450000000000001</v>
      </c>
      <c r="N34" s="2">
        <f t="shared" si="2"/>
        <v>1.25</v>
      </c>
      <c r="O34" s="2">
        <f t="shared" si="2"/>
        <v>1.2549999999999999</v>
      </c>
      <c r="P34" s="2">
        <f t="shared" si="2"/>
        <v>1.26</v>
      </c>
      <c r="Q34" s="2">
        <f t="shared" si="2"/>
        <v>1.2650000000000001</v>
      </c>
      <c r="R34" s="2">
        <f t="shared" si="2"/>
        <v>1.27</v>
      </c>
    </row>
    <row r="35" spans="1:18" x14ac:dyDescent="0.25">
      <c r="A35" t="s">
        <v>20</v>
      </c>
      <c r="B35" s="2">
        <f>B20/100+10*0.01</f>
        <v>0.1</v>
      </c>
      <c r="C35" s="2">
        <f t="shared" ref="C35:R35" si="3">C20/100+10*0.01</f>
        <v>0.10010000000000001</v>
      </c>
      <c r="D35" s="2">
        <f t="shared" si="3"/>
        <v>0.10016</v>
      </c>
      <c r="E35" s="2">
        <f t="shared" si="3"/>
        <v>0.10025000000000001</v>
      </c>
      <c r="F35" s="2">
        <f t="shared" si="3"/>
        <v>0.10038000000000001</v>
      </c>
      <c r="G35" s="2">
        <f t="shared" si="3"/>
        <v>0.10055</v>
      </c>
      <c r="H35" s="2">
        <f t="shared" si="3"/>
        <v>0.10079</v>
      </c>
      <c r="I35" s="2">
        <f t="shared" si="3"/>
        <v>0.10115</v>
      </c>
      <c r="J35" s="2">
        <f t="shared" si="3"/>
        <v>0.10152</v>
      </c>
      <c r="K35" s="2">
        <f t="shared" si="3"/>
        <v>0.10185000000000001</v>
      </c>
      <c r="L35" s="2">
        <f t="shared" si="3"/>
        <v>0.10260000000000001</v>
      </c>
      <c r="M35" s="2">
        <f t="shared" si="3"/>
        <v>0.1033</v>
      </c>
      <c r="N35" s="2">
        <f t="shared" si="3"/>
        <v>0.1038</v>
      </c>
      <c r="O35" s="2">
        <f t="shared" si="3"/>
        <v>0.1051</v>
      </c>
      <c r="P35" s="2">
        <f t="shared" si="3"/>
        <v>0.1066</v>
      </c>
      <c r="Q35" s="2">
        <f t="shared" si="3"/>
        <v>0.1086</v>
      </c>
      <c r="R35" s="2">
        <f t="shared" si="3"/>
        <v>0.10980000000000001</v>
      </c>
    </row>
    <row r="37" spans="1:18" x14ac:dyDescent="0.25">
      <c r="A37" t="s">
        <v>7</v>
      </c>
      <c r="B37">
        <v>50</v>
      </c>
    </row>
    <row r="38" spans="1:18" x14ac:dyDescent="0.25">
      <c r="A38" t="s">
        <v>19</v>
      </c>
      <c r="B38" s="2">
        <f t="shared" ref="B38:R38" si="4">B23/100+1</f>
        <v>1</v>
      </c>
      <c r="C38" s="2">
        <f t="shared" si="4"/>
        <v>1.1950000000000001</v>
      </c>
      <c r="D38" s="2">
        <f t="shared" si="4"/>
        <v>1.2</v>
      </c>
      <c r="E38" s="2">
        <f t="shared" si="4"/>
        <v>1.2050000000000001</v>
      </c>
      <c r="F38" s="2">
        <f t="shared" si="4"/>
        <v>1.21</v>
      </c>
      <c r="G38" s="2">
        <f t="shared" si="4"/>
        <v>1.2150000000000001</v>
      </c>
      <c r="H38" s="2">
        <f t="shared" si="4"/>
        <v>1.22</v>
      </c>
      <c r="I38" s="2">
        <f t="shared" si="4"/>
        <v>1.2250000000000001</v>
      </c>
      <c r="J38" s="2">
        <f t="shared" si="4"/>
        <v>1.23</v>
      </c>
      <c r="K38" s="2">
        <f t="shared" si="4"/>
        <v>1.2349999999999999</v>
      </c>
      <c r="L38" s="2">
        <f t="shared" si="4"/>
        <v>1.24</v>
      </c>
      <c r="M38" s="2">
        <f t="shared" si="4"/>
        <v>1.2450000000000001</v>
      </c>
      <c r="N38" s="2">
        <f t="shared" si="4"/>
        <v>1.25</v>
      </c>
      <c r="O38" s="2">
        <f t="shared" si="4"/>
        <v>1.2549999999999999</v>
      </c>
      <c r="P38" s="2">
        <f t="shared" si="4"/>
        <v>1.26</v>
      </c>
      <c r="Q38" s="2">
        <f t="shared" si="4"/>
        <v>1.2650000000000001</v>
      </c>
      <c r="R38" s="2">
        <f t="shared" si="4"/>
        <v>1.27</v>
      </c>
    </row>
    <row r="39" spans="1:18" x14ac:dyDescent="0.25">
      <c r="A39" t="s">
        <v>20</v>
      </c>
      <c r="B39" s="2">
        <f>B24/100+10*0.01</f>
        <v>0.1</v>
      </c>
      <c r="C39" s="2">
        <f t="shared" ref="C39:R39" si="5">C24/100+10*0.01</f>
        <v>0.10008</v>
      </c>
      <c r="D39" s="2">
        <f t="shared" si="5"/>
        <v>0.10015</v>
      </c>
      <c r="E39" s="2">
        <f t="shared" si="5"/>
        <v>0.10022</v>
      </c>
      <c r="F39" s="2">
        <f t="shared" si="5"/>
        <v>0.10033</v>
      </c>
      <c r="G39" s="2">
        <f t="shared" si="5"/>
        <v>0.10059</v>
      </c>
      <c r="H39" s="2">
        <f t="shared" si="5"/>
        <v>0.10071000000000001</v>
      </c>
      <c r="I39" s="2">
        <f t="shared" si="5"/>
        <v>0.10092000000000001</v>
      </c>
      <c r="J39" s="2">
        <f t="shared" si="5"/>
        <v>0.1013</v>
      </c>
      <c r="K39" s="2">
        <f t="shared" si="5"/>
        <v>0.10170000000000001</v>
      </c>
      <c r="L39" s="2">
        <f t="shared" si="5"/>
        <v>0.10227</v>
      </c>
      <c r="M39" s="2">
        <f t="shared" si="5"/>
        <v>0.10301</v>
      </c>
      <c r="N39" s="2">
        <f t="shared" si="5"/>
        <v>0.10375000000000001</v>
      </c>
      <c r="O39" s="2">
        <f t="shared" si="5"/>
        <v>0.10455</v>
      </c>
      <c r="P39" s="2">
        <f t="shared" si="5"/>
        <v>0.1062</v>
      </c>
      <c r="Q39" s="2">
        <f t="shared" si="5"/>
        <v>0.10740000000000001</v>
      </c>
      <c r="R39" s="2">
        <f t="shared" si="5"/>
        <v>0.10985</v>
      </c>
    </row>
    <row r="41" spans="1:18" x14ac:dyDescent="0.25">
      <c r="A41" t="s">
        <v>21</v>
      </c>
      <c r="B41">
        <f>1.6*10^(-19)*(31-22.74)</f>
        <v>1.3216000000000003E-18</v>
      </c>
      <c r="C41">
        <v>7.9889999999999999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2018-10-04T21:03:43Z</dcterms:modified>
</cp:coreProperties>
</file>