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apsina/Desktop/Магистратура/2 семестр/Планирование и обработка результатов науч эксп/"/>
    </mc:Choice>
  </mc:AlternateContent>
  <xr:revisionPtr revIDLastSave="0" documentId="8_{BFC11503-6C43-8D4A-A25A-B439506F4C2F}" xr6:coauthVersionLast="47" xr6:coauthVersionMax="47" xr10:uidLastSave="{00000000-0000-0000-0000-000000000000}"/>
  <bookViews>
    <workbookView xWindow="280" yWindow="500" windowWidth="28240" windowHeight="15980" activeTab="1" xr2:uid="{374984AB-0396-1641-9652-FA36788C42E6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2" l="1"/>
  <c r="I30" i="2"/>
  <c r="I31" i="2"/>
  <c r="I32" i="2"/>
  <c r="I33" i="2"/>
  <c r="I34" i="2"/>
  <c r="I35" i="2"/>
  <c r="I36" i="2"/>
  <c r="I29" i="2"/>
  <c r="H30" i="2"/>
  <c r="H31" i="2"/>
  <c r="H32" i="2"/>
  <c r="H33" i="2"/>
  <c r="H34" i="2"/>
  <c r="H35" i="2"/>
  <c r="H36" i="2"/>
  <c r="H29" i="2"/>
  <c r="G30" i="2"/>
  <c r="G31" i="2"/>
  <c r="G32" i="2"/>
  <c r="G33" i="2"/>
  <c r="G34" i="2"/>
  <c r="G35" i="2"/>
  <c r="G36" i="2"/>
  <c r="G29" i="2"/>
  <c r="F30" i="2"/>
  <c r="F31" i="2"/>
  <c r="F32" i="2"/>
  <c r="F33" i="2"/>
  <c r="F34" i="2"/>
  <c r="F35" i="2"/>
  <c r="F36" i="2"/>
  <c r="E30" i="2"/>
  <c r="E31" i="2"/>
  <c r="E32" i="2"/>
  <c r="E33" i="2"/>
  <c r="E34" i="2"/>
  <c r="E35" i="2"/>
  <c r="E36" i="2"/>
  <c r="E29" i="2"/>
  <c r="F29" i="2" s="1"/>
  <c r="L18" i="2"/>
  <c r="L19" i="2"/>
  <c r="L20" i="2"/>
  <c r="L21" i="2"/>
  <c r="L22" i="2"/>
  <c r="L23" i="2"/>
  <c r="L24" i="2"/>
  <c r="L17" i="2"/>
  <c r="J4" i="1"/>
  <c r="J5" i="1"/>
  <c r="J6" i="1"/>
  <c r="J7" i="1"/>
  <c r="J8" i="1"/>
  <c r="J9" i="1"/>
  <c r="J3" i="1"/>
  <c r="J2" i="1"/>
  <c r="I3" i="1"/>
  <c r="I4" i="1"/>
  <c r="I5" i="1"/>
  <c r="I6" i="1"/>
  <c r="I7" i="1"/>
  <c r="I8" i="1"/>
  <c r="I9" i="1"/>
  <c r="I2" i="1"/>
  <c r="H4" i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<sst xmlns="http://schemas.openxmlformats.org/spreadsheetml/2006/main" count="131" uniqueCount="39">
  <si>
    <t>N</t>
  </si>
  <si>
    <t>x1</t>
  </si>
  <si>
    <t>x2</t>
  </si>
  <si>
    <t>x3</t>
  </si>
  <si>
    <t>y</t>
  </si>
  <si>
    <t>№ эксперимента</t>
  </si>
  <si>
    <t>Изучаемые факторы</t>
  </si>
  <si>
    <t>Результаты опытов</t>
  </si>
  <si>
    <t>z1</t>
  </si>
  <si>
    <t>z2</t>
  </si>
  <si>
    <t>z3</t>
  </si>
  <si>
    <t>y1</t>
  </si>
  <si>
    <t>y2</t>
  </si>
  <si>
    <t>y3</t>
  </si>
  <si>
    <t>+</t>
  </si>
  <si>
    <t>-</t>
  </si>
  <si>
    <t>Факторы</t>
  </si>
  <si>
    <t>Интервал варьирования λi</t>
  </si>
  <si>
    <t xml:space="preserve">Зависимость кодированной переменной от натуральной </t>
  </si>
  <si>
    <t>Верхний уровень zi+</t>
  </si>
  <si>
    <t>Нижний уровень zi-</t>
  </si>
  <si>
    <t>Центр zi 0</t>
  </si>
  <si>
    <t>x1 = (z1 - 0,04)/0,02 = 50z1 - 2</t>
  </si>
  <si>
    <t>x2 = (z2 - 180)/120</t>
  </si>
  <si>
    <t>x3 = (z3 - 5)/3</t>
  </si>
  <si>
    <t>Взаимодействия</t>
  </si>
  <si>
    <t>x1х2</t>
  </si>
  <si>
    <t>х1х3</t>
  </si>
  <si>
    <t>х2х3</t>
  </si>
  <si>
    <t>х1х2х3</t>
  </si>
  <si>
    <t>Cреднее результатов</t>
  </si>
  <si>
    <t>yj</t>
  </si>
  <si>
    <t>№</t>
  </si>
  <si>
    <t>j</t>
  </si>
  <si>
    <t>yj*</t>
  </si>
  <si>
    <t>(yj1 - yj*)^2</t>
  </si>
  <si>
    <t>(yj2 - yj*)^2</t>
  </si>
  <si>
    <t>(yj3 - yj*)^2</t>
  </si>
  <si>
    <t>Sj^2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</si>
</sst>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4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6"/>
      <color theme="1"/>
      <name val="Times New Roman,Italic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101600</xdr:colOff>
      <xdr:row>0</xdr:row>
      <xdr:rowOff>25400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8E73FB-1645-9CE3-B8D9-EACC617CB642}"/>
                </a:ext>
              </a:extLst>
            </xdr:cNvPr>
            <xdr:cNvSpPr txBox="1"/>
          </xdr:nvSpPr>
          <xdr:spPr>
            <a:xfrm>
              <a:off x="34036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8E73FB-1645-9CE3-B8D9-EACC617CB642}"/>
                </a:ext>
              </a:extLst>
            </xdr:cNvPr>
            <xdr:cNvSpPr txBox="1"/>
          </xdr:nvSpPr>
          <xdr:spPr>
            <a:xfrm>
              <a:off x="34036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(𝑥1)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139700</xdr:colOff>
      <xdr:row>0</xdr:row>
      <xdr:rowOff>38100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37CC545-A193-8744-99AC-A63CD69BAF13}"/>
                </a:ext>
              </a:extLst>
            </xdr:cNvPr>
            <xdr:cNvSpPr txBox="1"/>
          </xdr:nvSpPr>
          <xdr:spPr>
            <a:xfrm>
              <a:off x="4267200" y="381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37CC545-A193-8744-99AC-A63CD69BAF13}"/>
                </a:ext>
              </a:extLst>
            </xdr:cNvPr>
            <xdr:cNvSpPr txBox="1"/>
          </xdr:nvSpPr>
          <xdr:spPr>
            <a:xfrm>
              <a:off x="4267200" y="381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(𝑥2)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165100</xdr:colOff>
      <xdr:row>0</xdr:row>
      <xdr:rowOff>25400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C7E930-53A3-B347-810C-F771EC074385}"/>
                </a:ext>
              </a:extLst>
            </xdr:cNvPr>
            <xdr:cNvSpPr txBox="1"/>
          </xdr:nvSpPr>
          <xdr:spPr>
            <a:xfrm>
              <a:off x="51181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C7E930-53A3-B347-810C-F771EC074385}"/>
                </a:ext>
              </a:extLst>
            </xdr:cNvPr>
            <xdr:cNvSpPr txBox="1"/>
          </xdr:nvSpPr>
          <xdr:spPr>
            <a:xfrm>
              <a:off x="51181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(𝑥3)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101600</xdr:colOff>
      <xdr:row>0</xdr:row>
      <xdr:rowOff>25400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FA6191E-131D-EB4E-8C5B-134995E5558B}"/>
                </a:ext>
              </a:extLst>
            </xdr:cNvPr>
            <xdr:cNvSpPr txBox="1"/>
          </xdr:nvSpPr>
          <xdr:spPr>
            <a:xfrm>
              <a:off x="58801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FA6191E-131D-EB4E-8C5B-134995E5558B}"/>
                </a:ext>
              </a:extLst>
            </xdr:cNvPr>
            <xdr:cNvSpPr txBox="1"/>
          </xdr:nvSpPr>
          <xdr:spPr>
            <a:xfrm>
              <a:off x="58801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(𝑥1𝑥2)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101600</xdr:colOff>
      <xdr:row>0</xdr:row>
      <xdr:rowOff>12700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3D91665-DAB5-EE46-94AA-855AB347A245}"/>
                </a:ext>
              </a:extLst>
            </xdr:cNvPr>
            <xdr:cNvSpPr txBox="1"/>
          </xdr:nvSpPr>
          <xdr:spPr>
            <a:xfrm>
              <a:off x="6705600" y="127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3D91665-DAB5-EE46-94AA-855AB347A245}"/>
                </a:ext>
              </a:extLst>
            </xdr:cNvPr>
            <xdr:cNvSpPr txBox="1"/>
          </xdr:nvSpPr>
          <xdr:spPr>
            <a:xfrm>
              <a:off x="6705600" y="127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(𝑥1𝑥3) 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0</xdr:row>
      <xdr:rowOff>25400</xdr:rowOff>
    </xdr:from>
    <xdr:ext cx="559701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CAF7ED-2A9D-9145-8D53-F2A4746EAE4D}"/>
                </a:ext>
              </a:extLst>
            </xdr:cNvPr>
            <xdr:cNvSpPr txBox="1"/>
          </xdr:nvSpPr>
          <xdr:spPr>
            <a:xfrm>
              <a:off x="75438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CAF7ED-2A9D-9145-8D53-F2A4746EAE4D}"/>
                </a:ext>
              </a:extLst>
            </xdr:cNvPr>
            <xdr:cNvSpPr txBox="1"/>
          </xdr:nvSpPr>
          <xdr:spPr>
            <a:xfrm>
              <a:off x="7543800" y="25400"/>
              <a:ext cx="559701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(𝑥2𝑥3) ̂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9FF1-C853-E24E-A4F4-FD5B1807388E}">
  <dimension ref="A1:K22"/>
  <sheetViews>
    <sheetView workbookViewId="0">
      <selection activeCell="G28" sqref="G28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K1" t="s">
        <v>4</v>
      </c>
    </row>
    <row r="2" spans="1:11">
      <c r="A2">
        <v>1</v>
      </c>
      <c r="B2">
        <v>100</v>
      </c>
      <c r="C2">
        <v>2</v>
      </c>
      <c r="D2">
        <v>10</v>
      </c>
      <c r="E2">
        <v>-1</v>
      </c>
      <c r="F2">
        <v>-1</v>
      </c>
      <c r="G2">
        <v>-1</v>
      </c>
      <c r="H2">
        <f>E2*F2</f>
        <v>1</v>
      </c>
      <c r="I2">
        <f>E2*G2</f>
        <v>1</v>
      </c>
      <c r="J2">
        <f>F2*G2</f>
        <v>1</v>
      </c>
    </row>
    <row r="3" spans="1:11">
      <c r="A3">
        <v>2</v>
      </c>
      <c r="B3">
        <v>200</v>
      </c>
      <c r="C3">
        <v>2</v>
      </c>
      <c r="D3">
        <v>10</v>
      </c>
      <c r="E3">
        <v>1</v>
      </c>
      <c r="F3">
        <v>-1</v>
      </c>
      <c r="G3">
        <v>-1</v>
      </c>
      <c r="H3">
        <f>E3*F3</f>
        <v>-1</v>
      </c>
      <c r="I3">
        <f t="shared" ref="I3:I9" si="0">E3*G3</f>
        <v>-1</v>
      </c>
      <c r="J3">
        <f>F3*G3</f>
        <v>1</v>
      </c>
    </row>
    <row r="4" spans="1:11">
      <c r="A4">
        <v>3</v>
      </c>
      <c r="B4">
        <v>100</v>
      </c>
      <c r="C4">
        <v>6</v>
      </c>
      <c r="D4">
        <v>10</v>
      </c>
      <c r="E4">
        <v>-1</v>
      </c>
      <c r="F4">
        <v>1</v>
      </c>
      <c r="G4">
        <v>-1</v>
      </c>
      <c r="H4">
        <f t="shared" ref="H4:H9" si="1">E4*F4</f>
        <v>-1</v>
      </c>
      <c r="I4">
        <f t="shared" si="0"/>
        <v>1</v>
      </c>
      <c r="J4">
        <f t="shared" ref="J4:J9" si="2">F4*G4</f>
        <v>-1</v>
      </c>
    </row>
    <row r="5" spans="1:11">
      <c r="A5">
        <v>4</v>
      </c>
      <c r="B5">
        <v>200</v>
      </c>
      <c r="C5">
        <v>6</v>
      </c>
      <c r="D5">
        <v>10</v>
      </c>
      <c r="E5">
        <v>1</v>
      </c>
      <c r="F5">
        <v>1</v>
      </c>
      <c r="G5">
        <v>-1</v>
      </c>
      <c r="H5">
        <f t="shared" si="1"/>
        <v>1</v>
      </c>
      <c r="I5">
        <f t="shared" si="0"/>
        <v>-1</v>
      </c>
      <c r="J5">
        <f t="shared" si="2"/>
        <v>-1</v>
      </c>
    </row>
    <row r="6" spans="1:11">
      <c r="A6">
        <v>5</v>
      </c>
      <c r="B6">
        <v>100</v>
      </c>
      <c r="C6">
        <v>2</v>
      </c>
      <c r="D6">
        <v>20</v>
      </c>
      <c r="E6">
        <v>-1</v>
      </c>
      <c r="F6">
        <v>-1</v>
      </c>
      <c r="G6">
        <v>1</v>
      </c>
      <c r="H6">
        <f t="shared" si="1"/>
        <v>1</v>
      </c>
      <c r="I6">
        <f t="shared" si="0"/>
        <v>-1</v>
      </c>
      <c r="J6">
        <f t="shared" si="2"/>
        <v>-1</v>
      </c>
    </row>
    <row r="7" spans="1:11">
      <c r="A7">
        <v>6</v>
      </c>
      <c r="B7">
        <v>200</v>
      </c>
      <c r="C7">
        <v>2</v>
      </c>
      <c r="D7">
        <v>20</v>
      </c>
      <c r="E7">
        <v>1</v>
      </c>
      <c r="F7">
        <v>-1</v>
      </c>
      <c r="G7">
        <v>1</v>
      </c>
      <c r="H7">
        <f t="shared" si="1"/>
        <v>-1</v>
      </c>
      <c r="I7">
        <f t="shared" si="0"/>
        <v>1</v>
      </c>
      <c r="J7">
        <f t="shared" si="2"/>
        <v>-1</v>
      </c>
    </row>
    <row r="8" spans="1:11">
      <c r="A8">
        <v>7</v>
      </c>
      <c r="B8">
        <v>100</v>
      </c>
      <c r="C8">
        <v>6</v>
      </c>
      <c r="D8">
        <v>20</v>
      </c>
      <c r="E8">
        <v>-1</v>
      </c>
      <c r="F8">
        <v>1</v>
      </c>
      <c r="G8">
        <v>1</v>
      </c>
      <c r="H8">
        <f t="shared" si="1"/>
        <v>-1</v>
      </c>
      <c r="I8">
        <f t="shared" si="0"/>
        <v>-1</v>
      </c>
      <c r="J8">
        <f t="shared" si="2"/>
        <v>1</v>
      </c>
    </row>
    <row r="9" spans="1:11">
      <c r="A9">
        <v>8</v>
      </c>
      <c r="B9">
        <v>200</v>
      </c>
      <c r="C9">
        <v>6</v>
      </c>
      <c r="D9">
        <v>20</v>
      </c>
      <c r="E9">
        <v>1</v>
      </c>
      <c r="F9">
        <v>1</v>
      </c>
      <c r="G9">
        <v>1</v>
      </c>
      <c r="H9">
        <f t="shared" si="1"/>
        <v>1</v>
      </c>
      <c r="I9">
        <f t="shared" si="0"/>
        <v>1</v>
      </c>
      <c r="J9">
        <f t="shared" si="2"/>
        <v>1</v>
      </c>
    </row>
    <row r="13" spans="1:11" ht="18">
      <c r="A13" s="1"/>
    </row>
    <row r="15" spans="1:11" ht="18">
      <c r="A15" s="1"/>
    </row>
    <row r="17" spans="1:3" ht="20">
      <c r="A17" s="2"/>
    </row>
    <row r="19" spans="1:3" ht="18">
      <c r="A19" s="3"/>
      <c r="B19" s="3"/>
      <c r="C19" s="1"/>
    </row>
    <row r="20" spans="1:3">
      <c r="A20" s="3"/>
      <c r="B20" s="3"/>
    </row>
    <row r="21" spans="1:3" ht="18">
      <c r="A21" s="3"/>
      <c r="B21" s="3"/>
      <c r="C21" s="1"/>
    </row>
    <row r="22" spans="1:3">
      <c r="A22" s="3"/>
      <c r="B22" s="3"/>
    </row>
  </sheetData>
  <mergeCells count="2">
    <mergeCell ref="A19:A22"/>
    <mergeCell ref="B19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B448-18BC-C243-861F-C404A0210364}">
  <dimension ref="A1:O37"/>
  <sheetViews>
    <sheetView tabSelected="1" topLeftCell="A15" workbookViewId="0">
      <selection activeCell="M19" sqref="M19"/>
    </sheetView>
  </sheetViews>
  <sheetFormatPr baseColWidth="10" defaultRowHeight="16"/>
  <cols>
    <col min="1" max="1" width="3.6640625" customWidth="1"/>
    <col min="2" max="4" width="6.5" bestFit="1" customWidth="1"/>
    <col min="5" max="5" width="7.83203125" bestFit="1" customWidth="1"/>
    <col min="6" max="6" width="14.6640625" bestFit="1" customWidth="1"/>
    <col min="7" max="8" width="13.33203125" bestFit="1" customWidth="1"/>
    <col min="9" max="9" width="13.5" bestFit="1" customWidth="1"/>
    <col min="10" max="11" width="6.83203125" customWidth="1"/>
    <col min="12" max="12" width="9.6640625" customWidth="1"/>
    <col min="13" max="13" width="7.5" customWidth="1"/>
    <col min="14" max="14" width="11.5" customWidth="1"/>
    <col min="15" max="15" width="17" customWidth="1"/>
  </cols>
  <sheetData>
    <row r="1" spans="1:15" ht="76">
      <c r="A1" s="4" t="s">
        <v>5</v>
      </c>
      <c r="B1" s="5" t="s">
        <v>6</v>
      </c>
      <c r="C1" s="5"/>
      <c r="D1" s="5"/>
      <c r="E1" s="5" t="s">
        <v>7</v>
      </c>
      <c r="F1" s="5"/>
      <c r="G1" s="5"/>
      <c r="J1" s="8" t="s">
        <v>16</v>
      </c>
      <c r="K1" s="8" t="s">
        <v>19</v>
      </c>
      <c r="L1" s="8" t="s">
        <v>20</v>
      </c>
      <c r="M1" s="8" t="s">
        <v>21</v>
      </c>
      <c r="N1" s="8" t="s">
        <v>17</v>
      </c>
      <c r="O1" s="8" t="s">
        <v>18</v>
      </c>
    </row>
    <row r="2" spans="1:15" ht="57">
      <c r="A2" s="4"/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J2" s="7" t="s">
        <v>8</v>
      </c>
      <c r="K2" s="6">
        <v>0.06</v>
      </c>
      <c r="L2" s="6">
        <v>0.02</v>
      </c>
      <c r="M2" s="6">
        <v>0.04</v>
      </c>
      <c r="N2" s="6">
        <v>0.02</v>
      </c>
      <c r="O2" s="8" t="s">
        <v>22</v>
      </c>
    </row>
    <row r="3" spans="1:15" ht="38">
      <c r="A3" s="6">
        <v>1</v>
      </c>
      <c r="B3" s="6" t="s">
        <v>14</v>
      </c>
      <c r="C3" s="6" t="s">
        <v>14</v>
      </c>
      <c r="D3" s="6" t="s">
        <v>14</v>
      </c>
      <c r="E3" s="6">
        <v>7.4</v>
      </c>
      <c r="F3" s="6">
        <v>8.4</v>
      </c>
      <c r="G3" s="6">
        <v>6.4</v>
      </c>
      <c r="J3" s="6" t="s">
        <v>9</v>
      </c>
      <c r="K3" s="6">
        <v>300</v>
      </c>
      <c r="L3" s="6">
        <v>60</v>
      </c>
      <c r="M3" s="6">
        <v>180</v>
      </c>
      <c r="N3" s="6">
        <v>120</v>
      </c>
      <c r="O3" s="8" t="s">
        <v>23</v>
      </c>
    </row>
    <row r="4" spans="1:15" ht="18">
      <c r="A4" s="6">
        <v>2</v>
      </c>
      <c r="B4" s="6" t="s">
        <v>15</v>
      </c>
      <c r="C4" s="6" t="s">
        <v>14</v>
      </c>
      <c r="D4" s="6" t="s">
        <v>14</v>
      </c>
      <c r="E4" s="6">
        <v>8.6</v>
      </c>
      <c r="F4" s="6">
        <v>7</v>
      </c>
      <c r="G4" s="6">
        <v>7.8</v>
      </c>
      <c r="J4" s="6" t="s">
        <v>10</v>
      </c>
      <c r="K4" s="6">
        <v>8</v>
      </c>
      <c r="L4" s="6">
        <v>2</v>
      </c>
      <c r="M4" s="6">
        <v>5</v>
      </c>
      <c r="N4" s="6">
        <v>3</v>
      </c>
      <c r="O4" s="9" t="s">
        <v>24</v>
      </c>
    </row>
    <row r="5" spans="1:15" ht="18">
      <c r="A5" s="6">
        <v>3</v>
      </c>
      <c r="B5" s="6" t="s">
        <v>14</v>
      </c>
      <c r="C5" s="6" t="s">
        <v>15</v>
      </c>
      <c r="D5" s="6" t="s">
        <v>14</v>
      </c>
      <c r="E5" s="6">
        <v>12.3</v>
      </c>
      <c r="F5" s="6">
        <v>9</v>
      </c>
      <c r="G5" s="6">
        <v>9.3000000000000007</v>
      </c>
    </row>
    <row r="6" spans="1:15" ht="18">
      <c r="A6" s="6">
        <v>4</v>
      </c>
      <c r="B6" s="6" t="s">
        <v>15</v>
      </c>
      <c r="C6" s="6" t="s">
        <v>15</v>
      </c>
      <c r="D6" s="6" t="s">
        <v>14</v>
      </c>
      <c r="E6" s="6">
        <v>5.8</v>
      </c>
      <c r="F6" s="6">
        <v>5.8</v>
      </c>
      <c r="G6" s="6">
        <v>5.7</v>
      </c>
    </row>
    <row r="7" spans="1:15" ht="18">
      <c r="A7" s="6">
        <v>5</v>
      </c>
      <c r="B7" s="6" t="s">
        <v>14</v>
      </c>
      <c r="C7" s="6" t="s">
        <v>14</v>
      </c>
      <c r="D7" s="6" t="s">
        <v>15</v>
      </c>
      <c r="E7" s="6">
        <v>18.8</v>
      </c>
      <c r="F7" s="6">
        <v>17</v>
      </c>
      <c r="G7" s="6">
        <v>15.2</v>
      </c>
    </row>
    <row r="8" spans="1:15" ht="18">
      <c r="A8" s="6">
        <v>6</v>
      </c>
      <c r="B8" s="6" t="s">
        <v>15</v>
      </c>
      <c r="C8" s="6" t="s">
        <v>14</v>
      </c>
      <c r="D8" s="6" t="s">
        <v>15</v>
      </c>
      <c r="E8" s="6">
        <v>8.4</v>
      </c>
      <c r="F8" s="6">
        <v>8.4</v>
      </c>
      <c r="G8" s="6">
        <v>6</v>
      </c>
    </row>
    <row r="9" spans="1:15" ht="18">
      <c r="A9" s="6">
        <v>7</v>
      </c>
      <c r="B9" s="6" t="s">
        <v>14</v>
      </c>
      <c r="C9" s="6" t="s">
        <v>15</v>
      </c>
      <c r="D9" s="6" t="s">
        <v>15</v>
      </c>
      <c r="E9" s="6">
        <v>11.8</v>
      </c>
      <c r="F9" s="6">
        <v>7</v>
      </c>
      <c r="G9" s="6">
        <v>9.4</v>
      </c>
    </row>
    <row r="10" spans="1:15" ht="18">
      <c r="A10" s="6">
        <v>8</v>
      </c>
      <c r="B10" s="6" t="s">
        <v>15</v>
      </c>
      <c r="C10" s="6" t="s">
        <v>15</v>
      </c>
      <c r="D10" s="6" t="s">
        <v>15</v>
      </c>
      <c r="E10" s="6">
        <v>10.5</v>
      </c>
      <c r="F10" s="6">
        <v>7.8</v>
      </c>
      <c r="G10" s="6">
        <v>8.1</v>
      </c>
    </row>
    <row r="15" spans="1:15" ht="76">
      <c r="A15" s="4" t="s">
        <v>32</v>
      </c>
      <c r="B15" s="4" t="s">
        <v>6</v>
      </c>
      <c r="C15" s="4"/>
      <c r="D15" s="4"/>
      <c r="E15" s="5" t="s">
        <v>25</v>
      </c>
      <c r="F15" s="5"/>
      <c r="G15" s="5"/>
      <c r="H15" s="5"/>
      <c r="I15" s="10" t="s">
        <v>7</v>
      </c>
      <c r="J15" s="11"/>
      <c r="K15" s="12"/>
      <c r="L15" s="8" t="s">
        <v>30</v>
      </c>
    </row>
    <row r="16" spans="1:15" ht="18">
      <c r="A16" s="4"/>
      <c r="B16" s="6" t="s">
        <v>1</v>
      </c>
      <c r="C16" s="6" t="s">
        <v>2</v>
      </c>
      <c r="D16" s="6" t="s">
        <v>3</v>
      </c>
      <c r="E16" s="7" t="s">
        <v>26</v>
      </c>
      <c r="F16" s="7" t="s">
        <v>27</v>
      </c>
      <c r="G16" s="7" t="s">
        <v>28</v>
      </c>
      <c r="H16" s="7" t="s">
        <v>29</v>
      </c>
      <c r="I16" s="6" t="s">
        <v>11</v>
      </c>
      <c r="J16" s="6" t="s">
        <v>12</v>
      </c>
      <c r="K16" s="6" t="s">
        <v>13</v>
      </c>
      <c r="L16" s="7" t="s">
        <v>31</v>
      </c>
    </row>
    <row r="17" spans="1:12" ht="18">
      <c r="A17" s="6">
        <v>1</v>
      </c>
      <c r="B17" s="6" t="s">
        <v>14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6">
        <v>7.4</v>
      </c>
      <c r="J17" s="6">
        <v>8.4</v>
      </c>
      <c r="K17" s="6">
        <v>6.4</v>
      </c>
      <c r="L17" s="6">
        <f>SUM(I17:K17)/3</f>
        <v>7.4000000000000012</v>
      </c>
    </row>
    <row r="18" spans="1:12" ht="18">
      <c r="A18" s="6">
        <v>2</v>
      </c>
      <c r="B18" s="6" t="s">
        <v>15</v>
      </c>
      <c r="C18" s="6" t="s">
        <v>14</v>
      </c>
      <c r="D18" s="6" t="s">
        <v>14</v>
      </c>
      <c r="E18" s="6" t="s">
        <v>15</v>
      </c>
      <c r="F18" s="6" t="s">
        <v>15</v>
      </c>
      <c r="G18" s="6" t="s">
        <v>14</v>
      </c>
      <c r="H18" s="6" t="s">
        <v>15</v>
      </c>
      <c r="I18" s="6">
        <v>8.6</v>
      </c>
      <c r="J18" s="6">
        <v>7</v>
      </c>
      <c r="K18" s="6">
        <v>7.8</v>
      </c>
      <c r="L18" s="6">
        <f t="shared" ref="L18:L24" si="0">SUM(I18:K18)/3</f>
        <v>7.8</v>
      </c>
    </row>
    <row r="19" spans="1:12" ht="18">
      <c r="A19" s="6">
        <v>3</v>
      </c>
      <c r="B19" s="6" t="s">
        <v>14</v>
      </c>
      <c r="C19" s="6" t="s">
        <v>15</v>
      </c>
      <c r="D19" s="6" t="s">
        <v>14</v>
      </c>
      <c r="E19" s="6" t="s">
        <v>15</v>
      </c>
      <c r="F19" s="6" t="s">
        <v>14</v>
      </c>
      <c r="G19" s="6" t="s">
        <v>15</v>
      </c>
      <c r="H19" s="6" t="s">
        <v>15</v>
      </c>
      <c r="I19" s="6">
        <v>12.3</v>
      </c>
      <c r="J19" s="6">
        <v>9</v>
      </c>
      <c r="K19" s="6">
        <v>9.3000000000000007</v>
      </c>
      <c r="L19" s="6">
        <f t="shared" si="0"/>
        <v>10.200000000000001</v>
      </c>
    </row>
    <row r="20" spans="1:12" ht="18">
      <c r="A20" s="6">
        <v>4</v>
      </c>
      <c r="B20" s="6" t="s">
        <v>15</v>
      </c>
      <c r="C20" s="6" t="s">
        <v>15</v>
      </c>
      <c r="D20" s="6" t="s">
        <v>14</v>
      </c>
      <c r="E20" s="6" t="s">
        <v>14</v>
      </c>
      <c r="F20" s="6" t="s">
        <v>15</v>
      </c>
      <c r="G20" s="6" t="s">
        <v>15</v>
      </c>
      <c r="H20" s="6" t="s">
        <v>14</v>
      </c>
      <c r="I20" s="6">
        <v>5.8</v>
      </c>
      <c r="J20" s="6">
        <v>5.8</v>
      </c>
      <c r="K20" s="6">
        <v>5.7</v>
      </c>
      <c r="L20" s="14">
        <f t="shared" si="0"/>
        <v>5.7666666666666666</v>
      </c>
    </row>
    <row r="21" spans="1:12" ht="18">
      <c r="A21" s="6">
        <v>5</v>
      </c>
      <c r="B21" s="6" t="s">
        <v>14</v>
      </c>
      <c r="C21" s="6" t="s">
        <v>14</v>
      </c>
      <c r="D21" s="6" t="s">
        <v>15</v>
      </c>
      <c r="E21" s="6" t="s">
        <v>14</v>
      </c>
      <c r="F21" s="6" t="s">
        <v>15</v>
      </c>
      <c r="G21" s="6" t="s">
        <v>15</v>
      </c>
      <c r="H21" s="6" t="s">
        <v>15</v>
      </c>
      <c r="I21" s="6">
        <v>18.8</v>
      </c>
      <c r="J21" s="6">
        <v>17</v>
      </c>
      <c r="K21" s="6">
        <v>15.2</v>
      </c>
      <c r="L21" s="6">
        <f t="shared" si="0"/>
        <v>17</v>
      </c>
    </row>
    <row r="22" spans="1:12" ht="18">
      <c r="A22" s="6">
        <v>6</v>
      </c>
      <c r="B22" s="6" t="s">
        <v>15</v>
      </c>
      <c r="C22" s="6" t="s">
        <v>14</v>
      </c>
      <c r="D22" s="6" t="s">
        <v>15</v>
      </c>
      <c r="E22" s="6" t="s">
        <v>15</v>
      </c>
      <c r="F22" s="6" t="s">
        <v>14</v>
      </c>
      <c r="G22" s="6" t="s">
        <v>15</v>
      </c>
      <c r="H22" s="6" t="s">
        <v>14</v>
      </c>
      <c r="I22" s="6">
        <v>8.4</v>
      </c>
      <c r="J22" s="6">
        <v>8.4</v>
      </c>
      <c r="K22" s="6">
        <v>6</v>
      </c>
      <c r="L22" s="6">
        <f t="shared" si="0"/>
        <v>7.6000000000000005</v>
      </c>
    </row>
    <row r="23" spans="1:12" ht="18">
      <c r="A23" s="6">
        <v>7</v>
      </c>
      <c r="B23" s="6" t="s">
        <v>14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14</v>
      </c>
      <c r="H23" s="6" t="s">
        <v>14</v>
      </c>
      <c r="I23" s="6">
        <v>11.8</v>
      </c>
      <c r="J23" s="6">
        <v>7</v>
      </c>
      <c r="K23" s="6">
        <v>9.4</v>
      </c>
      <c r="L23" s="6">
        <f t="shared" si="0"/>
        <v>9.4</v>
      </c>
    </row>
    <row r="24" spans="1:12" ht="18">
      <c r="A24" s="6">
        <v>8</v>
      </c>
      <c r="B24" s="6" t="s">
        <v>15</v>
      </c>
      <c r="C24" s="6" t="s">
        <v>15</v>
      </c>
      <c r="D24" s="6" t="s">
        <v>15</v>
      </c>
      <c r="E24" s="6" t="s">
        <v>14</v>
      </c>
      <c r="F24" s="6" t="s">
        <v>14</v>
      </c>
      <c r="G24" s="6" t="s">
        <v>14</v>
      </c>
      <c r="H24" s="6" t="s">
        <v>15</v>
      </c>
      <c r="I24" s="6">
        <v>10.5</v>
      </c>
      <c r="J24" s="6">
        <v>7.8</v>
      </c>
      <c r="K24" s="6">
        <v>8.1</v>
      </c>
      <c r="L24" s="6">
        <f t="shared" si="0"/>
        <v>8.7999999999999989</v>
      </c>
    </row>
    <row r="27" spans="1:12" ht="18" customHeight="1"/>
    <row r="28" spans="1:12" ht="19">
      <c r="A28" s="15" t="s">
        <v>33</v>
      </c>
      <c r="B28" s="6" t="s">
        <v>11</v>
      </c>
      <c r="C28" s="6" t="s">
        <v>12</v>
      </c>
      <c r="D28" s="6" t="s">
        <v>13</v>
      </c>
      <c r="E28" s="7" t="s">
        <v>34</v>
      </c>
      <c r="F28" s="7" t="s">
        <v>35</v>
      </c>
      <c r="G28" s="7" t="s">
        <v>36</v>
      </c>
      <c r="H28" s="9" t="s">
        <v>37</v>
      </c>
      <c r="I28" s="7" t="s">
        <v>38</v>
      </c>
    </row>
    <row r="29" spans="1:12" ht="18">
      <c r="A29" s="6">
        <v>1</v>
      </c>
      <c r="B29" s="14">
        <v>7.4</v>
      </c>
      <c r="C29" s="14">
        <v>8.4</v>
      </c>
      <c r="D29" s="14">
        <v>6.4</v>
      </c>
      <c r="E29" s="14">
        <f>(SUM(B29:D29))/3</f>
        <v>7.4000000000000012</v>
      </c>
      <c r="F29" s="14">
        <f>POWER(B29-E29,2)</f>
        <v>7.8886090522101181E-31</v>
      </c>
      <c r="G29" s="14">
        <f>POWER(C29-E29,2)</f>
        <v>0.99999999999999822</v>
      </c>
      <c r="H29" s="14">
        <f>POWER(D29-E29,2)</f>
        <v>1.0000000000000018</v>
      </c>
      <c r="I29" s="14">
        <f>(SUM(F29:H29))/2</f>
        <v>1</v>
      </c>
    </row>
    <row r="30" spans="1:12" ht="18">
      <c r="A30" s="6">
        <v>2</v>
      </c>
      <c r="B30" s="14">
        <v>8.6</v>
      </c>
      <c r="C30" s="14">
        <v>7</v>
      </c>
      <c r="D30" s="14">
        <v>7.8</v>
      </c>
      <c r="E30" s="14">
        <f t="shared" ref="E30:E36" si="1">(SUM(B30:D30))/3</f>
        <v>7.8</v>
      </c>
      <c r="F30" s="14">
        <f t="shared" ref="F30:F36" si="2">POWER(B30-E30,2)</f>
        <v>0.63999999999999968</v>
      </c>
      <c r="G30" s="14">
        <f t="shared" ref="G30:G36" si="3">POWER(C30-E30,2)</f>
        <v>0.63999999999999968</v>
      </c>
      <c r="H30" s="14">
        <f t="shared" ref="H30:H36" si="4">POWER(D30-E30,2)</f>
        <v>0</v>
      </c>
      <c r="I30" s="14">
        <f t="shared" ref="I30:I36" si="5">(SUM(F30:H30))/2</f>
        <v>0.63999999999999968</v>
      </c>
    </row>
    <row r="31" spans="1:12" ht="18">
      <c r="A31" s="6">
        <v>3</v>
      </c>
      <c r="B31" s="14">
        <v>12.3</v>
      </c>
      <c r="C31" s="14">
        <v>9</v>
      </c>
      <c r="D31" s="14">
        <v>9.3000000000000007</v>
      </c>
      <c r="E31" s="14">
        <f t="shared" si="1"/>
        <v>10.200000000000001</v>
      </c>
      <c r="F31" s="14">
        <f t="shared" si="2"/>
        <v>4.4099999999999984</v>
      </c>
      <c r="G31" s="14">
        <f t="shared" si="3"/>
        <v>1.4400000000000026</v>
      </c>
      <c r="H31" s="14">
        <f t="shared" si="4"/>
        <v>0.81000000000000061</v>
      </c>
      <c r="I31" s="14">
        <f t="shared" si="5"/>
        <v>3.330000000000001</v>
      </c>
    </row>
    <row r="32" spans="1:12" ht="18">
      <c r="A32" s="6">
        <v>4</v>
      </c>
      <c r="B32" s="14">
        <v>5.8</v>
      </c>
      <c r="C32" s="14">
        <v>5.8</v>
      </c>
      <c r="D32" s="14">
        <v>5.7</v>
      </c>
      <c r="E32" s="14">
        <f t="shared" si="1"/>
        <v>5.7666666666666666</v>
      </c>
      <c r="F32" s="13">
        <f t="shared" si="2"/>
        <v>1.1111111111111033E-3</v>
      </c>
      <c r="G32" s="13">
        <f t="shared" si="3"/>
        <v>1.1111111111111033E-3</v>
      </c>
      <c r="H32" s="13">
        <f t="shared" si="4"/>
        <v>4.4444444444444132E-3</v>
      </c>
      <c r="I32" s="13">
        <f t="shared" si="5"/>
        <v>3.3333333333333097E-3</v>
      </c>
    </row>
    <row r="33" spans="1:9" ht="18">
      <c r="A33" s="6">
        <v>5</v>
      </c>
      <c r="B33" s="14">
        <v>18.8</v>
      </c>
      <c r="C33" s="14">
        <v>17</v>
      </c>
      <c r="D33" s="14">
        <v>15.2</v>
      </c>
      <c r="E33" s="14">
        <f t="shared" si="1"/>
        <v>17</v>
      </c>
      <c r="F33" s="14">
        <f t="shared" si="2"/>
        <v>3.2400000000000024</v>
      </c>
      <c r="G33" s="14">
        <f t="shared" si="3"/>
        <v>0</v>
      </c>
      <c r="H33" s="14">
        <f t="shared" si="4"/>
        <v>3.2400000000000024</v>
      </c>
      <c r="I33" s="14">
        <f t="shared" si="5"/>
        <v>3.2400000000000024</v>
      </c>
    </row>
    <row r="34" spans="1:9" ht="18">
      <c r="A34" s="6">
        <v>6</v>
      </c>
      <c r="B34" s="14">
        <v>8.4</v>
      </c>
      <c r="C34" s="14">
        <v>8.4</v>
      </c>
      <c r="D34" s="14">
        <v>6</v>
      </c>
      <c r="E34" s="14">
        <f t="shared" si="1"/>
        <v>7.6000000000000005</v>
      </c>
      <c r="F34" s="14">
        <f t="shared" si="2"/>
        <v>0.63999999999999968</v>
      </c>
      <c r="G34" s="14">
        <f t="shared" si="3"/>
        <v>0.63999999999999968</v>
      </c>
      <c r="H34" s="14">
        <f t="shared" si="4"/>
        <v>2.5600000000000018</v>
      </c>
      <c r="I34" s="14">
        <f t="shared" si="5"/>
        <v>1.9200000000000006</v>
      </c>
    </row>
    <row r="35" spans="1:9" ht="18">
      <c r="A35" s="6">
        <v>7</v>
      </c>
      <c r="B35" s="14">
        <v>11.8</v>
      </c>
      <c r="C35" s="14">
        <v>7</v>
      </c>
      <c r="D35" s="14">
        <v>9.4</v>
      </c>
      <c r="E35" s="14">
        <f t="shared" si="1"/>
        <v>9.4</v>
      </c>
      <c r="F35" s="14">
        <f t="shared" si="2"/>
        <v>5.7600000000000016</v>
      </c>
      <c r="G35" s="14">
        <f t="shared" si="3"/>
        <v>5.7600000000000016</v>
      </c>
      <c r="H35" s="14">
        <f t="shared" si="4"/>
        <v>0</v>
      </c>
      <c r="I35" s="14">
        <f t="shared" si="5"/>
        <v>5.7600000000000016</v>
      </c>
    </row>
    <row r="36" spans="1:9" ht="18">
      <c r="A36" s="6">
        <v>8</v>
      </c>
      <c r="B36" s="14">
        <v>10.5</v>
      </c>
      <c r="C36" s="14">
        <v>7.8</v>
      </c>
      <c r="D36" s="14">
        <v>8.1</v>
      </c>
      <c r="E36" s="14">
        <f t="shared" si="1"/>
        <v>8.7999999999999989</v>
      </c>
      <c r="F36" s="14">
        <f t="shared" si="2"/>
        <v>2.8900000000000037</v>
      </c>
      <c r="G36" s="14">
        <f t="shared" si="3"/>
        <v>0.99999999999999822</v>
      </c>
      <c r="H36" s="14">
        <f t="shared" si="4"/>
        <v>0.48999999999999899</v>
      </c>
      <c r="I36" s="14">
        <f t="shared" si="5"/>
        <v>2.1900000000000004</v>
      </c>
    </row>
    <row r="37" spans="1:9">
      <c r="I37" s="16">
        <f>SUM(I29:I36)</f>
        <v>18.083333333333339</v>
      </c>
    </row>
  </sheetData>
  <mergeCells count="7">
    <mergeCell ref="I15:K15"/>
    <mergeCell ref="E15:H15"/>
    <mergeCell ref="A1:A2"/>
    <mergeCell ref="B1:D1"/>
    <mergeCell ref="E1:G1"/>
    <mergeCell ref="A15:A16"/>
    <mergeCell ref="B15:D15"/>
  </mergeCells>
  <pageMargins left="0.7" right="0.7" top="0.75" bottom="0.75" header="0.3" footer="0.3"/>
  <ignoredErrors>
    <ignoredError sqref="E29:E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2023-04-30T19:33:11Z</dcterms:created>
  <dcterms:modified xsi:type="dcterms:W3CDTF">2023-05-02T11:53:59Z</dcterms:modified>
</cp:coreProperties>
</file>