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клад" sheetId="1" r:id="rId3"/>
    <sheet state="visible" name="Январь " sheetId="2" r:id="rId4"/>
    <sheet state="hidden" name="Январь" sheetId="3" r:id="rId5"/>
    <sheet state="visible" name="Февраль" sheetId="4" r:id="rId6"/>
    <sheet state="visible" name="Март" sheetId="5" r:id="rId7"/>
    <sheet state="visible" name="Апрель" sheetId="6" r:id="rId8"/>
    <sheet state="visible" name="Май" sheetId="7" r:id="rId9"/>
    <sheet state="visible" name="Июнь" sheetId="8" r:id="rId10"/>
    <sheet state="visible" name="Июль" sheetId="9" r:id="rId11"/>
    <sheet state="visible" name="Август " sheetId="10" r:id="rId12"/>
    <sheet state="visible" name="Сентябрь" sheetId="11" r:id="rId13"/>
    <sheet state="visible" name="Октябрь" sheetId="12" r:id="rId14"/>
    <sheet state="hidden" name="Август" sheetId="13" r:id="rId15"/>
  </sheets>
  <definedNames/>
  <calcPr/>
</workbook>
</file>

<file path=xl/sharedStrings.xml><?xml version="1.0" encoding="utf-8"?>
<sst xmlns="http://schemas.openxmlformats.org/spreadsheetml/2006/main" count="4563" uniqueCount="2699">
  <si>
    <t>№ п/п</t>
  </si>
  <si>
    <t>Наименование товара</t>
  </si>
  <si>
    <t>Наличие товара на: 1.1.2015</t>
  </si>
  <si>
    <t>Текущее наличие товара</t>
  </si>
  <si>
    <t>Стоимость товара на: 1.1.2015</t>
  </si>
  <si>
    <t>Шапки и кепки</t>
  </si>
  <si>
    <t>Шапка+шарф(комплект жен)</t>
  </si>
  <si>
    <t>Шапка(ушанка)</t>
  </si>
  <si>
    <t>Шапка+шарф(комплект) СК</t>
  </si>
  <si>
    <t>Шапка (время приключения)</t>
  </si>
  <si>
    <t>Шапка с пумпоном (жен.)</t>
  </si>
  <si>
    <t>Шапка с пумпоном (муж)</t>
  </si>
  <si>
    <t>Шапка обычная</t>
  </si>
  <si>
    <t>Шапка CK</t>
  </si>
  <si>
    <t>Кепка</t>
  </si>
  <si>
    <t>Перчатки, варежки и теплые наушники</t>
  </si>
  <si>
    <t>Варежки</t>
  </si>
  <si>
    <t>Перчатки</t>
  </si>
  <si>
    <t>Науники тёплые</t>
  </si>
  <si>
    <t>Бампера для iPhone</t>
  </si>
  <si>
    <t>Стекло на (тел айфон 4)</t>
  </si>
  <si>
    <t>Стекло на (тел айфон 5)</t>
  </si>
  <si>
    <t>клипкей на  айфон 5 (кошки)</t>
  </si>
  <si>
    <t>Клипкейсы на айфон 6</t>
  </si>
  <si>
    <t>Клипкейсы на айфон 6+ прозрачный</t>
  </si>
  <si>
    <t>Клипкейсы на айфон 6 прозрачный</t>
  </si>
  <si>
    <t>Клипкейсы на айфон 4 (в упаковке)</t>
  </si>
  <si>
    <t>Клипкейсы на айфон 5 (в упаковке)</t>
  </si>
  <si>
    <t>Клипкейсы на айфон 5</t>
  </si>
  <si>
    <t>1 за 400 руб, на пятый тоже 400 руб</t>
  </si>
  <si>
    <t>клипкейс на galaxy s3</t>
  </si>
  <si>
    <t>Клипкейсы на айфон 4</t>
  </si>
  <si>
    <t>Клипкейсы на айфон 4 скидка</t>
  </si>
  <si>
    <t>Пленка на (тел айфон 4)</t>
  </si>
  <si>
    <t>Пленка на (тел фйфон 5)</t>
  </si>
  <si>
    <t>Клипкейс на айфон 5 прозрачный (скидка)</t>
  </si>
  <si>
    <t>Переходник-зарядка</t>
  </si>
  <si>
    <t>Зарядка для айфон</t>
  </si>
  <si>
    <t>Часы</t>
  </si>
  <si>
    <t>Часы (5550)</t>
  </si>
  <si>
    <t>Часы (5500)</t>
  </si>
  <si>
    <t>Часы (2500)</t>
  </si>
  <si>
    <t>Часы (2000)</t>
  </si>
  <si>
    <t>Часы (1500)</t>
  </si>
  <si>
    <t>Часы (1000)</t>
  </si>
  <si>
    <t>Часы (800)</t>
  </si>
  <si>
    <t>Часы (600)</t>
  </si>
  <si>
    <t>Часы (500)</t>
  </si>
  <si>
    <t>Ремни для часов</t>
  </si>
  <si>
    <t>Сломанные часы</t>
  </si>
  <si>
    <t>Прочее</t>
  </si>
  <si>
    <t>Конструктор "лего" 1600</t>
  </si>
  <si>
    <t>Сумка</t>
  </si>
  <si>
    <t xml:space="preserve">Наушники средние </t>
  </si>
  <si>
    <t>Рыбий глаз</t>
  </si>
  <si>
    <t>Хомяки</t>
  </si>
  <si>
    <t>Проектор звёздного неба</t>
  </si>
  <si>
    <t>Колонка кола</t>
  </si>
  <si>
    <t xml:space="preserve">наушники битс маленькие </t>
  </si>
  <si>
    <t>1 есть много наушников по 400 руб</t>
  </si>
  <si>
    <t>mp3 плеер</t>
  </si>
  <si>
    <t>жвачка</t>
  </si>
  <si>
    <t xml:space="preserve">Бокал TRENDY HEAD </t>
  </si>
  <si>
    <t>наушники битс маленькие (скидка)</t>
  </si>
  <si>
    <t>Брелки большие (250)</t>
  </si>
  <si>
    <t>Брелки маленькие (150)</t>
  </si>
  <si>
    <t>серьги приведение</t>
  </si>
  <si>
    <t>Браслет резиновый (средний+толстый)</t>
  </si>
  <si>
    <t>Браслет резиновый (тонкий)</t>
  </si>
  <si>
    <t>Выручка за день</t>
  </si>
  <si>
    <t>Кол-во единиц проданного товара</t>
  </si>
  <si>
    <t>Дата</t>
  </si>
  <si>
    <t>Продавец</t>
  </si>
  <si>
    <t>Андрей</t>
  </si>
  <si>
    <t>Ира</t>
  </si>
  <si>
    <t>Оля</t>
  </si>
  <si>
    <t>Зп. продавца</t>
  </si>
  <si>
    <t>Итого:</t>
  </si>
  <si>
    <t>всего за месяц</t>
  </si>
  <si>
    <t>№</t>
  </si>
  <si>
    <t>Время продажи</t>
  </si>
  <si>
    <t>Стоимость</t>
  </si>
  <si>
    <t>З\п</t>
  </si>
  <si>
    <t>Касса</t>
  </si>
  <si>
    <t>Забрал кассу</t>
  </si>
  <si>
    <t>Выплата з\п</t>
  </si>
  <si>
    <t>Примечание</t>
  </si>
  <si>
    <t>02.01.2015, пт.</t>
  </si>
  <si>
    <t>Браслет Adidas белый</t>
  </si>
  <si>
    <t>Шапка Пупырка + шапка Obey (взял на продажу) Игорь</t>
  </si>
  <si>
    <t>03.01.2015, сб.</t>
  </si>
  <si>
    <t>Выручка</t>
  </si>
  <si>
    <t>Браслет x7</t>
  </si>
  <si>
    <t>Среднее</t>
  </si>
  <si>
    <t>Браслет x2</t>
  </si>
  <si>
    <t>Браслет Puma красный</t>
  </si>
  <si>
    <t>Шапка Red Bull красная</t>
  </si>
  <si>
    <t>Браслет Nike зеленый</t>
  </si>
  <si>
    <t>Шапка Reebok красная</t>
  </si>
  <si>
    <t>Часы Longines + коробка в подарок</t>
  </si>
  <si>
    <t>04.01.2015, вс.</t>
  </si>
  <si>
    <t>пупырка и бетмана шапки 2</t>
  </si>
  <si>
    <t>наушники 13,34 MB маленькие</t>
  </si>
  <si>
    <t>Ремешок на часы</t>
  </si>
  <si>
    <t>Часы детские с красным ремешком</t>
  </si>
  <si>
    <t>Панелька на iPhone 5s/5 (золотая в блатной упаковке)</t>
  </si>
  <si>
    <t>Комплект шапка+шарф Calvin Klein Jeans</t>
  </si>
  <si>
    <t>комплект шапка+шарф черная</t>
  </si>
  <si>
    <t>Шапка пупырка</t>
  </si>
  <si>
    <t>Сергей</t>
  </si>
  <si>
    <t>Комплект бирюзовый в полоску</t>
  </si>
  <si>
    <t>05.01.2015,пн.</t>
  </si>
  <si>
    <t>наушники мал. битс красные</t>
  </si>
  <si>
    <t>Шапка черная с пумпоном</t>
  </si>
  <si>
    <t>Часы джишок белые</t>
  </si>
  <si>
    <t>чехол полупрозрачный</t>
  </si>
  <si>
    <t>2 маленьких браслета</t>
  </si>
  <si>
    <t>1 большой браслет</t>
  </si>
  <si>
    <t>Жвачка</t>
  </si>
  <si>
    <t>шапка</t>
  </si>
  <si>
    <t>часы механика</t>
  </si>
  <si>
    <t>линза на телефон</t>
  </si>
  <si>
    <t>Недосдача тысяча рублей</t>
  </si>
  <si>
    <t>06.01.2015,вт.</t>
  </si>
  <si>
    <t>Необходимо разобраться</t>
  </si>
  <si>
    <t>2 браслета средние</t>
  </si>
  <si>
    <t>2 браслета средних</t>
  </si>
  <si>
    <t>набор шапка+шарф женский</t>
  </si>
  <si>
    <t>-100 скидка</t>
  </si>
  <si>
    <t>браслет</t>
  </si>
  <si>
    <t>часы сенсорные адидас</t>
  </si>
  <si>
    <t>часы сенсорные коричневые</t>
  </si>
  <si>
    <t>Игорь</t>
  </si>
  <si>
    <t>шапка с ушами NY</t>
  </si>
  <si>
    <t>Доля за поделку (злой кот)</t>
  </si>
  <si>
    <t>07.01.2015,ср, Андрей</t>
  </si>
  <si>
    <t>Шапка Джейк</t>
  </si>
  <si>
    <t>Колонка Beats</t>
  </si>
  <si>
    <t>Шапка Obey белая с синим</t>
  </si>
  <si>
    <t>Бампер iPhone 5S Володя Путин</t>
  </si>
  <si>
    <t>Наушники Monster Beats розовые</t>
  </si>
  <si>
    <t>Шнур USB для iPhone</t>
  </si>
  <si>
    <t>Шапка Yankees фиолетовая</t>
  </si>
  <si>
    <t>Недосдача пропала)))))</t>
  </si>
  <si>
    <t>08.01.2015,чт,Оля</t>
  </si>
  <si>
    <t>Шапка синяя NY</t>
  </si>
  <si>
    <t>Пупырка</t>
  </si>
  <si>
    <t>Хомяк серый</t>
  </si>
  <si>
    <t>2 браслета</t>
  </si>
  <si>
    <t>Максим</t>
  </si>
  <si>
    <t>брелок</t>
  </si>
  <si>
    <t>09.01.2015,пт,Оля</t>
  </si>
  <si>
    <t>Шапка Obey синяя</t>
  </si>
  <si>
    <t>Шапка CK бежевая</t>
  </si>
  <si>
    <t>Пупырка чёрная</t>
  </si>
  <si>
    <t>Часы G-SHOCK</t>
  </si>
  <si>
    <t>1 толтый фииолетовый браслет</t>
  </si>
  <si>
    <t>Остаток по з.п Оле 350 руб.</t>
  </si>
  <si>
    <t>10.01.2015,Оля</t>
  </si>
  <si>
    <t>Шапка</t>
  </si>
  <si>
    <t>Шапка NY</t>
  </si>
  <si>
    <t>Шапка Девилс</t>
  </si>
  <si>
    <t>Шапка Пупырка</t>
  </si>
  <si>
    <t>Часы СК белые</t>
  </si>
  <si>
    <t>Часы сенсорные Адидас</t>
  </si>
  <si>
    <t>11.01.2015, вс. Ира</t>
  </si>
  <si>
    <t>Панелька на iPhone 5/5s с логотипом машины</t>
  </si>
  <si>
    <t>Шапка NY синяя</t>
  </si>
  <si>
    <t>12.01.2015, пн. Игорь</t>
  </si>
  <si>
    <t>Шапка + шарф полосатые (темно-синии) + наушники в подарок</t>
  </si>
  <si>
    <t>13.00</t>
  </si>
  <si>
    <t>Часы Bady-G черные</t>
  </si>
  <si>
    <t>Часы Longines</t>
  </si>
  <si>
    <t>14.40</t>
  </si>
  <si>
    <t>Бампер на iP 5 капитан америка</t>
  </si>
  <si>
    <t>Шапка с пумпоном белая свои</t>
  </si>
  <si>
    <t>15.23</t>
  </si>
  <si>
    <t>Наушники Аdidas</t>
  </si>
  <si>
    <t>17.20</t>
  </si>
  <si>
    <t>Обмен наушников MB черных</t>
  </si>
  <si>
    <t>18.40</t>
  </si>
  <si>
    <t>20.30</t>
  </si>
  <si>
    <t>13.01.2015, вт. Игорь</t>
  </si>
  <si>
    <t>Шапка черная Levis</t>
  </si>
  <si>
    <t>12.00</t>
  </si>
  <si>
    <t>Сумка Nike черная</t>
  </si>
  <si>
    <t>Браслет x1</t>
  </si>
  <si>
    <t>Часы CASIO G-SHOCK черные</t>
  </si>
  <si>
    <t>16.28</t>
  </si>
  <si>
    <t>Бампер на iPhone 4 с яблоком металик</t>
  </si>
  <si>
    <t>16.48</t>
  </si>
  <si>
    <t>16.49</t>
  </si>
  <si>
    <t>Часы CASIO G-SHOCK синии</t>
  </si>
  <si>
    <t>16.50</t>
  </si>
  <si>
    <t>Часы женские swiss свои</t>
  </si>
  <si>
    <t>17.14</t>
  </si>
  <si>
    <t>МП3 плеер черный без дисплея</t>
  </si>
  <si>
    <t>18.00</t>
  </si>
  <si>
    <t>БАмпер на iPhone 4 тирг с крестом</t>
  </si>
  <si>
    <t>Шнур на IPhone 5 белый</t>
  </si>
  <si>
    <t>Шапка Калер Сьёнс</t>
  </si>
  <si>
    <t>19.30</t>
  </si>
  <si>
    <t>Бампер на IPhone</t>
  </si>
  <si>
    <t>19.55</t>
  </si>
  <si>
    <t>Жвачка Love Is</t>
  </si>
  <si>
    <t>14.01.2015, ср. Андрей</t>
  </si>
  <si>
    <t>Часы Adidas Led Watch розовые</t>
  </si>
  <si>
    <t>12.18</t>
  </si>
  <si>
    <t>Бампер iPhone 4S Chicago Bulls</t>
  </si>
  <si>
    <t>Часы Casio G-Shock красные</t>
  </si>
  <si>
    <t>14.31</t>
  </si>
  <si>
    <t>Наушники Beats Studio красные</t>
  </si>
  <si>
    <t>14.32</t>
  </si>
  <si>
    <t>Шапка женская с пумпоном синяя</t>
  </si>
  <si>
    <t>14.59</t>
  </si>
  <si>
    <t>Шапка женская с пумпоном черная</t>
  </si>
  <si>
    <t>15.54</t>
  </si>
  <si>
    <t>mp3 плер Digital</t>
  </si>
  <si>
    <t>Наушники Beats Solo HD белые</t>
  </si>
  <si>
    <t>Ремешок на часы черный</t>
  </si>
  <si>
    <t>20.22</t>
  </si>
  <si>
    <t>15.01.2015, чт. Андрей</t>
  </si>
  <si>
    <t>Сумка Nike синяя</t>
  </si>
  <si>
    <t>Шнур USB для Apple</t>
  </si>
  <si>
    <t>Брелок Джейк</t>
  </si>
  <si>
    <t>Шапка NY черная</t>
  </si>
  <si>
    <t>Casio G-Shock Illuminator белые</t>
  </si>
  <si>
    <t>Обмен наушников beats tour по гарантии</t>
  </si>
  <si>
    <t>16.01.2015, пт. Андрей</t>
  </si>
  <si>
    <t>Шапка Пупырка сиреневая</t>
  </si>
  <si>
    <t>16.30</t>
  </si>
  <si>
    <t>17.00</t>
  </si>
  <si>
    <t>17.41</t>
  </si>
  <si>
    <t>Наушники Apple</t>
  </si>
  <si>
    <t>18.39</t>
  </si>
  <si>
    <t>Браслет x 1</t>
  </si>
  <si>
    <t>Шапка + шарф CK черные</t>
  </si>
  <si>
    <t>20.32</t>
  </si>
  <si>
    <t>17.01.2015, сб.</t>
  </si>
  <si>
    <t>Шапка черная 23 (скидка сотрудникам)</t>
  </si>
  <si>
    <t>Хомяк (коричневый)</t>
  </si>
  <si>
    <t>G-Shock белые (с черными кнопками)</t>
  </si>
  <si>
    <t>Шапка ушанка NY (скидка покупателю)</t>
  </si>
  <si>
    <t>Рыбий глаз (золотой)</t>
  </si>
  <si>
    <t>G-Shock жёлтые</t>
  </si>
  <si>
    <t>Шапка с пумпоном (серая)</t>
  </si>
  <si>
    <t>18.01.2015, вс.</t>
  </si>
  <si>
    <t>Набор изолент</t>
  </si>
  <si>
    <t>Часы Led Watch</t>
  </si>
  <si>
    <t>Комплект шапка+шарф Calvin Klein</t>
  </si>
  <si>
    <t>2 тоненьких браслета адидас и найк</t>
  </si>
  <si>
    <t>Шапка Homies</t>
  </si>
  <si>
    <t>19.01.2015, пн. Андрей</t>
  </si>
  <si>
    <t>Бампер iPhone 4G черный с яблоком</t>
  </si>
  <si>
    <t>13.14</t>
  </si>
  <si>
    <t>Пленка iPhone 4 глянец</t>
  </si>
  <si>
    <t>13.15</t>
  </si>
  <si>
    <t>13.59</t>
  </si>
  <si>
    <t>Часы Tissot</t>
  </si>
  <si>
    <t>16.53</t>
  </si>
  <si>
    <t>Комплект шапка + шарф женский</t>
  </si>
  <si>
    <t>18.13</t>
  </si>
  <si>
    <t>18.34</t>
  </si>
  <si>
    <t>Андрей (аванс)</t>
  </si>
  <si>
    <t>20.01.2015 ,вт.</t>
  </si>
  <si>
    <t>Аля</t>
  </si>
  <si>
    <t>Комплект шапка + шарф мужской</t>
  </si>
  <si>
    <t>Возврат по гарантии Часы Tissot</t>
  </si>
  <si>
    <t>Линза рыбий глаз золотая</t>
  </si>
  <si>
    <t>Часы Led Watch черные</t>
  </si>
  <si>
    <t>Сумка NIKE синяя (свои ара)</t>
  </si>
  <si>
    <t>21.01.2015 ,ср.</t>
  </si>
  <si>
    <t>Шапка Batman</t>
  </si>
  <si>
    <t>Ушанка Детройт</t>
  </si>
  <si>
    <t>Браслет х 2</t>
  </si>
  <si>
    <t>18.30</t>
  </si>
  <si>
    <t>Шнур на iPhone 5</t>
  </si>
  <si>
    <t>Доля за поделку (Аля)</t>
  </si>
  <si>
    <t>Аля (2 дня)</t>
  </si>
  <si>
    <t>22.01.2015 ,чт.</t>
  </si>
  <si>
    <t>Часы CK черные + коробка в подарок</t>
  </si>
  <si>
    <t>15.24</t>
  </si>
  <si>
    <t>Часы G-SHOCK желтые</t>
  </si>
  <si>
    <t>15.47</t>
  </si>
  <si>
    <t>Часы G-SHOCK черные</t>
  </si>
  <si>
    <t>15.55</t>
  </si>
  <si>
    <t>Кепка Comme Des со скидкой</t>
  </si>
  <si>
    <t>17.18</t>
  </si>
  <si>
    <t>Кепка Miami черная со скидкой</t>
  </si>
  <si>
    <t>19.37</t>
  </si>
  <si>
    <t>Шапка LA синяя</t>
  </si>
  <si>
    <t>19.35</t>
  </si>
  <si>
    <t>Шапка Monster черная</t>
  </si>
  <si>
    <t>19.38</t>
  </si>
  <si>
    <t>23.01.2015, пт. Андрей</t>
  </si>
  <si>
    <t>13.28</t>
  </si>
  <si>
    <t>13.40</t>
  </si>
  <si>
    <t>Набор для селфи черный</t>
  </si>
  <si>
    <t>14.23</t>
  </si>
  <si>
    <t>18.26</t>
  </si>
  <si>
    <t>Шапка Mpnster черная</t>
  </si>
  <si>
    <t>18.27</t>
  </si>
  <si>
    <t>Брак часы Casio G-Shock черные со стр</t>
  </si>
  <si>
    <t>24.01.2015, сб.</t>
  </si>
  <si>
    <t>Кейс силиконовый на iPhone 6</t>
  </si>
  <si>
    <t>Часы c британским флагом + скидка</t>
  </si>
  <si>
    <t>14.56</t>
  </si>
  <si>
    <t>Браслет х1</t>
  </si>
  <si>
    <t>25.01.2015, вс. Ира</t>
  </si>
  <si>
    <t>обмен часов g-shock по гарантии</t>
  </si>
  <si>
    <t>Часы сенсорные</t>
  </si>
  <si>
    <t>Жвачка Love is</t>
  </si>
  <si>
    <t>Шапка чикаго булс</t>
  </si>
  <si>
    <t>26.01.2015, пн Андрей</t>
  </si>
  <si>
    <t>Шнур USB для iPhone 4 (знакомые)</t>
  </si>
  <si>
    <t>14.39</t>
  </si>
  <si>
    <t>Привоз: + 3 часов CASIO G-SHOCK + 8 шапок NEW ERA + 1 шнур iPhone 5</t>
  </si>
  <si>
    <t>Вилка для iPhone (знакомые)</t>
  </si>
  <si>
    <t>Часы led watch</t>
  </si>
  <si>
    <t>17.13</t>
  </si>
  <si>
    <t>17.52</t>
  </si>
  <si>
    <t>Бампер iPhone 4</t>
  </si>
  <si>
    <t>19.22</t>
  </si>
  <si>
    <t>19.24</t>
  </si>
  <si>
    <t>Перчатки CANTEX</t>
  </si>
  <si>
    <t>20.35</t>
  </si>
  <si>
    <t>27.01.2015, вт Андрей</t>
  </si>
  <si>
    <t>Бампер iPhone 6</t>
  </si>
  <si>
    <t>11.57</t>
  </si>
  <si>
    <t>Наушники Beats Tour</t>
  </si>
  <si>
    <t>12.17</t>
  </si>
  <si>
    <t>Комплект Шапка + Шарф Calvin Klein</t>
  </si>
  <si>
    <t>13.24</t>
  </si>
  <si>
    <t>Шнур USB для iPhone 5 розовый</t>
  </si>
  <si>
    <t>Часы детские зеленый ремешок Batman</t>
  </si>
  <si>
    <t>19.00</t>
  </si>
  <si>
    <t>Линза Fish Eye</t>
  </si>
  <si>
    <t>Набор для Селфи</t>
  </si>
  <si>
    <t>19.14</t>
  </si>
  <si>
    <t>Шапка Zetta</t>
  </si>
  <si>
    <t>19.36</t>
  </si>
  <si>
    <t>Андрей аванс</t>
  </si>
  <si>
    <t>28.01.2015, ср</t>
  </si>
  <si>
    <t>Шапка пупырка + скидка</t>
  </si>
  <si>
    <t>Комплект шапка+ шарф женский</t>
  </si>
  <si>
    <t>Шапка BAD BOY</t>
  </si>
  <si>
    <t>16.47</t>
  </si>
  <si>
    <t>Привоз: + 1 монопод + 1 колонка MB</t>
  </si>
  <si>
    <t>Часы Timefly черные</t>
  </si>
  <si>
    <t>Часы ADIDAS LED белые с синим</t>
  </si>
  <si>
    <t>19.31</t>
  </si>
  <si>
    <t>Скотч широкий</t>
  </si>
  <si>
    <t>Часы CASIO G-SHOCK illuminator черные</t>
  </si>
  <si>
    <t>20.33</t>
  </si>
  <si>
    <t>29.01.2015, чт</t>
  </si>
  <si>
    <t>Монопод для селфи</t>
  </si>
  <si>
    <t>Изолента</t>
  </si>
  <si>
    <t>Наушники для iPhone</t>
  </si>
  <si>
    <t>Мп3 плеер сдисплеем черный</t>
  </si>
  <si>
    <t>Шапка вязанная с помпоном бордовый</t>
  </si>
  <si>
    <t>20.53</t>
  </si>
  <si>
    <t>30.01.2015 пт</t>
  </si>
  <si>
    <t>Долг за вилку для iPhone (Питбуль)</t>
  </si>
  <si>
    <t>13.37</t>
  </si>
  <si>
    <t>Жвачка LOVE IS</t>
  </si>
  <si>
    <t>16.51</t>
  </si>
  <si>
    <t>Часы Calvin Klein</t>
  </si>
  <si>
    <t>19.29</t>
  </si>
  <si>
    <t>31.01.2015, сб Андрей</t>
  </si>
  <si>
    <t>Монопод для Селфи</t>
  </si>
  <si>
    <t>Привоз: + 40 бамперов Время Приключений</t>
  </si>
  <si>
    <t>Шапка LA белая</t>
  </si>
  <si>
    <t>перчатки Сан Тех</t>
  </si>
  <si>
    <t>Андрей(аванс)</t>
  </si>
  <si>
    <t>часы led watch</t>
  </si>
  <si>
    <t xml:space="preserve">З\п </t>
  </si>
  <si>
    <t xml:space="preserve">Шапка пупырка </t>
  </si>
  <si>
    <t xml:space="preserve">Шапка Джейк </t>
  </si>
  <si>
    <t xml:space="preserve">Колонка Beats </t>
  </si>
  <si>
    <t xml:space="preserve">Наушники Monster Beats розовые </t>
  </si>
  <si>
    <t xml:space="preserve">Шнур USB для iPhone </t>
  </si>
  <si>
    <t>11.01.2015, вс.       Ира</t>
  </si>
  <si>
    <t>12.01.2015, пн.       Игорь</t>
  </si>
  <si>
    <t>13.05</t>
  </si>
  <si>
    <t>13.01.2015, вт.       Игорь</t>
  </si>
  <si>
    <t>14.01.2015, ср.       Андрей</t>
  </si>
  <si>
    <t>13.03</t>
  </si>
  <si>
    <t>15.01.2015, чт.       Андрей</t>
  </si>
  <si>
    <t>16.01.2015, пт.       Андрей</t>
  </si>
  <si>
    <t xml:space="preserve">      Ира</t>
  </si>
  <si>
    <t xml:space="preserve">18.01.2015, вс.          </t>
  </si>
  <si>
    <t>19.01.2015, пн.   Андрей</t>
  </si>
  <si>
    <t xml:space="preserve">Часы Tissot </t>
  </si>
  <si>
    <t>23.01.2015, пт.   Андрей</t>
  </si>
  <si>
    <t>25.01.2015, вс.        Ира</t>
  </si>
  <si>
    <t>26.01.2015, пн       Андрей</t>
  </si>
  <si>
    <t>27.01.2015, вт       Андрей</t>
  </si>
  <si>
    <t xml:space="preserve">Линза Fish Eye </t>
  </si>
  <si>
    <t xml:space="preserve">28.01.2015, ср </t>
  </si>
  <si>
    <t xml:space="preserve">Аля </t>
  </si>
  <si>
    <t>31.01.2015, сб     Андрей</t>
  </si>
  <si>
    <t>1.02.2015, вс</t>
  </si>
  <si>
    <t xml:space="preserve">     Ира</t>
  </si>
  <si>
    <t>вилка для айфона</t>
  </si>
  <si>
    <t>подвески две</t>
  </si>
  <si>
    <t>колонка кола(скидка знакомой) Нино Гаглидзе 89873219731</t>
  </si>
  <si>
    <t>наушники moyue белые</t>
  </si>
  <si>
    <t>шапка NY и янкес (скидка покупателю)</t>
  </si>
  <si>
    <t>Макс</t>
  </si>
  <si>
    <t>Флешка на 4гига (скидка знакомому) Плугин Иван 89271375808</t>
  </si>
  <si>
    <t xml:space="preserve">02.02.2015,пн </t>
  </si>
  <si>
    <t>Клипкейс iPhone 4</t>
  </si>
  <si>
    <t>Часы Superman</t>
  </si>
  <si>
    <t>Коробка для часов</t>
  </si>
  <si>
    <t>USB шнур на micro USB</t>
  </si>
  <si>
    <t>Наушники MB большие (красные)</t>
  </si>
  <si>
    <t>17.50</t>
  </si>
  <si>
    <t>Привоз: + 1 монопод</t>
  </si>
  <si>
    <t>Наушники MB большие (черные)(скидка сотруднику)</t>
  </si>
  <si>
    <t>Зарядка iPhone 4</t>
  </si>
  <si>
    <t>03.02.2015,вт</t>
  </si>
  <si>
    <t>Проектор звездного неба</t>
  </si>
  <si>
    <t>Доля за подвески (3 шт)</t>
  </si>
  <si>
    <t>04.02.2015,ср</t>
  </si>
  <si>
    <t>Отопление (офис) + дубликат ключей</t>
  </si>
  <si>
    <t>Браслет x 2</t>
  </si>
  <si>
    <t>Забрал: + 1 шапка, 1 часы DIESEL</t>
  </si>
  <si>
    <t>Наушники миньоны белые</t>
  </si>
  <si>
    <t>15.00</t>
  </si>
  <si>
    <t>Шапка Пупырка белая</t>
  </si>
  <si>
    <t>Наушники MOYUE черн с сереб</t>
  </si>
  <si>
    <t>18.20</t>
  </si>
  <si>
    <t>Часы LED WATCH черн с мет</t>
  </si>
  <si>
    <t>05.02.2015,чт</t>
  </si>
  <si>
    <t>Забрал: + 16 бамперов, 12 бамперов Время Приключений (в ТЦ НАДЕЖДА)</t>
  </si>
  <si>
    <t>Колонка Coca colla</t>
  </si>
  <si>
    <t>Юсб шнур на ip4 в долг (александр)</t>
  </si>
  <si>
    <t>Печать буклетов со скидкой</t>
  </si>
  <si>
    <t>06.02.2015,пт</t>
  </si>
  <si>
    <t xml:space="preserve">       Ира</t>
  </si>
  <si>
    <t>Комплект шапка+шарф ярко зеленый + акция</t>
  </si>
  <si>
    <t>2 зеркала, батарейки</t>
  </si>
  <si>
    <t>Рыбий глаз 3 в 1</t>
  </si>
  <si>
    <t>Монопод</t>
  </si>
  <si>
    <t>07.02.2015,  сб.       Андрей</t>
  </si>
  <si>
    <t>11.40</t>
  </si>
  <si>
    <t>Браслет x2 Adidas</t>
  </si>
  <si>
    <t>11.46</t>
  </si>
  <si>
    <t>Бампер iPhone 4 Железный Человек</t>
  </si>
  <si>
    <t>Casio G-Shock черные</t>
  </si>
  <si>
    <t>Наушники Monster Beats белые</t>
  </si>
  <si>
    <t>17.49</t>
  </si>
  <si>
    <t>Casio G-Shock Illuminator черные</t>
  </si>
  <si>
    <t>08.02.2014, вс.</t>
  </si>
  <si>
    <t xml:space="preserve">        Ира</t>
  </si>
  <si>
    <t>Часы с кошкой ( розовый ремешок)</t>
  </si>
  <si>
    <t>Шапка черная</t>
  </si>
  <si>
    <t>Привоз: + 14 мп3 плееров + 3 наушников MB больших + 10 наушников вакуумных + 2 уп. батареек</t>
  </si>
  <si>
    <t>Кепка плеер (зеленая)</t>
  </si>
  <si>
    <t>Браслет розовый Найк</t>
  </si>
  <si>
    <t>Бампер Время приключений на айфон 4/4S</t>
  </si>
  <si>
    <t>Бампер на айфон 4/4S лев</t>
  </si>
  <si>
    <t>Зарядка (шнур и вилка для айфона)</t>
  </si>
  <si>
    <t>Браслет Nike (синий)</t>
  </si>
  <si>
    <t>09.02.2014, пн.</t>
  </si>
  <si>
    <t>Линза рыбий глаз</t>
  </si>
  <si>
    <t>Забрал: + 1 сумка желтая (Евгений)</t>
  </si>
  <si>
    <t>Зарядка iPhone 4 (желтая)</t>
  </si>
  <si>
    <t>Шапка Nike серая</t>
  </si>
  <si>
    <t>Оплата интернета</t>
  </si>
  <si>
    <t>Бампер на ip 4 BIMO</t>
  </si>
  <si>
    <t>Привоз: + 7 жвачек love is</t>
  </si>
  <si>
    <t>Доля за сумки (Евгений)</t>
  </si>
  <si>
    <t>Часы CK браслет серебристые</t>
  </si>
  <si>
    <t xml:space="preserve">Часы десткие белые </t>
  </si>
  <si>
    <t>Шапка LAKERS синяя</t>
  </si>
  <si>
    <t>Браслет x4</t>
  </si>
  <si>
    <t>Комплект CK черный</t>
  </si>
  <si>
    <t>Бампер на ip 4 Пупырка на троне</t>
  </si>
  <si>
    <t>19.34</t>
  </si>
  <si>
    <t>11.02.2015,ср</t>
  </si>
  <si>
    <t>Шапка Джейк (скидка на день рождения)</t>
  </si>
  <si>
    <t>Проектор Звездного неба</t>
  </si>
  <si>
    <t>Шапка Ред Булл</t>
  </si>
  <si>
    <t>Блок Love Is</t>
  </si>
  <si>
    <t>Линза Рыбий глаз</t>
  </si>
  <si>
    <t>Копии ключей</t>
  </si>
  <si>
    <t>12.02.2015,чт</t>
  </si>
  <si>
    <t>Забрал: + 2 шапки NY черная и RAIDERS белая победителям конкурса</t>
  </si>
  <si>
    <t>12.15</t>
  </si>
  <si>
    <t>Шапка Pinguins</t>
  </si>
  <si>
    <t>Наушники MB TOUR белые + скидка</t>
  </si>
  <si>
    <t>15.20</t>
  </si>
  <si>
    <t>Браслет маленький розовый найк</t>
  </si>
  <si>
    <t>Жвачка Love IS</t>
  </si>
  <si>
    <t>17.30</t>
  </si>
  <si>
    <t>Бампер на ip5 красный уши и цветы</t>
  </si>
  <si>
    <t>Бампер на ip5 Джейк + фин с длинными руками</t>
  </si>
  <si>
    <t>Шапка без логотипа</t>
  </si>
  <si>
    <t>13.02.2015,пт</t>
  </si>
  <si>
    <t>Часы rolex</t>
  </si>
  <si>
    <t>Коробка под часы</t>
  </si>
  <si>
    <t>Зарядка на iPhone 5</t>
  </si>
  <si>
    <t>Браслет Nike,Puma,Adidas х3</t>
  </si>
  <si>
    <t>Наушники на iPhone</t>
  </si>
  <si>
    <t>Часы G-Shock синие глянцевые(скидка на брак)</t>
  </si>
  <si>
    <t>Часы CK черные</t>
  </si>
  <si>
    <t>Наушники Monster красные</t>
  </si>
  <si>
    <t>Блок Love is</t>
  </si>
  <si>
    <t>Mp3 плеер</t>
  </si>
  <si>
    <t>Замена наушников для iPhone на Moyue</t>
  </si>
  <si>
    <t>Ушанка LA серая</t>
  </si>
  <si>
    <t>Шапка Superman</t>
  </si>
  <si>
    <t>14.02.2015,сб</t>
  </si>
  <si>
    <t>Часы G-Shock(скидка на брак)</t>
  </si>
  <si>
    <t>Бампер на iPhone 4 Джейк</t>
  </si>
  <si>
    <t>Часы Patek Philippe черные</t>
  </si>
  <si>
    <t>Бампер на iPhone 5 золотой</t>
  </si>
  <si>
    <t>Бампер на iPhone 6 золотой</t>
  </si>
  <si>
    <t>Часы Disel стальные</t>
  </si>
  <si>
    <t>Колонка Coca-Cola</t>
  </si>
  <si>
    <t>Шапка Lackers</t>
  </si>
  <si>
    <t>Часы детские для мальчиков</t>
  </si>
  <si>
    <t>15.02.2015,вс.</t>
  </si>
  <si>
    <t xml:space="preserve">Браслет Nike </t>
  </si>
  <si>
    <t>Привоз жвачка Love is</t>
  </si>
  <si>
    <t>Колонка битс (скидка знакомой) Алиса Шапова-</t>
  </si>
  <si>
    <t>лова 89297764147</t>
  </si>
  <si>
    <t>Шапка Nike (жёлтая)</t>
  </si>
  <si>
    <t xml:space="preserve">Браслет </t>
  </si>
  <si>
    <t>Наушники на айфон</t>
  </si>
  <si>
    <t>16.02.2015, пн.     Андрей</t>
  </si>
  <si>
    <t>12.47</t>
  </si>
  <si>
    <t>14.24</t>
  </si>
  <si>
    <t>Наушники TOS Audio</t>
  </si>
  <si>
    <t>14.25</t>
  </si>
  <si>
    <t>14.26</t>
  </si>
  <si>
    <t>Шапка Бюризовая с пумпоном</t>
  </si>
  <si>
    <t>mp3 плеер Beats черный</t>
  </si>
  <si>
    <t>16.18</t>
  </si>
  <si>
    <t>Шапка Спартак красная</t>
  </si>
  <si>
    <t>Бампер iPhone 4S бежевый</t>
  </si>
  <si>
    <t>17,02.2015,вт</t>
  </si>
  <si>
    <t>Возврат часы Rolex</t>
  </si>
  <si>
    <t>Прошу, в таких случаях стоимость возврата товара включать в сумму общих продаж за день, и в з/п.</t>
  </si>
  <si>
    <t>Шапка vogue черная</t>
  </si>
  <si>
    <t>Замена G-Shock от 15.02 (не ходят стрелки)</t>
  </si>
  <si>
    <t>Шапка EVERLAST синяя</t>
  </si>
  <si>
    <t>Наушники MYOYE + cкидка</t>
  </si>
  <si>
    <t>19.40</t>
  </si>
  <si>
    <t>18.02.2015,ср</t>
  </si>
  <si>
    <t>Забрал: 2 часов patek дорогих на перепродажу</t>
  </si>
  <si>
    <t>Бампер на iPhone 4</t>
  </si>
  <si>
    <t>Пленка на iPhone 5</t>
  </si>
  <si>
    <t>Браслет Nike х3</t>
  </si>
  <si>
    <t>Браслет Nike х 1</t>
  </si>
  <si>
    <t>Браслет Puma х 1</t>
  </si>
  <si>
    <t>Бампер на iPhone 5</t>
  </si>
  <si>
    <t>Наушники MB белые</t>
  </si>
  <si>
    <t>18.57</t>
  </si>
  <si>
    <t>19.02.2015, чт        Андрей</t>
  </si>
  <si>
    <t>Наушники MB вакуумные черные</t>
  </si>
  <si>
    <t>Часы Superman белые</t>
  </si>
  <si>
    <t>18.22</t>
  </si>
  <si>
    <t>Бампер iPhone 4S</t>
  </si>
  <si>
    <t>18.23</t>
  </si>
  <si>
    <t>Casio G-Shock синие</t>
  </si>
  <si>
    <t>20.02.2015, пт      Андрей</t>
  </si>
  <si>
    <t>Часы Diesel</t>
  </si>
  <si>
    <t>13.45</t>
  </si>
  <si>
    <t>Забрал: наушники Aivei на обмен (свои)</t>
  </si>
  <si>
    <t>Шнур USB для iPhone 5 красный длинный</t>
  </si>
  <si>
    <t>14.35</t>
  </si>
  <si>
    <t>Мягкая игрушка Принцесса "Пупырка"</t>
  </si>
  <si>
    <t>14.43</t>
  </si>
  <si>
    <t>14.55</t>
  </si>
  <si>
    <t>Шнур USB для iPhone 5</t>
  </si>
  <si>
    <t>18.28</t>
  </si>
  <si>
    <t>Бампер для iPhone 5S серый яблоко</t>
  </si>
  <si>
    <t>18.29</t>
  </si>
  <si>
    <t>21.02.2015, сб</t>
  </si>
  <si>
    <t>Бампер iPhone 4 Золотой</t>
  </si>
  <si>
    <t>Часы G-Shock черные(красные кнопки)</t>
  </si>
  <si>
    <t>Браслет х2 adidas сине-красный</t>
  </si>
  <si>
    <t>Варежки серые</t>
  </si>
  <si>
    <t>Браслет тонкий Nike х 3</t>
  </si>
  <si>
    <t>Бампер на iPhone 4 Бимо</t>
  </si>
  <si>
    <t>Замена зарядки (из мусклшаркс)</t>
  </si>
  <si>
    <t>Наушники MB черные</t>
  </si>
  <si>
    <t>Кепка NY черно-красная</t>
  </si>
  <si>
    <t>Доля за поделки Джейк -брелок ,игрушка пупырка</t>
  </si>
  <si>
    <t>22.02.15, вс.</t>
  </si>
  <si>
    <t>Браслет Nike (зелёный)</t>
  </si>
  <si>
    <t>Бампер на iPhone 4s с матрешкой(скидка Александру сотрудник)</t>
  </si>
  <si>
    <t>Шапка с пунпоном (коричневая)</t>
  </si>
  <si>
    <t>Часы Led Watch (скидка знакомой) Алиса Шаповалова 89297764147</t>
  </si>
  <si>
    <t>Возврат за юсб шнур (отдел спортивного питания)</t>
  </si>
  <si>
    <t>Панелька на IPhone 4s Volkswagen (Ксюша Пахомова 89053276829)</t>
  </si>
  <si>
    <t>Шнур на iPhone 4</t>
  </si>
  <si>
    <t>23.02.15,пн.</t>
  </si>
  <si>
    <t>Часы CK</t>
  </si>
  <si>
    <t>5 браслетов тоненьких</t>
  </si>
  <si>
    <t>Браслет адидас</t>
  </si>
  <si>
    <t>Колонка пепси</t>
  </si>
  <si>
    <t>Панелька с тигром на айфон 4/4s</t>
  </si>
  <si>
    <t>зарядка на айфон 4</t>
  </si>
  <si>
    <t>Возврат наушников Moyue</t>
  </si>
  <si>
    <t>Финшай</t>
  </si>
  <si>
    <t>Браслет Nike черный тонкий</t>
  </si>
  <si>
    <t>Шапка New Era черная</t>
  </si>
  <si>
    <t>24.02.2015, вт.      Андрей</t>
  </si>
  <si>
    <t>11.00</t>
  </si>
  <si>
    <t xml:space="preserve">Micro SD 4 GB </t>
  </si>
  <si>
    <t>11.20</t>
  </si>
  <si>
    <t>Шапка CK черная + шарф</t>
  </si>
  <si>
    <t>Шапка синяя new era однотонная</t>
  </si>
  <si>
    <t>Часы Superman красные</t>
  </si>
  <si>
    <t>Бампер iPhone 5S чувак в очках</t>
  </si>
  <si>
    <t>Пленка iPhone 5S</t>
  </si>
  <si>
    <t>Наушки Apple</t>
  </si>
  <si>
    <t>Часы Скелетоны Patek Philipie (кож.ремень)</t>
  </si>
  <si>
    <t>Вилка для iPhone 5S</t>
  </si>
  <si>
    <t>19.54</t>
  </si>
  <si>
    <t>Браслет Nike синий тонкий</t>
  </si>
  <si>
    <t>25.02.2015, ср.      Андрей</t>
  </si>
  <si>
    <t>Браслет Adidas синий тонкий</t>
  </si>
  <si>
    <t>13.48</t>
  </si>
  <si>
    <t>USB для iPhone 4S</t>
  </si>
  <si>
    <t>16.19</t>
  </si>
  <si>
    <t>Монопод для Селфи (по скидке) свои</t>
  </si>
  <si>
    <t>Бампер iPhone 4S Porsche</t>
  </si>
  <si>
    <t>17.45</t>
  </si>
  <si>
    <t>Часы Casio G-Shock черные классика (скидка)</t>
  </si>
  <si>
    <t>Бампер iPhone 6 коричневый</t>
  </si>
  <si>
    <t>18.36</t>
  </si>
  <si>
    <t>Бампер iPhone 4S принт</t>
  </si>
  <si>
    <t>19.53</t>
  </si>
  <si>
    <t>26.02.2015,чт</t>
  </si>
  <si>
    <t>Браслет Adidas красный х1</t>
  </si>
  <si>
    <t>Доля за 4 коробки Love Is (часть суммы + часы g-shock) Евгений</t>
  </si>
  <si>
    <t>Ремень для часов черный</t>
  </si>
  <si>
    <t>27.02.2015, пт</t>
  </si>
  <si>
    <t>Шапка Homies белая</t>
  </si>
  <si>
    <t xml:space="preserve">Наушники iPhone </t>
  </si>
  <si>
    <t xml:space="preserve">Зарядка на iPhone4 </t>
  </si>
  <si>
    <t>Возврат Часы Casio G-Shock черные классика</t>
  </si>
  <si>
    <t>Браслет тонкий х 2 adidas</t>
  </si>
  <si>
    <t>Кепка Hustle черно- белая</t>
  </si>
  <si>
    <t>Браслет х 2 Широкий nike, adidas</t>
  </si>
  <si>
    <t>Шапка Bulls черная</t>
  </si>
  <si>
    <t>Чехол на iPhone 4 черный кожаный</t>
  </si>
  <si>
    <t xml:space="preserve"> </t>
  </si>
  <si>
    <t>28.02.2015, сб         Андрей</t>
  </si>
  <si>
    <t>Браслет x3 тонкий</t>
  </si>
  <si>
    <t>14.41</t>
  </si>
  <si>
    <t>Наушники Monster Beats Studio белые</t>
  </si>
  <si>
    <t>Кепка Converse All Star черная (скидка сотрудникам)</t>
  </si>
  <si>
    <t>1.03.2015, вс</t>
  </si>
  <si>
    <t xml:space="preserve">    Ира</t>
  </si>
  <si>
    <t>Плеер</t>
  </si>
  <si>
    <t>Панелька "Время приключений" 002006</t>
  </si>
  <si>
    <t>Ценники</t>
  </si>
  <si>
    <t>Часы скелетоны(коричневые)</t>
  </si>
  <si>
    <t>Шапка монстр</t>
  </si>
  <si>
    <t>Кепка+браслет тоненький+браслет толстый+шапка LA (купон 20%)</t>
  </si>
  <si>
    <t>Хомяк (серый)</t>
  </si>
  <si>
    <t>Кепка LA (скидка покупателю) Стелла Форофонтова 8963196516</t>
  </si>
  <si>
    <t>Кепка с шипами (скидка знакомой Даша Береговская 89658810155)</t>
  </si>
  <si>
    <t>Хомяк (светло-коричневый)</t>
  </si>
  <si>
    <t>2.03.2015,пн</t>
  </si>
  <si>
    <t>Часы Swatch</t>
  </si>
  <si>
    <t>Шапка Obey</t>
  </si>
  <si>
    <t>Брелок Пупырка</t>
  </si>
  <si>
    <t>Брелок гитара</t>
  </si>
  <si>
    <t>Доля за поделки</t>
  </si>
  <si>
    <t>3.03.2015,вт</t>
  </si>
  <si>
    <t>Бампер на iP4 Тигр+скидка</t>
  </si>
  <si>
    <t>11.30</t>
  </si>
  <si>
    <t>Бампер с котом (свои)</t>
  </si>
  <si>
    <t>Часы Casio G-Shock милитари Александр (в рассрочку)</t>
  </si>
  <si>
    <t>Колонка Pepsi</t>
  </si>
  <si>
    <t>14.00</t>
  </si>
  <si>
    <t>Кепка Vans</t>
  </si>
  <si>
    <t>Кепка с гнутым козырьком</t>
  </si>
  <si>
    <t>Часы Casio G-Shock черн. классик + кепка (свои ара)</t>
  </si>
  <si>
    <t>4.03.2015, ср</t>
  </si>
  <si>
    <t>Забрал: + 17 сasio g-shock, 1 зарядка, 1 шнур micro usb, 2 уп. батареек (в ТЦ НАДЕЖДА)</t>
  </si>
  <si>
    <t>Кепка Obey фиолетовая</t>
  </si>
  <si>
    <t>Наушники Moyue красно-черные</t>
  </si>
  <si>
    <t>Серьги черные</t>
  </si>
  <si>
    <t>Привоз: +3 хомяка (из ТЦ НАДЕЖДА)</t>
  </si>
  <si>
    <t>Кепка DH зелено-голубой</t>
  </si>
  <si>
    <t>19.20</t>
  </si>
  <si>
    <t>4.03.2015, чт</t>
  </si>
  <si>
    <t>Бампер iPhone 5 Пупырка на троне 003003</t>
  </si>
  <si>
    <t xml:space="preserve">Монопод </t>
  </si>
  <si>
    <t>Максим забрал Ире на зп, за 1 марта + 250 рублей был долг</t>
  </si>
  <si>
    <t>Зарядка iPhone 5</t>
  </si>
  <si>
    <t>Браслет Puma желтый</t>
  </si>
  <si>
    <t>Браслет nike розовый</t>
  </si>
  <si>
    <t>з\п 2 дня</t>
  </si>
  <si>
    <t>6.03.2015, пт</t>
  </si>
  <si>
    <t>Обмен банки Pepsi на Fanta</t>
  </si>
  <si>
    <t>Наушники Monster</t>
  </si>
  <si>
    <t>12.30</t>
  </si>
  <si>
    <t>Бампер iPhone 4s Пупырка трон</t>
  </si>
  <si>
    <t>Adidas Led Watch</t>
  </si>
  <si>
    <t>14.16</t>
  </si>
  <si>
    <t>Шапка Пупырка черная</t>
  </si>
  <si>
    <t>14.54</t>
  </si>
  <si>
    <t>USB для iPhone 5</t>
  </si>
  <si>
    <t>16.13</t>
  </si>
  <si>
    <t>Браслет x2 nike тонкий</t>
  </si>
  <si>
    <t>16.15</t>
  </si>
  <si>
    <t>USB для iPhone 4</t>
  </si>
  <si>
    <t>16.43</t>
  </si>
  <si>
    <t>Шапка с руками серая</t>
  </si>
  <si>
    <t>17.17</t>
  </si>
  <si>
    <t>17.47</t>
  </si>
  <si>
    <t>Love Is</t>
  </si>
  <si>
    <t>19.13</t>
  </si>
  <si>
    <t>Брелок Пингвин</t>
  </si>
  <si>
    <t>Micro USB красный длинный</t>
  </si>
  <si>
    <t>20.13</t>
  </si>
  <si>
    <t>7.03.2015, сб</t>
  </si>
  <si>
    <t>Часы детские розовые</t>
  </si>
  <si>
    <t>Браслет Nike белый х1</t>
  </si>
  <si>
    <t>Часы калькулятор</t>
  </si>
  <si>
    <t>Бампер Джейк</t>
  </si>
  <si>
    <t>Хомяк повторюшка коричневый</t>
  </si>
  <si>
    <t>Кепка Bulls красно-черная</t>
  </si>
  <si>
    <t>Силиконовый чехол iPhone 6 розовый</t>
  </si>
  <si>
    <t>браслет adidas х3 желтый, красный,светящийся</t>
  </si>
  <si>
    <t>Часы Gucci тонкий черный</t>
  </si>
  <si>
    <t>Колонка Sprite</t>
  </si>
  <si>
    <t>Блок Жвачки Love Is</t>
  </si>
  <si>
    <t>Кепка Obey</t>
  </si>
  <si>
    <t>16.24</t>
  </si>
  <si>
    <t>Шапка пупырка черная</t>
  </si>
  <si>
    <t>Шапка Red Bull</t>
  </si>
  <si>
    <t>Часы CK Белые ,Часы CK Черные+ коробка в подарок,у черных села батарейка</t>
  </si>
  <si>
    <t>Наушники Monster Beats золотые</t>
  </si>
  <si>
    <t>Хомяк повторюшка серый</t>
  </si>
  <si>
    <t>Часы  Lacoste красные</t>
  </si>
  <si>
    <t>8.03.2015, вс         Андрей</t>
  </si>
  <si>
    <t>Браслет x2 Adidas тонкий</t>
  </si>
  <si>
    <t>12.14</t>
  </si>
  <si>
    <t>Привоз: +1 наушники MB соло, 1 проектор звездного, 2 колонки кока кола, 1 колонка beats, 10 пленок apple, 1 micro SD, 1 casio g-shock, 1 бампер железный человек ,кучу браслетов из ТЦ "Мой Новый"</t>
  </si>
  <si>
    <t>Брелок Вр.приключений Бимо</t>
  </si>
  <si>
    <t>12.34</t>
  </si>
  <si>
    <t xml:space="preserve">mp3 плеер черный </t>
  </si>
  <si>
    <t>12.42</t>
  </si>
  <si>
    <t>13.23</t>
  </si>
  <si>
    <t>Игрушка Джейк мягкая</t>
  </si>
  <si>
    <t>14.33</t>
  </si>
  <si>
    <t>Бампер iPhone 4S Вр. Приключений</t>
  </si>
  <si>
    <t>14.47</t>
  </si>
  <si>
    <t xml:space="preserve">Кепка Chicago Bulls черная </t>
  </si>
  <si>
    <t>14.48</t>
  </si>
  <si>
    <t xml:space="preserve">Наушники Beats Solo </t>
  </si>
  <si>
    <t>15.36</t>
  </si>
  <si>
    <t>Браслет Nike желтый</t>
  </si>
  <si>
    <t>15.38</t>
  </si>
  <si>
    <t>Браслет x2 толстый</t>
  </si>
  <si>
    <t>16.40</t>
  </si>
  <si>
    <t>Возврат Колонка Sprite</t>
  </si>
  <si>
    <t>Наушники iBeats by Dr.Dre</t>
  </si>
  <si>
    <t>19.16</t>
  </si>
  <si>
    <t>9.03.2015, пн        Андрей</t>
  </si>
  <si>
    <t>Часы Adidas Led</t>
  </si>
  <si>
    <t>Мп3 плеер Kings</t>
  </si>
  <si>
    <t>Кепка Monster маленькие</t>
  </si>
  <si>
    <t>Часы сенсорные, зел.ремешок</t>
  </si>
  <si>
    <t>Наушники Аррle</t>
  </si>
  <si>
    <t>Зарядка + шнур ip4</t>
  </si>
  <si>
    <t>13.26</t>
  </si>
  <si>
    <t>Кепка черная BOSS</t>
  </si>
  <si>
    <t>Часы CASIO G-SHOCK синие</t>
  </si>
  <si>
    <t>Кепка BOY зеркальная</t>
  </si>
  <si>
    <t>Кепка Batman милитари</t>
  </si>
  <si>
    <t>14.50</t>
  </si>
  <si>
    <t>Браслет x8</t>
  </si>
  <si>
    <t>14.52</t>
  </si>
  <si>
    <t>Шнур micro USB черный</t>
  </si>
  <si>
    <t>15.15</t>
  </si>
  <si>
    <t>Кепка белая с гнутым козырьком Convers</t>
  </si>
  <si>
    <t>Доля за за Love Is (3 шт) Евгений</t>
  </si>
  <si>
    <t>Шнур micro USB ,белый</t>
  </si>
  <si>
    <t>10.03.2015, вт        Игорь</t>
  </si>
  <si>
    <t>Привоз: + 1 рыбий глаз, +1 наушники apple, +9 вакуумных наушников, + 9 шнуров apple, 1 шнур micro USB, + 1 флешка Micro SD, +2 браслета 22мм, 1 сломанные клипкейс, 1 casio g-shock сломан ремешок</t>
  </si>
  <si>
    <t>Наушники Beats, черные</t>
  </si>
  <si>
    <t>13.27</t>
  </si>
  <si>
    <t>Наушники Beats, белые</t>
  </si>
  <si>
    <t>Шапка Super Man</t>
  </si>
  <si>
    <t>Возврат часов Ck c коробкой</t>
  </si>
  <si>
    <t>Кепка CK черная + скидка</t>
  </si>
  <si>
    <t>11.03.2015, ср        Игорь</t>
  </si>
  <si>
    <t>Шнур на ip5 белый</t>
  </si>
  <si>
    <t>16.00</t>
  </si>
  <si>
    <t>Бампер на ip5 микки маус (свои)</t>
  </si>
  <si>
    <t>Обмен МВ оранжевый на CASIO G-SHOCK c доплатой</t>
  </si>
  <si>
    <t>Фенечка темно-синяя + скидка</t>
  </si>
  <si>
    <t>Браслет x3</t>
  </si>
  <si>
    <t>19.23</t>
  </si>
  <si>
    <t>Обмен шнура iPhone 5 на шнур iPhone 5</t>
  </si>
  <si>
    <t>12.03.2015, чт        Игорь</t>
  </si>
  <si>
    <t>Говорящий хомяк светлый</t>
  </si>
  <si>
    <t>Шапка Supreme синяя</t>
  </si>
  <si>
    <t>15.40</t>
  </si>
  <si>
    <t>16.34</t>
  </si>
  <si>
    <t>20.00</t>
  </si>
  <si>
    <t>Кепка Devils, UFC, DUMP белая + скидка</t>
  </si>
  <si>
    <t>20.20</t>
  </si>
  <si>
    <t>з\п 3 дня</t>
  </si>
  <si>
    <t>13.03.2015, пт      Андрей</t>
  </si>
  <si>
    <t>Кепка Monster черная (скидка знакомому Серёги)</t>
  </si>
  <si>
    <t>14.27</t>
  </si>
  <si>
    <t>14.03.2015 ,сб</t>
  </si>
  <si>
    <t>Зарядка на iPhone 4</t>
  </si>
  <si>
    <t>Кепка Monster красная</t>
  </si>
  <si>
    <t>Шапка Sharks черная</t>
  </si>
  <si>
    <t>Часы Led Watch желтые+ скидка</t>
  </si>
  <si>
    <t>Доля за поделку джейк</t>
  </si>
  <si>
    <t>15.03.2014, вс.</t>
  </si>
  <si>
    <t>Кепка с шипами</t>
  </si>
  <si>
    <t>Шнур+переходник на iPhone</t>
  </si>
  <si>
    <t xml:space="preserve">Панелька на iPhone 5 "Время приключений" </t>
  </si>
  <si>
    <t>Браслет жёлтый и белый Nike</t>
  </si>
  <si>
    <t>Часы "сумермен"</t>
  </si>
  <si>
    <t>Панелька на iPhone 4 чёрный 001007</t>
  </si>
  <si>
    <t>Браслеты adidas cиний и белый</t>
  </si>
  <si>
    <t>Браслет белый PUMA</t>
  </si>
  <si>
    <t>Браслет Nike желтый (широкий) и Nike чёрный (узкий)</t>
  </si>
  <si>
    <t>Кепка HOMIES с раскрашенным козырьком</t>
  </si>
  <si>
    <t>Серьги</t>
  </si>
  <si>
    <t>Мp3 битс,розовый (скидка сотруднику)</t>
  </si>
  <si>
    <t>16.03.2015, пн         Андрей</t>
  </si>
  <si>
    <t>USB для iPhone 5S</t>
  </si>
  <si>
    <t>Браслет Adidas красный/синий</t>
  </si>
  <si>
    <t>15.14</t>
  </si>
  <si>
    <t>Шапка Nike желтая</t>
  </si>
  <si>
    <t>17.03.2015, вт        Андрей</t>
  </si>
  <si>
    <t>Покупка сетевого фильтра+веревка</t>
  </si>
  <si>
    <t>Часы Patek Philippe скелетоны (свои)</t>
  </si>
  <si>
    <t>19.32</t>
  </si>
  <si>
    <t>18.03.2015 , ср</t>
  </si>
  <si>
    <t xml:space="preserve">Наушники iphone </t>
  </si>
  <si>
    <t>Часы G-Shock белые(скидка на д/р 10%)</t>
  </si>
  <si>
    <t>Замена зарядка iPhone 5</t>
  </si>
  <si>
    <t>Кепка ufc черная</t>
  </si>
  <si>
    <t>Кепка NY черная</t>
  </si>
  <si>
    <t>Распечатка скидок</t>
  </si>
  <si>
    <t xml:space="preserve">Доля за поделки </t>
  </si>
  <si>
    <t>19.03.2015 ,чт</t>
  </si>
  <si>
    <t>Наушники beats черные</t>
  </si>
  <si>
    <t>Бампер на 4 , 001001</t>
  </si>
  <si>
    <t xml:space="preserve">Пленка на ip4 </t>
  </si>
  <si>
    <t>Бампер в долг (Александр) до 1 го числа</t>
  </si>
  <si>
    <t>Пакет</t>
  </si>
  <si>
    <t>20.03.2014 , пт</t>
  </si>
  <si>
    <t>Кепка NY красная</t>
  </si>
  <si>
    <t xml:space="preserve">Часы G-Shock черные </t>
  </si>
  <si>
    <t>Возврат зарядка iPhone 5</t>
  </si>
  <si>
    <t xml:space="preserve">Браслет х1 </t>
  </si>
  <si>
    <t>Кепка розовая</t>
  </si>
  <si>
    <t>Кепка BMW с гнутым козырьком</t>
  </si>
  <si>
    <t>Аля з.п.</t>
  </si>
  <si>
    <t>Часы сенсорные + скидка за брак</t>
  </si>
  <si>
    <t>21.03.2014 , сб</t>
  </si>
  <si>
    <t>Часы SWISS LED черные+ скидка</t>
  </si>
  <si>
    <t>13.20</t>
  </si>
  <si>
    <t>Кепка Monster черно-красная маленькая</t>
  </si>
  <si>
    <t>15.30</t>
  </si>
  <si>
    <t>Бампер на iP 4 с яблоком</t>
  </si>
  <si>
    <t>Бампер на iP 5 тигр</t>
  </si>
  <si>
    <t>Кепка Monster черно-зеленая маленькая+скидка</t>
  </si>
  <si>
    <t>22.03.2015, вс</t>
  </si>
  <si>
    <t xml:space="preserve">          Ира</t>
  </si>
  <si>
    <t>Бампер на iPhone 5 c яблоком</t>
  </si>
  <si>
    <t xml:space="preserve">Кепка </t>
  </si>
  <si>
    <t>замена юсб шнура на iPhone 4</t>
  </si>
  <si>
    <t>Часы G-Shock чёрные</t>
  </si>
  <si>
    <t>Кепка NY</t>
  </si>
  <si>
    <t>Брелок "Пупырка"</t>
  </si>
  <si>
    <t>Бампер "Время приключений"</t>
  </si>
  <si>
    <t>23.03.2015,  пн         Андрей</t>
  </si>
  <si>
    <t>Часы Casio G-Shock черные</t>
  </si>
  <si>
    <t>13.46</t>
  </si>
  <si>
    <t>Часы Casio G-Shock белые</t>
  </si>
  <si>
    <t>16.35</t>
  </si>
  <si>
    <t>Наушники красные</t>
  </si>
  <si>
    <t>19.50</t>
  </si>
  <si>
    <t>Наушники SOUL черные</t>
  </si>
  <si>
    <t>19.56</t>
  </si>
  <si>
    <t>24.03.2015, вт</t>
  </si>
  <si>
    <t>Колонка скидка на д/р</t>
  </si>
  <si>
    <t>Часы G-Shock синие</t>
  </si>
  <si>
    <t xml:space="preserve">Наушники Beats средние </t>
  </si>
  <si>
    <t>Привоз: + 4 led watch, + 3 casio, + 2 бампера, + 1 наушники apple, + 1 love is, + 1 наушники MB + шнурки  u-lace</t>
  </si>
  <si>
    <t>Наушники Beats Большие цена по купону</t>
  </si>
  <si>
    <t>Фишай линза ,Черная</t>
  </si>
  <si>
    <t>Браслет х 3</t>
  </si>
  <si>
    <t>расходка в новый</t>
  </si>
  <si>
    <t>25.03.2015, ср.</t>
  </si>
  <si>
    <t>Casio Baby G белые скидка по купону</t>
  </si>
  <si>
    <t>16.21</t>
  </si>
  <si>
    <t>26.03.2015,чт</t>
  </si>
  <si>
    <t>Кепка Hustle зеленая</t>
  </si>
  <si>
    <t>Кепка Monster синяя</t>
  </si>
  <si>
    <t>Кепка Monster красная, гнутая</t>
  </si>
  <si>
    <t>Оплата хостинга автопостов</t>
  </si>
  <si>
    <t>бампер на iphone 5 прозрачный розовый</t>
  </si>
  <si>
    <t>Кепка лакост черная</t>
  </si>
  <si>
    <t>27.03.2015, пт      Андрей</t>
  </si>
  <si>
    <t>Кепка Repeat черная</t>
  </si>
  <si>
    <t>Браслет Adidas красно синий</t>
  </si>
  <si>
    <t>19.42</t>
  </si>
  <si>
    <t>27.03.2015, сб</t>
  </si>
  <si>
    <t>Браслет х 3 цена по купону</t>
  </si>
  <si>
    <t>Браслет х 2 Nike</t>
  </si>
  <si>
    <t>Часы Lacoste черные</t>
  </si>
  <si>
    <t>Замена G-Shock милитари красные(Надежда 27.03)</t>
  </si>
  <si>
    <t>G-Shock + кепка белая (скидка на д/р)</t>
  </si>
  <si>
    <t>Кепка милитари бетмен</t>
  </si>
  <si>
    <t>Бампер iPhone 4 001027</t>
  </si>
  <si>
    <t>Браслет х 2 adidas</t>
  </si>
  <si>
    <t>29.03.2015, вс.</t>
  </si>
  <si>
    <t>Кепка Motor.....cycles</t>
  </si>
  <si>
    <t>Кепка с шипами золотыми</t>
  </si>
  <si>
    <t>Браслеты x 2</t>
  </si>
  <si>
    <t>USB шнур (розовый)</t>
  </si>
  <si>
    <t>Часы stanless ferrari black + скидка</t>
  </si>
  <si>
    <t>Часы локост</t>
  </si>
  <si>
    <t>30.03.2015,  пн   Андрей</t>
  </si>
  <si>
    <t>Наушники SOUL (свои)</t>
  </si>
  <si>
    <t>18.54</t>
  </si>
  <si>
    <t>31.03.2015, вт</t>
  </si>
  <si>
    <t xml:space="preserve">Ремешек на часы </t>
  </si>
  <si>
    <t>Ремешек силиконовый</t>
  </si>
  <si>
    <t>Мп3 плеер фиолетовый</t>
  </si>
  <si>
    <t>Наушники Beats черные</t>
  </si>
  <si>
    <t>Зарядка 4</t>
  </si>
  <si>
    <t>01.04.2015, ср</t>
  </si>
  <si>
    <t xml:space="preserve">Чесы Lacoste </t>
  </si>
  <si>
    <t>Привоз: кепки, часы, бампера, наушники, колонки, шнуры</t>
  </si>
  <si>
    <t>Кепка черно-синяя</t>
  </si>
  <si>
    <t>Наушники белые Beats</t>
  </si>
  <si>
    <t>Браслет х 1</t>
  </si>
  <si>
    <t>USB шнур</t>
  </si>
  <si>
    <t>Наушники SOLO + Плеер Beats белый + micro SD 4 гб</t>
  </si>
  <si>
    <t>02.04.2015, чт</t>
  </si>
  <si>
    <t>Кепка Superman</t>
  </si>
  <si>
    <t>Кепка snapback черно-синий</t>
  </si>
  <si>
    <t>Мп3 плеер серый</t>
  </si>
  <si>
    <t>Линза пластик</t>
  </si>
  <si>
    <t>Бампер на 4 имитация дерева</t>
  </si>
  <si>
    <t xml:space="preserve">Шнур двусторонний 3.5 разъем скидка сотруднику </t>
  </si>
  <si>
    <t>Бампер силиконовый на iPhone 5</t>
  </si>
  <si>
    <t>03.04.2015,  пт     Андрей</t>
  </si>
  <si>
    <t>Наушники Beats Solo 2 черные</t>
  </si>
  <si>
    <t>13.25</t>
  </si>
  <si>
    <t xml:space="preserve">Часы детские </t>
  </si>
  <si>
    <t>14.45</t>
  </si>
  <si>
    <t>14.46</t>
  </si>
  <si>
    <t>Часы Adidas Led Watch Orange</t>
  </si>
  <si>
    <t>16.25</t>
  </si>
  <si>
    <t>16.26</t>
  </si>
  <si>
    <t>Мягкая игрушка Фин (Время Приключений)</t>
  </si>
  <si>
    <t>mp3 плеер Beats Green</t>
  </si>
  <si>
    <t>17.36</t>
  </si>
  <si>
    <t>18.32</t>
  </si>
  <si>
    <t>04.04.2015,сб</t>
  </si>
  <si>
    <t>Наушники Beats белые</t>
  </si>
  <si>
    <t>Возврат от 25.03. Baby G белые отстают стрелки</t>
  </si>
  <si>
    <t>Шнур на  4 и 5 iPhone</t>
  </si>
  <si>
    <t>Кепка Jordan красная</t>
  </si>
  <si>
    <t>МП3 плеер</t>
  </si>
  <si>
    <t>доля за поделки</t>
  </si>
  <si>
    <t>05.04.2015,вс</t>
  </si>
  <si>
    <t>Часы Londines</t>
  </si>
  <si>
    <t>Часы (название не указано)</t>
  </si>
  <si>
    <t>Браслеты x2</t>
  </si>
  <si>
    <t>Панелька на 5s 004017</t>
  </si>
  <si>
    <t>Кепка Boss</t>
  </si>
  <si>
    <t>Браслеты x3</t>
  </si>
  <si>
    <t>Плеер битс зелёный</t>
  </si>
  <si>
    <t>06.04.2015,  пн      Андрей</t>
  </si>
  <si>
    <t xml:space="preserve">Кепка Everlast </t>
  </si>
  <si>
    <t>13.35</t>
  </si>
  <si>
    <t>Часы Calvin Klein красный рем.</t>
  </si>
  <si>
    <t>07.04.2015, вт       Андрей</t>
  </si>
  <si>
    <t>Замена USB для iPhone 4</t>
  </si>
  <si>
    <t>Браслет x2 Nike</t>
  </si>
  <si>
    <t>08.04.2015, ср</t>
  </si>
  <si>
    <t>Кепка converse</t>
  </si>
  <si>
    <t>Часы G-Shock белые(скидка по купону)</t>
  </si>
  <si>
    <t>Линза рыбий глаз (скидка по купону)</t>
  </si>
  <si>
    <t>USB iPhone 4</t>
  </si>
  <si>
    <t>з/п за 2 дня</t>
  </si>
  <si>
    <t>06.05.2015, чт</t>
  </si>
  <si>
    <t>Часы LED WATCH белые</t>
  </si>
  <si>
    <t xml:space="preserve">USB шнур </t>
  </si>
  <si>
    <t xml:space="preserve">Часы G-SHOCK черные </t>
  </si>
  <si>
    <t>Бампер Пупырка на ip5</t>
  </si>
  <si>
    <t>Монопод черный</t>
  </si>
  <si>
    <t>Возврат денег за часы Скелетоны от 01.03.15</t>
  </si>
  <si>
    <t>10.04.2015,   пт       Андрей</t>
  </si>
  <si>
    <t>Кепка Comme Fuckdown (скидка)</t>
  </si>
  <si>
    <t>12.24</t>
  </si>
  <si>
    <t>15.51</t>
  </si>
  <si>
    <t>11.04.2015,сб</t>
  </si>
  <si>
    <t>Бампер на 4</t>
  </si>
  <si>
    <t>Часы Led Watch фиолетовые</t>
  </si>
  <si>
    <t>Браслет х 2 Nike цветные</t>
  </si>
  <si>
    <t>МП3 плеер черный</t>
  </si>
  <si>
    <t xml:space="preserve">Micro SD </t>
  </si>
  <si>
    <t>Кепка Monster гнутая</t>
  </si>
  <si>
    <t>Кепка+ монопод+наушники+колонка Beats+скидка</t>
  </si>
  <si>
    <t>Мусорные пакеты</t>
  </si>
  <si>
    <t>12.04.205,вс</t>
  </si>
  <si>
    <t>Кепка с камуфляжным козырьком</t>
  </si>
  <si>
    <t>Двое очков Ray Ban (чёрные,прямые скидка Александр)</t>
  </si>
  <si>
    <t>Наушники монстр битс (чёрные)</t>
  </si>
  <si>
    <t>Браслеты x4</t>
  </si>
  <si>
    <t xml:space="preserve">Наушники на айфон </t>
  </si>
  <si>
    <t>Шнур на айфон 4/4S</t>
  </si>
  <si>
    <t>Серьги + купон со скидкой</t>
  </si>
  <si>
    <t>13.04.2015, пн       Андрей</t>
  </si>
  <si>
    <t>Кепка Converse черная</t>
  </si>
  <si>
    <t>15.39</t>
  </si>
  <si>
    <t>USB для iPhone 4 (соседи)</t>
  </si>
  <si>
    <t>15.44</t>
  </si>
  <si>
    <t>Браслет Nike тонкий</t>
  </si>
  <si>
    <t>16.44</t>
  </si>
  <si>
    <t>Браслет Nike толстый x2</t>
  </si>
  <si>
    <t>17.48</t>
  </si>
  <si>
    <t>Часы Quamer</t>
  </si>
  <si>
    <t>Пленка iPhone 4 скидка</t>
  </si>
  <si>
    <t>17.55</t>
  </si>
  <si>
    <t>Пленка ip4</t>
  </si>
  <si>
    <t>14.04.2015, вт</t>
  </si>
  <si>
    <t>Часы сенсорные голубые (скидка по купону)</t>
  </si>
  <si>
    <t>Привоз:Монопод ,линза,зарядки на 5,наушники битс в коробке,11 кепарей</t>
  </si>
  <si>
    <t>G-Shock черные</t>
  </si>
  <si>
    <t>Кепка Hustle фиолетовая</t>
  </si>
  <si>
    <t>15.04.2015, ср</t>
  </si>
  <si>
    <t xml:space="preserve">Наушники </t>
  </si>
  <si>
    <t xml:space="preserve">Наушники moyue </t>
  </si>
  <si>
    <t>Кепка Pitsburg черная со змеиной кожей</t>
  </si>
  <si>
    <t>Кепка NY детская черно красная</t>
  </si>
  <si>
    <t>Бампер ip 4 дерево светлое</t>
  </si>
  <si>
    <t>Феньки x4</t>
  </si>
  <si>
    <t>16.04.2015,  чт        Андрей</t>
  </si>
  <si>
    <t>15.27</t>
  </si>
  <si>
    <t>Кепка синяя</t>
  </si>
  <si>
    <t>Кепка Мотор</t>
  </si>
  <si>
    <t>16.38</t>
  </si>
  <si>
    <t>Кепка Convers черная</t>
  </si>
  <si>
    <t>Casio G-Shock Militari</t>
  </si>
  <si>
    <t>17.27</t>
  </si>
  <si>
    <t>Очки Ray Ban Хамелеон</t>
  </si>
  <si>
    <t>17.04.2015,   пт       Андрей</t>
  </si>
  <si>
    <t>Кепка BMW белая</t>
  </si>
  <si>
    <t xml:space="preserve">Вилка для iPhone </t>
  </si>
  <si>
    <t>Кепка BOY розовая</t>
  </si>
  <si>
    <t>18.04.2015, сб</t>
  </si>
  <si>
    <t>Ремешок коричневый</t>
  </si>
  <si>
    <t>Очки x2 Санек Аюкин</t>
  </si>
  <si>
    <t>Очки х 1 скидка по купону</t>
  </si>
  <si>
    <t>Кепка NY с кожанным козырьком</t>
  </si>
  <si>
    <t>Чехол на 4 кожаный скидка знакомые Сергея</t>
  </si>
  <si>
    <t>Наушники</t>
  </si>
  <si>
    <t>Бампер на 4 скидка на д/р</t>
  </si>
  <si>
    <t>Кепка Superman серая</t>
  </si>
  <si>
    <t xml:space="preserve">Мп3 плеер серый </t>
  </si>
  <si>
    <t>Доля за феньки HandMade</t>
  </si>
  <si>
    <t>19.04.2015, вс</t>
  </si>
  <si>
    <t xml:space="preserve">         Ира</t>
  </si>
  <si>
    <t>Кепка NY (детская)</t>
  </si>
  <si>
    <t>Кепка (бело-фиолетовая)</t>
  </si>
  <si>
    <t>Кепка(черно-зеленая)</t>
  </si>
  <si>
    <t>Наушники на айфон (скидка знакомой Алиса Шаповалова 89297764147)</t>
  </si>
  <si>
    <t>Кепки Calvin Klein Jeans + кепка с черточкой + скидка</t>
  </si>
  <si>
    <t>Кепка чёрная</t>
  </si>
  <si>
    <t>Чехол под очки</t>
  </si>
  <si>
    <t>Селфи палка + купон со скидкой</t>
  </si>
  <si>
    <t>Очки</t>
  </si>
  <si>
    <t>20.04.2015, пн</t>
  </si>
  <si>
    <t xml:space="preserve">USB на 5 </t>
  </si>
  <si>
    <t>Бампер на iPhone 4 скидка сотруднику</t>
  </si>
  <si>
    <t>Часы G-Shock скидка сотруднику</t>
  </si>
  <si>
    <t>21.04.2015,вт</t>
  </si>
  <si>
    <t>Бампер iPhone 5 Мики Маус</t>
  </si>
  <si>
    <t>Наушники Beats</t>
  </si>
  <si>
    <t>Кепка NY черно-голубая</t>
  </si>
  <si>
    <t>Кепка Hustle розовая</t>
  </si>
  <si>
    <t>Наушники Moyue х2 голубые, фиолетовые</t>
  </si>
  <si>
    <t>Плеер чёрный</t>
  </si>
  <si>
    <t>Кепка NY чёрная</t>
  </si>
  <si>
    <t>Распечатка листов</t>
  </si>
  <si>
    <t>Шнур на ip5</t>
  </si>
  <si>
    <t>22.04.2015, ср       Андрей</t>
  </si>
  <si>
    <t>17.15</t>
  </si>
  <si>
    <t>23.04.2015. чт</t>
  </si>
  <si>
    <t xml:space="preserve">Кепка Dope </t>
  </si>
  <si>
    <t>24.04.2015,  пт.       Андрей</t>
  </si>
  <si>
    <t>Часы детские Batman</t>
  </si>
  <si>
    <t>11.48</t>
  </si>
  <si>
    <t xml:space="preserve">Кепка FBI желтая </t>
  </si>
  <si>
    <t>12.58</t>
  </si>
  <si>
    <t>Брелок Время Приключений</t>
  </si>
  <si>
    <t>12.59</t>
  </si>
  <si>
    <t>Возврат часов Side to Unlock</t>
  </si>
  <si>
    <t>17.56</t>
  </si>
  <si>
    <t>mp3 плеер Beats</t>
  </si>
  <si>
    <t>Кепка DG камуфляж</t>
  </si>
  <si>
    <t>Ремешок для часов Led Watch</t>
  </si>
  <si>
    <t>18.21</t>
  </si>
  <si>
    <t>25.04.2015, сб</t>
  </si>
  <si>
    <t>USB для iPhone 4s</t>
  </si>
  <si>
    <t>Кепка Chicago Bulls</t>
  </si>
  <si>
    <t>26.04.2015,вс</t>
  </si>
  <si>
    <t>Maksim</t>
  </si>
  <si>
    <t>Кепка NY + купон</t>
  </si>
  <si>
    <t>27.04.2015,пн</t>
  </si>
  <si>
    <t>Часы Rolex</t>
  </si>
  <si>
    <t>Коробка под часы х 3</t>
  </si>
  <si>
    <t>Кепка Batman</t>
  </si>
  <si>
    <t>Кепка converse белая скидка по купону</t>
  </si>
  <si>
    <t>Кепка Capitals черно-синяя</t>
  </si>
  <si>
    <t>Кепка NY Сине-черная</t>
  </si>
  <si>
    <t>28.04.2015,вт</t>
  </si>
  <si>
    <t>Часы G-SHOCK c синими кнопками</t>
  </si>
  <si>
    <t xml:space="preserve">Кепка Супермен </t>
  </si>
  <si>
    <t>29.04.2015,ср</t>
  </si>
  <si>
    <t>Замена USB на 4</t>
  </si>
  <si>
    <t>Возврат за USB на 4</t>
  </si>
  <si>
    <t>30.04.2015,чт</t>
  </si>
  <si>
    <t>Кепка NY зеленая</t>
  </si>
  <si>
    <t>Наушники MB Solo 2 красные</t>
  </si>
  <si>
    <t>Кепка DC серая с сеткой по распродаже</t>
  </si>
  <si>
    <t>Бампер на ip6 светлое дереов</t>
  </si>
  <si>
    <t>Спам хостинг</t>
  </si>
  <si>
    <t>Хоз. затраты</t>
  </si>
  <si>
    <t>Кепка детская черная</t>
  </si>
  <si>
    <t>Наушники синие</t>
  </si>
  <si>
    <t>за 2 дня з/п</t>
  </si>
  <si>
    <t>01.05.2015,пт</t>
  </si>
  <si>
    <t>ВЫРУЧКА</t>
  </si>
  <si>
    <t>USB на iPhone 5</t>
  </si>
  <si>
    <t>СРЕДНЕЕ</t>
  </si>
  <si>
    <t>Бампер на iPhone 5 скидка сотруднику</t>
  </si>
  <si>
    <t>Кепка AS + кепка Bulls черные,цверной козырек скидка по купонам</t>
  </si>
  <si>
    <t>Кепка черная  гнутая</t>
  </si>
  <si>
    <t>Кепка с розами (распродажа)</t>
  </si>
  <si>
    <t>Линза фишай</t>
  </si>
  <si>
    <t>02.05.2015,  сб      Андрей</t>
  </si>
  <si>
    <t>12.28</t>
  </si>
  <si>
    <t>Часы Breitling (скидка 50%)</t>
  </si>
  <si>
    <t>Часы Casio G-Shock розовые (знакомые)</t>
  </si>
  <si>
    <t>Часы TimeFly (скидка 50%)</t>
  </si>
  <si>
    <t>Кепка Capitals зеленая</t>
  </si>
  <si>
    <t>16.39</t>
  </si>
  <si>
    <t xml:space="preserve">Кепка Superman </t>
  </si>
  <si>
    <t>16.56</t>
  </si>
  <si>
    <t>Часы женские (скидка 50%)</t>
  </si>
  <si>
    <t>16.57</t>
  </si>
  <si>
    <t>Наушники Beats Solo 2 белые</t>
  </si>
  <si>
    <t>18.48</t>
  </si>
  <si>
    <t>Кепка Converse синяя</t>
  </si>
  <si>
    <t>18.58</t>
  </si>
  <si>
    <t>03.05.2015,вс</t>
  </si>
  <si>
    <t>Кепка LA оранжево-черная</t>
  </si>
  <si>
    <t>Кепка Monster</t>
  </si>
  <si>
    <t>USB на iPhone 4</t>
  </si>
  <si>
    <t>Кепка Obey черная</t>
  </si>
  <si>
    <t>04.05.2015,пн</t>
  </si>
  <si>
    <t>Игос</t>
  </si>
  <si>
    <t>Кепка BOY желто-зеленая</t>
  </si>
  <si>
    <t>Кепка BOY cине-голубая + распродажа</t>
  </si>
  <si>
    <t>Кепка с шипами золотистыми</t>
  </si>
  <si>
    <t>Фенька черная с боковыми полосами</t>
  </si>
  <si>
    <t>Кепка Superman зелено-желтая</t>
  </si>
  <si>
    <t>Кепка NY серобурмалиновая</t>
  </si>
  <si>
    <t>Кепка NY + распродажа</t>
  </si>
  <si>
    <t>Линза фишай черная</t>
  </si>
  <si>
    <t>Брелки Фин+Джейк</t>
  </si>
  <si>
    <t>Часы CASIO G-SHOCK черные illuminator</t>
  </si>
  <si>
    <t>Бампер на ip5 Poker Stars</t>
  </si>
  <si>
    <t>Кепка Hornets + скидка</t>
  </si>
  <si>
    <t>Обмен usb шнура ip 5</t>
  </si>
  <si>
    <t>Часы Longines черные+скидка 50%</t>
  </si>
  <si>
    <t>Кепка NY белая</t>
  </si>
  <si>
    <t>05.05.2015, вт        Андрей</t>
  </si>
  <si>
    <t>Наушники Beats Solo 2</t>
  </si>
  <si>
    <t>11.54</t>
  </si>
  <si>
    <t>Casio G-Shock Illuminator</t>
  </si>
  <si>
    <t>17.42</t>
  </si>
  <si>
    <t>18.24</t>
  </si>
  <si>
    <t>18.25</t>
  </si>
  <si>
    <t>06.05.2015,  ср       Андрей</t>
  </si>
  <si>
    <t>Кепка Hustle черная с зеленым</t>
  </si>
  <si>
    <t>13.18</t>
  </si>
  <si>
    <t>Наушники MB Black по конкурсу</t>
  </si>
  <si>
    <t>Кепка NY розовая (скидка по купону)</t>
  </si>
  <si>
    <t>07.05.2015,  чт       Игос</t>
  </si>
  <si>
    <t>Часы хищника + скидка 50%</t>
  </si>
  <si>
    <t>Колонка Android</t>
  </si>
  <si>
    <t>с мелочью</t>
  </si>
  <si>
    <t>08.05.2015,пт</t>
  </si>
  <si>
    <t>Ремешек на часы коричневый</t>
  </si>
  <si>
    <t>Кепка черная с расписным козырьком</t>
  </si>
  <si>
    <t>USB наiPhone 5</t>
  </si>
  <si>
    <t>Недосдача (позже проверю)</t>
  </si>
  <si>
    <t>Наушники MB большие черные</t>
  </si>
  <si>
    <t>с мелочь</t>
  </si>
  <si>
    <t>09.05.2015,пт</t>
  </si>
  <si>
    <t>Кепка Sumple c сеткой белая</t>
  </si>
  <si>
    <t>USB на iP 5</t>
  </si>
  <si>
    <t>Замена шнура USB ip5</t>
  </si>
  <si>
    <t>Часы LED WATCH черные</t>
  </si>
  <si>
    <t>Оплата спам хостинга</t>
  </si>
  <si>
    <t>Кепка черная с сеткой DC по распродаже</t>
  </si>
  <si>
    <t>10.05.2015,вс</t>
  </si>
  <si>
    <t>USB на айфон 4s</t>
  </si>
  <si>
    <t>Кепка Red Bull</t>
  </si>
  <si>
    <t>Часы LONGINES   + 50% скидка</t>
  </si>
  <si>
    <t>Кепка 228 + распродажа</t>
  </si>
  <si>
    <t>Замена колонки андройд,на колонку спрайт</t>
  </si>
  <si>
    <t>Кепка chicago blackhawsk</t>
  </si>
  <si>
    <t>Наушники Monster beats (красные)</t>
  </si>
  <si>
    <t>Наушники Monster beats (белые)</t>
  </si>
  <si>
    <t>Кепка с коноплей</t>
  </si>
  <si>
    <t>Кепка BMW</t>
  </si>
  <si>
    <t>11.05.2015, пн</t>
  </si>
  <si>
    <t>Замена USB iPhone 5 от 04.05.15</t>
  </si>
  <si>
    <t>Часы детские человек паук</t>
  </si>
  <si>
    <t>USB на 5</t>
  </si>
  <si>
    <t>Замена часы CK от 10.05</t>
  </si>
  <si>
    <t>USB на 4</t>
  </si>
  <si>
    <t>Бампер на iPHone 4</t>
  </si>
  <si>
    <t>Кепка CK черная</t>
  </si>
  <si>
    <t>Ремешек коричневый</t>
  </si>
  <si>
    <t>Наушники Super Bass</t>
  </si>
  <si>
    <t>Кепка NY сине-оранжевая</t>
  </si>
  <si>
    <t>Покупка маркеров для дисконтов</t>
  </si>
  <si>
    <t>12.05.2015, вт</t>
  </si>
  <si>
    <t>Кепка NY розово-белая детская + скидка за 2 покупки</t>
  </si>
  <si>
    <t>Кепка NY серобурмалиновая+ скидка за 2 покупки</t>
  </si>
  <si>
    <t>Покупка веника с совком</t>
  </si>
  <si>
    <t>Часы детские со скидкой</t>
  </si>
  <si>
    <t>Часы FERARI + скидка за брак</t>
  </si>
  <si>
    <t>ШНур нв ip5</t>
  </si>
  <si>
    <t>Кепка NY черно-синяя по распродаже</t>
  </si>
  <si>
    <t>13.05.2015, ср      Андрей</t>
  </si>
  <si>
    <t>Фенечка белый с голубым</t>
  </si>
  <si>
    <t>Часы Breitling</t>
  </si>
  <si>
    <t>16.23</t>
  </si>
  <si>
    <t>Часы Patek Philippe</t>
  </si>
  <si>
    <t>Фенечки x3</t>
  </si>
  <si>
    <t xml:space="preserve">Кепка UFC </t>
  </si>
  <si>
    <t>14.05.2015, чт      Андрей</t>
  </si>
  <si>
    <t>Наушники BeatsTour в коробке + скидка</t>
  </si>
  <si>
    <t>Какого хрена в часах пустые места!</t>
  </si>
  <si>
    <t>Кепка детская superman + cкидка</t>
  </si>
  <si>
    <t>Возврат часов Patek Philippe</t>
  </si>
  <si>
    <t>15.59</t>
  </si>
  <si>
    <t xml:space="preserve">Кепка Batman </t>
  </si>
  <si>
    <t>Подушка Джейк</t>
  </si>
  <si>
    <t>Кепка NY черная с красным</t>
  </si>
  <si>
    <t>18.37</t>
  </si>
  <si>
    <t>Кепка NY черная с оранжевым + скидка</t>
  </si>
  <si>
    <t>15.05.2015,пт</t>
  </si>
  <si>
    <t>Замена наушников moyue</t>
  </si>
  <si>
    <t xml:space="preserve">Кепка серая роспись </t>
  </si>
  <si>
    <t>Кепка Capitalls красная</t>
  </si>
  <si>
    <t>Часы детские</t>
  </si>
  <si>
    <t>Доля за поделки (4 феньки, подушка джейк)</t>
  </si>
  <si>
    <t>16.05.2015,сб</t>
  </si>
  <si>
    <t>Кепка NY черно-орнжевая</t>
  </si>
  <si>
    <t>Наушники Beats горчичные большие</t>
  </si>
  <si>
    <t>Часы Led Watch филоетовые</t>
  </si>
  <si>
    <t>Часы Led Watch белые</t>
  </si>
  <si>
    <t>Проектор звездного неба (скидка брату)</t>
  </si>
  <si>
    <t>Кепка CK скидка</t>
  </si>
  <si>
    <t>Ремешек на часы</t>
  </si>
  <si>
    <t>17.05.2015,вс</t>
  </si>
  <si>
    <t>G-SHOCK жёлтые</t>
  </si>
  <si>
    <t>Кепка NY+ часы механические (часы 50 % скидка)</t>
  </si>
  <si>
    <t xml:space="preserve">Кепка HOSTLE </t>
  </si>
  <si>
    <t>Панелька на iPhone 5 с мафией  004030</t>
  </si>
  <si>
    <t>Панелька на iPhone 4 с шипами</t>
  </si>
  <si>
    <t>Замена USB на iPhone 5 от 11.05</t>
  </si>
  <si>
    <t>Переходник на iPhone</t>
  </si>
  <si>
    <t>Кепка GLANTS (распродажа)</t>
  </si>
  <si>
    <t>Часы на подобие LED WATCH</t>
  </si>
  <si>
    <t>Кепка конверс</t>
  </si>
  <si>
    <t>18.05.2015,  пн      Андрей</t>
  </si>
  <si>
    <t>Casio G-Shock белый</t>
  </si>
  <si>
    <t xml:space="preserve">                12.57</t>
  </si>
  <si>
    <t>Замена USB для iPhone 5S</t>
  </si>
  <si>
    <t xml:space="preserve">                16.00</t>
  </si>
  <si>
    <t>Возврат USB для iPhone 5</t>
  </si>
  <si>
    <t xml:space="preserve">                19.44</t>
  </si>
  <si>
    <t>19.05.2015,вт</t>
  </si>
  <si>
    <t>Блок для USB</t>
  </si>
  <si>
    <t xml:space="preserve">Часы женские </t>
  </si>
  <si>
    <t>Замена базы на телефон</t>
  </si>
  <si>
    <t>Бампер на iPhone 6 силиконовый</t>
  </si>
  <si>
    <t xml:space="preserve">USB на iPhone 5 </t>
  </si>
  <si>
    <t>20.05.2015,ср</t>
  </si>
  <si>
    <t>Замена USB на 5</t>
  </si>
  <si>
    <t>замена USB на 5</t>
  </si>
  <si>
    <t>Бампер на iPhone 5 силиконовый</t>
  </si>
  <si>
    <t>Кепка маленькая, супермен</t>
  </si>
  <si>
    <t>Кепка с розами</t>
  </si>
  <si>
    <t>Кепка monster зеленая</t>
  </si>
  <si>
    <t xml:space="preserve">Бампер на iPhone 5 </t>
  </si>
  <si>
    <t>покупка скрепок</t>
  </si>
  <si>
    <t>21.05.2015,чт</t>
  </si>
  <si>
    <t>Очки женские капли</t>
  </si>
  <si>
    <t>Кепка детская + скидка</t>
  </si>
  <si>
    <t>Обмен кепки с цветами на кепку OBEY детскую с доплатой</t>
  </si>
  <si>
    <t>Наушники MB красные вакуумные+купон</t>
  </si>
  <si>
    <t>Кепка Superman синяя</t>
  </si>
  <si>
    <t>Кепка VANS красно-черная детская</t>
  </si>
  <si>
    <t>Очки аваторы круглые черные</t>
  </si>
  <si>
    <t>Кепка детская Superman розовая</t>
  </si>
  <si>
    <t>Кепка NY сине-зеленая детская</t>
  </si>
  <si>
    <t>22.05.2015,пт</t>
  </si>
  <si>
    <t xml:space="preserve">  Толямба </t>
  </si>
  <si>
    <t>USB iPhone 5 (замена)</t>
  </si>
  <si>
    <t>Очки детские (черные)</t>
  </si>
  <si>
    <t>Кепка NY ( темно-синяя)</t>
  </si>
  <si>
    <t>Кепка BOY детская (красно-черная)</t>
  </si>
  <si>
    <t>Кепка (красно-черная)</t>
  </si>
  <si>
    <t>Калонка PEPSI</t>
  </si>
  <si>
    <t>Наушники iPhone</t>
  </si>
  <si>
    <t>USB кабель 5</t>
  </si>
  <si>
    <t>17.58</t>
  </si>
  <si>
    <t>Кепка Bikkenburg</t>
  </si>
  <si>
    <t>17.59</t>
  </si>
  <si>
    <t>Монопод для селфи (ара)</t>
  </si>
  <si>
    <t>23.05.2015,сб</t>
  </si>
  <si>
    <t>Кепка element фиолетовая</t>
  </si>
  <si>
    <t>кепка sharks синяя</t>
  </si>
  <si>
    <t>Кепка NY бледно-розовая</t>
  </si>
  <si>
    <t>Возврат наушников Beats от 23.05 ,с заменой на бампер на 4с</t>
  </si>
  <si>
    <t>Наушники Beats красные</t>
  </si>
  <si>
    <t>Кепка Vans салатовая</t>
  </si>
  <si>
    <t>Кепка Monster сине-красная</t>
  </si>
  <si>
    <t xml:space="preserve">Очки детские </t>
  </si>
  <si>
    <t>Часы женские металл.</t>
  </si>
  <si>
    <t>Бампер iPhone 4 +скидка на царапины</t>
  </si>
  <si>
    <t>Кепка NY синяя распродажа</t>
  </si>
  <si>
    <t>G-Shock красные в рассрочку (охранник до 25 го)</t>
  </si>
  <si>
    <t>Очки скидка сотруднику</t>
  </si>
  <si>
    <t>Возврат usb шнура</t>
  </si>
  <si>
    <t>Наушники Beats mix  красные + купон</t>
  </si>
  <si>
    <t>Кепка зеленая с сеткой NY</t>
  </si>
  <si>
    <t>Очки серебристые капли</t>
  </si>
  <si>
    <t>Кепка Mapple Leafs</t>
  </si>
  <si>
    <t>24.05.2015,вс</t>
  </si>
  <si>
    <t>Кепка чикаго булс красная</t>
  </si>
  <si>
    <t xml:space="preserve">Кепка NY </t>
  </si>
  <si>
    <t>Кепка Polo JEANS (серая)</t>
  </si>
  <si>
    <t>Игрушка ППК</t>
  </si>
  <si>
    <t>Очки капли зеркальные</t>
  </si>
  <si>
    <t>Кепка UFC</t>
  </si>
  <si>
    <t xml:space="preserve">по подарочному сертификату:наушники бицы соло,мп3 битс,мп3 обычный,монопод,наушники на айфон,колонка битс </t>
  </si>
  <si>
    <t>Кепка NY (серая)</t>
  </si>
  <si>
    <t>Очки детские</t>
  </si>
  <si>
    <t>Монопод+очки с британским флагом</t>
  </si>
  <si>
    <t>Наушники Monster beats</t>
  </si>
  <si>
    <t>Очки+ купон</t>
  </si>
  <si>
    <t>Кепка Celvin Klein</t>
  </si>
  <si>
    <t>Кепка Jamp</t>
  </si>
  <si>
    <t>Кепка женская жёлтая</t>
  </si>
  <si>
    <t>25.05.2015,  пн    Андрей</t>
  </si>
  <si>
    <t>Кепка NY синняя</t>
  </si>
  <si>
    <t>Часы Lacoste + скидка 50%</t>
  </si>
  <si>
    <t>Очки темные</t>
  </si>
  <si>
    <t>USB iPhone 5S</t>
  </si>
  <si>
    <t>Бампер iPhone 4S татуировка</t>
  </si>
  <si>
    <t>26.05.2015,   вт     Андрей</t>
  </si>
  <si>
    <t>Ремешок для часов черный</t>
  </si>
  <si>
    <t>13.39</t>
  </si>
  <si>
    <t>Ремешок для часов лак</t>
  </si>
  <si>
    <t>Рюкзак белый</t>
  </si>
  <si>
    <t>13.51</t>
  </si>
  <si>
    <t>14.13</t>
  </si>
  <si>
    <t>Возврат монопода (ара)</t>
  </si>
  <si>
    <t>Бампер на ip5 спартак</t>
  </si>
  <si>
    <t>Кепка BOY белая</t>
  </si>
  <si>
    <t>Фенечка красная</t>
  </si>
  <si>
    <t>27.05.2015, ср</t>
  </si>
  <si>
    <t>Очки +скидка сотруднику</t>
  </si>
  <si>
    <t>Кепка гнутый козырек,красная</t>
  </si>
  <si>
    <t>Колонка 7up</t>
  </si>
  <si>
    <t>USB на iPhone5</t>
  </si>
  <si>
    <t>Кепка FBI красная</t>
  </si>
  <si>
    <t>Наушники Beats белые ,малые</t>
  </si>
  <si>
    <t>Кепка OBEY милитари свои</t>
  </si>
  <si>
    <t>Доля за феньку</t>
  </si>
  <si>
    <t>Жидкость для снятия надписей</t>
  </si>
  <si>
    <t>28.05.2015, чт</t>
  </si>
  <si>
    <t xml:space="preserve">Наушники Beats голубые </t>
  </si>
  <si>
    <t>Кепка Hustle черная</t>
  </si>
  <si>
    <t>Покупка чистящего средства 2 шт.</t>
  </si>
  <si>
    <t>Кепка пустая черная</t>
  </si>
  <si>
    <t>Очки матовые</t>
  </si>
  <si>
    <t>Линза стальная</t>
  </si>
  <si>
    <t>Часы браслет бирюзовые</t>
  </si>
  <si>
    <t>Кепка BOY черная</t>
  </si>
  <si>
    <t xml:space="preserve">USB на андроид </t>
  </si>
  <si>
    <t>Часы Led Watch розовые</t>
  </si>
  <si>
    <t>Кепка monster синяя</t>
  </si>
  <si>
    <t>Кепка NY синяя</t>
  </si>
  <si>
    <t>29.05.2015, пт        Андрей</t>
  </si>
  <si>
    <t>Хомяк говорящий</t>
  </si>
  <si>
    <t xml:space="preserve">               15.48</t>
  </si>
  <si>
    <t>Очки черные</t>
  </si>
  <si>
    <t xml:space="preserve">               16.00</t>
  </si>
  <si>
    <t>Наушники Apple (Питублевские)</t>
  </si>
  <si>
    <t xml:space="preserve">Бампер iPhone 6 + скидка (друзья товарищи) </t>
  </si>
  <si>
    <t xml:space="preserve">               19.59</t>
  </si>
  <si>
    <t>30.05.2015, сб      Андрей</t>
  </si>
  <si>
    <t>USB iPhone 5</t>
  </si>
  <si>
    <t>12.52</t>
  </si>
  <si>
    <t>Очки черные квадратные</t>
  </si>
  <si>
    <t>Привоз 6 бамперов + 2 Очков + Клонка Beats</t>
  </si>
  <si>
    <t>15.13</t>
  </si>
  <si>
    <t>Casio G-Shock красный</t>
  </si>
  <si>
    <t>16.29</t>
  </si>
  <si>
    <t>Кейс iPhone 6 Plus</t>
  </si>
  <si>
    <t>Кепка детская Shark</t>
  </si>
  <si>
    <t>17.19</t>
  </si>
  <si>
    <t>BeatsTour белые (в коробке)</t>
  </si>
  <si>
    <t>Колонка Beats белая</t>
  </si>
  <si>
    <t>Наушники Monster Beats</t>
  </si>
  <si>
    <t>19.15</t>
  </si>
  <si>
    <t>31.05.2015, вс</t>
  </si>
  <si>
    <t>Кепка Red Bull (чёрная)</t>
  </si>
  <si>
    <t>Кепка Converse</t>
  </si>
  <si>
    <t>Кепка Go!lkidy (жёлтая)</t>
  </si>
  <si>
    <t xml:space="preserve">Наушники beats </t>
  </si>
  <si>
    <t>Фенечка</t>
  </si>
  <si>
    <t>Чехол силиконовый (белый)</t>
  </si>
  <si>
    <t>Бампер на iPhone 4s с эфилевой башней</t>
  </si>
  <si>
    <t xml:space="preserve">Замена часов от 14.05.2015 G-SHOCK на другие G-SHOCK </t>
  </si>
  <si>
    <t>Очки (скидка:знакомый Игоря)</t>
  </si>
  <si>
    <t>Часы G-SHOCK (чёрные)</t>
  </si>
  <si>
    <t>01.06.2015, пн</t>
  </si>
  <si>
    <t>Возврат USB на 5 от 31.05</t>
  </si>
  <si>
    <t>Часы Led Watch красные</t>
  </si>
  <si>
    <t>Кепка Vans розовая</t>
  </si>
  <si>
    <t>Игрушка ППК маленькая</t>
  </si>
  <si>
    <t>Часы Quamer распродажа</t>
  </si>
  <si>
    <t>Очки детские оранжевые</t>
  </si>
  <si>
    <t>Кепка белая скидка сотруднику</t>
  </si>
  <si>
    <t>Кепка Hornets</t>
  </si>
  <si>
    <t>02.06.2015,вт</t>
  </si>
  <si>
    <t>Кепка темно-серая гнутая</t>
  </si>
  <si>
    <t>Наушники YIVZ</t>
  </si>
  <si>
    <t>возврат USB на 5</t>
  </si>
  <si>
    <t>Кепка LA салатовая</t>
  </si>
  <si>
    <t>Кепка NY белоголубая</t>
  </si>
  <si>
    <t>Кепка FBI салатовая</t>
  </si>
  <si>
    <t>03.06.2015,ср</t>
  </si>
  <si>
    <t>Кепка NY красно-черная</t>
  </si>
  <si>
    <t>Рюкзак черно-белый с пальмами</t>
  </si>
  <si>
    <t>Покупка столового набора</t>
  </si>
  <si>
    <t xml:space="preserve">               15.42</t>
  </si>
  <si>
    <t xml:space="preserve">               18.17</t>
  </si>
  <si>
    <t>Очки Ray Ban черный с желтым</t>
  </si>
  <si>
    <t xml:space="preserve">               20.15</t>
  </si>
  <si>
    <t>Кепка детская гнутый козырек</t>
  </si>
  <si>
    <t xml:space="preserve">               20.16</t>
  </si>
  <si>
    <t>04.06.2015, чт    Андрей</t>
  </si>
  <si>
    <t>Часы Omega механика + 50% скидка</t>
  </si>
  <si>
    <t xml:space="preserve">               12.34</t>
  </si>
  <si>
    <t>Кепка DSQUARED белая</t>
  </si>
  <si>
    <t xml:space="preserve">               13.00</t>
  </si>
  <si>
    <t xml:space="preserve">               14.29</t>
  </si>
  <si>
    <t>Брелок Фин</t>
  </si>
  <si>
    <t xml:space="preserve">               15.13</t>
  </si>
  <si>
    <t>USB iPhone 4S</t>
  </si>
  <si>
    <t xml:space="preserve">               15.32</t>
  </si>
  <si>
    <t>с учетом аванса взятом в магазине в 500 рублей</t>
  </si>
  <si>
    <t>Возврат Кепка детская гнутый козырек</t>
  </si>
  <si>
    <t xml:space="preserve">               16.39</t>
  </si>
  <si>
    <t xml:space="preserve">               17.00</t>
  </si>
  <si>
    <t>Кепка Jordan голубая</t>
  </si>
  <si>
    <t xml:space="preserve">               20.13</t>
  </si>
  <si>
    <t>05.06.2015, пт</t>
  </si>
  <si>
    <t>USB на андроид</t>
  </si>
  <si>
    <t>Кепка с гнутым козырьком красная</t>
  </si>
  <si>
    <t>USB+ блок на 5</t>
  </si>
  <si>
    <t>Часы G-Shock черные</t>
  </si>
  <si>
    <t>06.06.2015, сб</t>
  </si>
  <si>
    <t>Часы CK распродажа</t>
  </si>
  <si>
    <t>Кепка белая гнутый козырек + скидка</t>
  </si>
  <si>
    <t>Кепка черная $</t>
  </si>
  <si>
    <t>G-Shock синие</t>
  </si>
  <si>
    <t>Наушники большие MB + скидка</t>
  </si>
  <si>
    <t>Бампер на ip5 однотонный с царапиной</t>
  </si>
  <si>
    <t>G-Shock черные без стрелок</t>
  </si>
  <si>
    <t>Оплата спам-хостинга</t>
  </si>
  <si>
    <t>07.06.2015,вс</t>
  </si>
  <si>
    <t>Часы механические</t>
  </si>
  <si>
    <t>Кепка детская Golkidy</t>
  </si>
  <si>
    <t>Кепка монстер на которой много значков</t>
  </si>
  <si>
    <t>Чехол на iPhone 5 с черепом</t>
  </si>
  <si>
    <t>Часы G-SHOCK с стрелками</t>
  </si>
  <si>
    <t xml:space="preserve">Часы механические </t>
  </si>
  <si>
    <t>Чехол на iPhone 4/4s GIVENCHI</t>
  </si>
  <si>
    <t>08.06.2015, пн     Андрей</t>
  </si>
  <si>
    <t xml:space="preserve">               13.45</t>
  </si>
  <si>
    <t xml:space="preserve">               14.13</t>
  </si>
  <si>
    <t xml:space="preserve">Кепка Monster черная </t>
  </si>
  <si>
    <t xml:space="preserve">               14.50</t>
  </si>
  <si>
    <t xml:space="preserve">               17.51</t>
  </si>
  <si>
    <t xml:space="preserve">               18.13</t>
  </si>
  <si>
    <t>Сережки "Черепа"</t>
  </si>
  <si>
    <t xml:space="preserve">               18.29</t>
  </si>
  <si>
    <t>09.06.2015, вт      Андрей</t>
  </si>
  <si>
    <t xml:space="preserve">               14.00</t>
  </si>
  <si>
    <t xml:space="preserve">               15.21</t>
  </si>
  <si>
    <t>Игрушка "Фин"</t>
  </si>
  <si>
    <t xml:space="preserve">               17.34</t>
  </si>
  <si>
    <t>Замена USB для iPhone 5</t>
  </si>
  <si>
    <t>Бампер на iPhone 4S Вейдер</t>
  </si>
  <si>
    <t xml:space="preserve">               18.16</t>
  </si>
  <si>
    <t>10.06.2015,ср</t>
  </si>
  <si>
    <t>USB на iP 4</t>
  </si>
  <si>
    <t>Кепка Haters</t>
  </si>
  <si>
    <t>Очки 2 пары + скидка</t>
  </si>
  <si>
    <t>Кепка Harley</t>
  </si>
  <si>
    <t>Очки + скидка</t>
  </si>
  <si>
    <t>Кепка NY оранжевая</t>
  </si>
  <si>
    <t xml:space="preserve">Наушники Beats красные </t>
  </si>
  <si>
    <t>Кепка Devils черно-красная</t>
  </si>
  <si>
    <t>Кепка OBEY зеленая</t>
  </si>
  <si>
    <t>Часы Diesel + CK</t>
  </si>
  <si>
    <t>Шнур ip5 + база</t>
  </si>
  <si>
    <t>Очки пластик черные без чехла</t>
  </si>
  <si>
    <t>Часы Casio G-SHOCK черные</t>
  </si>
  <si>
    <t>11.06.2015,чт</t>
  </si>
  <si>
    <t>USB +база андроид</t>
  </si>
  <si>
    <t>Кепка Homies белая, победитель голосования</t>
  </si>
  <si>
    <t>Бампер на iP 5</t>
  </si>
  <si>
    <t>Кепка DOPE</t>
  </si>
  <si>
    <t>Замена часов на Diesel (М.Новый)</t>
  </si>
  <si>
    <t>Кепка Hornets желтая победитель конкурса</t>
  </si>
  <si>
    <t>Очки детские зеркальные</t>
  </si>
  <si>
    <t>Часы G-Schock черно-синие</t>
  </si>
  <si>
    <t>Кепка NY сине-серая</t>
  </si>
  <si>
    <t>Бампер на iP 4</t>
  </si>
  <si>
    <t>з.п. 2 дня</t>
  </si>
  <si>
    <t>Шнур на ip 5</t>
  </si>
  <si>
    <t>12.06.2015, пт      Андрей</t>
  </si>
  <si>
    <t xml:space="preserve">               11.19</t>
  </si>
  <si>
    <t>Фенечка зеленая толстая</t>
  </si>
  <si>
    <t xml:space="preserve">               14.31</t>
  </si>
  <si>
    <t>Фенечка черно зеленая толстая</t>
  </si>
  <si>
    <t>Кепка детская Vans of the Wall</t>
  </si>
  <si>
    <t xml:space="preserve">               15.29</t>
  </si>
  <si>
    <t>Кепка немка Monster черная красеый козырек</t>
  </si>
  <si>
    <t xml:space="preserve">               15.45</t>
  </si>
  <si>
    <t>mp3 плеер Digital черный</t>
  </si>
  <si>
    <t>Наушники Beats Бибер</t>
  </si>
  <si>
    <t xml:space="preserve">               16.57</t>
  </si>
  <si>
    <t xml:space="preserve">Casio G-Shock синие </t>
  </si>
  <si>
    <t xml:space="preserve">               17.20</t>
  </si>
  <si>
    <t>Кепка Polo Jeans синие</t>
  </si>
  <si>
    <t xml:space="preserve">Очки + Кепка детская Vans off the Wall </t>
  </si>
  <si>
    <t xml:space="preserve">               19.22</t>
  </si>
  <si>
    <t>13.06.2015, сб    Андрей</t>
  </si>
  <si>
    <t>Patek Philippe + 50 % скидка</t>
  </si>
  <si>
    <t xml:space="preserve">               11.13</t>
  </si>
  <si>
    <t>Кепка NY немка черная</t>
  </si>
  <si>
    <t xml:space="preserve">               11.40</t>
  </si>
  <si>
    <t xml:space="preserve">Кепка NA красная </t>
  </si>
  <si>
    <t xml:space="preserve">               11.41</t>
  </si>
  <si>
    <t>Кепка Superman разноцвет.</t>
  </si>
  <si>
    <t xml:space="preserve">               11.43</t>
  </si>
  <si>
    <t>Очки детские черные</t>
  </si>
  <si>
    <t xml:space="preserve">               11.49</t>
  </si>
  <si>
    <t>Наушники YUVZ</t>
  </si>
  <si>
    <t>Часы Constantin 50% + Casio G-Shock</t>
  </si>
  <si>
    <t xml:space="preserve">               17.15</t>
  </si>
  <si>
    <t>Кепка Philadelphia</t>
  </si>
  <si>
    <t xml:space="preserve">               17.16</t>
  </si>
  <si>
    <t>Часы Led Watch + Наушники Beats Tour + скидка</t>
  </si>
  <si>
    <t>Пленка для iPhone 4S</t>
  </si>
  <si>
    <t xml:space="preserve">               18.58</t>
  </si>
  <si>
    <t>Бампер для iPhone 4S "Время Приключений"</t>
  </si>
  <si>
    <t xml:space="preserve">               18.59</t>
  </si>
  <si>
    <t>14.06.2015,вс</t>
  </si>
  <si>
    <t>Наушники Monster (чёрные)</t>
  </si>
  <si>
    <t>Монопод (голубой)</t>
  </si>
  <si>
    <t>Бампер на iPhone 6</t>
  </si>
  <si>
    <t>Часы LED TOUCH</t>
  </si>
  <si>
    <t>15.06.2015,пн</t>
  </si>
  <si>
    <t>Часы Led - браслет ,белые ,черные</t>
  </si>
  <si>
    <t>Кепка NY синяя,сетка</t>
  </si>
  <si>
    <t>Кепка Bulls синяя</t>
  </si>
  <si>
    <t>Бампер iP 4 дерево</t>
  </si>
  <si>
    <t>Очки капли голубые</t>
  </si>
  <si>
    <t>Шнур на ip 4</t>
  </si>
  <si>
    <t>Очки 2 пары (Санек) в долг</t>
  </si>
  <si>
    <t>16.06.2015,вт</t>
  </si>
  <si>
    <t>Наушники на iP</t>
  </si>
  <si>
    <t>Часы-браслет оранжевые</t>
  </si>
  <si>
    <t>Бампер на iP 4 х2</t>
  </si>
  <si>
    <t>Кепка NY серая</t>
  </si>
  <si>
    <t>монопод</t>
  </si>
  <si>
    <t>Часы женские ,белые, распродажа+ скидка (свои)</t>
  </si>
  <si>
    <t>Бампер на iP 5 силикон</t>
  </si>
  <si>
    <t>Кепка Sharks красная</t>
  </si>
  <si>
    <t>G-Shock черно -оранжевые</t>
  </si>
  <si>
    <t>з\п за 2 дня</t>
  </si>
  <si>
    <t>17.06.2015, ср       Андрей</t>
  </si>
  <si>
    <t xml:space="preserve">               12.38</t>
  </si>
  <si>
    <t xml:space="preserve">               17.13</t>
  </si>
  <si>
    <t>18.06.2015, чт       Андрей</t>
  </si>
  <si>
    <t xml:space="preserve">               10.30</t>
  </si>
  <si>
    <t>Кепка цветастая женская</t>
  </si>
  <si>
    <t xml:space="preserve">               14.37</t>
  </si>
  <si>
    <t>Кепка OBEY желтая</t>
  </si>
  <si>
    <t xml:space="preserve">               15.00</t>
  </si>
  <si>
    <t xml:space="preserve">Кепка Sharks розовая + cкидка </t>
  </si>
  <si>
    <t xml:space="preserve">Очки капли десткие </t>
  </si>
  <si>
    <t>Кепка Broklin белая</t>
  </si>
  <si>
    <t>19.06.2015,пт</t>
  </si>
  <si>
    <t xml:space="preserve"> Колонка Beats черная</t>
  </si>
  <si>
    <t>Кепка NY черная,кепка Brooklyn белая</t>
  </si>
  <si>
    <t>Кепка черная пустая</t>
  </si>
  <si>
    <t>Очки капли темные ,зеркальные</t>
  </si>
  <si>
    <t>Бампер силиконовый на 6+</t>
  </si>
  <si>
    <t>Сasio G-Shock иллюминатор синии</t>
  </si>
  <si>
    <t xml:space="preserve">Кепка CK белая + скидка </t>
  </si>
  <si>
    <t>20.06.2015 сб</t>
  </si>
  <si>
    <t>USB и блок на 4 (Александр в долг)</t>
  </si>
  <si>
    <t>Монопод +очки</t>
  </si>
  <si>
    <t xml:space="preserve">Бампер на 4 </t>
  </si>
  <si>
    <t>Кепка NY кожаный козырек ,черная</t>
  </si>
  <si>
    <t>Кепка DC оранжевая</t>
  </si>
  <si>
    <t>Бампер на ip5 время приключений</t>
  </si>
  <si>
    <t>Часы Patek белые + скидка</t>
  </si>
  <si>
    <t>Бампер ip5 арсенал+ скидка за брак</t>
  </si>
  <si>
    <t>Часы Longines жен. зол + скидка</t>
  </si>
  <si>
    <t>Кепка YO! белая с сеткой</t>
  </si>
  <si>
    <t>Кепка OBEY серая с сеткой</t>
  </si>
  <si>
    <t>Колонка MB черная</t>
  </si>
  <si>
    <t>Часы Casio G-Shock черные с крутилкой</t>
  </si>
  <si>
    <t>21.06.2015 вс</t>
  </si>
  <si>
    <t>Монопод+ часы механические (часы скидка)</t>
  </si>
  <si>
    <t>Кепка с кожаным козырьком</t>
  </si>
  <si>
    <t>22.06.2015,  пн     Андрей</t>
  </si>
  <si>
    <t>Возврат часов G-Shock зеленый</t>
  </si>
  <si>
    <t>Рюкзак розовый</t>
  </si>
  <si>
    <t>Часы Diesel большие</t>
  </si>
  <si>
    <t>Очки квадратные с красными душками</t>
  </si>
  <si>
    <t>Очки детские голубые</t>
  </si>
  <si>
    <t xml:space="preserve">Очки синие </t>
  </si>
  <si>
    <t>23.06.2015,  вт      Андрей</t>
  </si>
  <si>
    <t>Casio G-Shock + 50% скидка (знакомый Игоса)</t>
  </si>
  <si>
    <t>Пленка на iPhone 4S матовая</t>
  </si>
  <si>
    <t>Бампер для iPhone 4S Monster</t>
  </si>
  <si>
    <t>Casio G-Shock фиолетовый</t>
  </si>
  <si>
    <t>Очки капли</t>
  </si>
  <si>
    <t>Кепка черно-оранжевая</t>
  </si>
  <si>
    <t>USB кабель на iPhone 5</t>
  </si>
  <si>
    <t>Кепка SHARKS черно-красная</t>
  </si>
  <si>
    <t>Кепка Los Angeles черная</t>
  </si>
  <si>
    <t>24.06.2015, ср     Андрей</t>
  </si>
  <si>
    <t>Замена часов G-Shock</t>
  </si>
  <si>
    <t>Кепка OBEY белая с сеткой</t>
  </si>
  <si>
    <t xml:space="preserve">Кепка SHARKS желтая </t>
  </si>
  <si>
    <t>Бампер iPhone 5S Железный Человек</t>
  </si>
  <si>
    <t>Бампер iPhone 4S Nike</t>
  </si>
  <si>
    <t>Кепка Wans off the Wall</t>
  </si>
  <si>
    <t>Кепка OBEY синяя</t>
  </si>
  <si>
    <t>Покупка салфеток и тряпок для чистки</t>
  </si>
  <si>
    <t>Кепка Vans черно-синяя</t>
  </si>
  <si>
    <t>25.06.2015. чт</t>
  </si>
  <si>
    <t>Часы -браслет желтые</t>
  </si>
  <si>
    <t xml:space="preserve">Монопод черный </t>
  </si>
  <si>
    <t>Часы -браслет белые</t>
  </si>
  <si>
    <t>26.06.2015. пт</t>
  </si>
  <si>
    <t>Монопод с д.у голубой</t>
  </si>
  <si>
    <t>Рюкзак космос голубой</t>
  </si>
  <si>
    <t>Часы CASIO G-Shock иллюминатор черно-синие</t>
  </si>
  <si>
    <t>Шнур на ip4 + адаптер</t>
  </si>
  <si>
    <t>Очки прозрачные пластик</t>
  </si>
  <si>
    <t>Шнур micro USB + адаптер</t>
  </si>
  <si>
    <t>Часы CASIO G-Shock иллюминатор черные</t>
  </si>
  <si>
    <t>Часы CASIO Baby-G черные</t>
  </si>
  <si>
    <t>Покупка канцтоваров</t>
  </si>
  <si>
    <t>27.06.2015, сб     Андрей</t>
  </si>
  <si>
    <t xml:space="preserve">Casio G-Shock Illuminator черные </t>
  </si>
  <si>
    <t>Часы женские SWIS + 50% скидка</t>
  </si>
  <si>
    <t>Наушники Mi белые</t>
  </si>
  <si>
    <t>Очки женские</t>
  </si>
  <si>
    <t>Очки мужские капли</t>
  </si>
  <si>
    <t>MicroUSB</t>
  </si>
  <si>
    <t>Часы Breitling + 50 % скидка</t>
  </si>
  <si>
    <t>Бампер iPhone 6 Тигр</t>
  </si>
  <si>
    <t>28.06.2015,вс</t>
  </si>
  <si>
    <t>Кепка Element</t>
  </si>
  <si>
    <t>USB на iPhone 5 + пленнка на iPhone 4s</t>
  </si>
  <si>
    <t>Часы CK + 50% скидка</t>
  </si>
  <si>
    <t xml:space="preserve">Возврат часов CASIO от 26.06.15 </t>
  </si>
  <si>
    <t>29.06.2015, пн</t>
  </si>
  <si>
    <t>Часы Guci распродажа + скидка на брак(пятна под стеклом)</t>
  </si>
  <si>
    <t>Кепка Vans красная</t>
  </si>
  <si>
    <t>Очки коричневые (Сергей)</t>
  </si>
  <si>
    <t>з/п за 25 и за 29</t>
  </si>
  <si>
    <t>30.06.2015, вт</t>
  </si>
  <si>
    <t>Бампер на 5 + USB</t>
  </si>
  <si>
    <t>Очки десткие</t>
  </si>
  <si>
    <t>Доля за поделки (31.05 ) (01,04,08,09,12,14.06)</t>
  </si>
  <si>
    <t>Зарядник</t>
  </si>
  <si>
    <t>Кепка NY синяя сетка</t>
  </si>
  <si>
    <t>Бампер на 5 BMW</t>
  </si>
  <si>
    <t xml:space="preserve">01.07.2015, ср </t>
  </si>
  <si>
    <t xml:space="preserve">    Андрей</t>
  </si>
  <si>
    <t>12.13</t>
  </si>
  <si>
    <t>Часы Lacoste + 50% скидка</t>
  </si>
  <si>
    <t>Кепка Snoop Dre Game</t>
  </si>
  <si>
    <t>Наушники BeatsTour</t>
  </si>
  <si>
    <t>17.32</t>
  </si>
  <si>
    <t>Незабываем выдавать купоны</t>
  </si>
  <si>
    <t>02.07.2015, чт     Андрей</t>
  </si>
  <si>
    <t>Замена часов по гарантии Lacoste</t>
  </si>
  <si>
    <t>Фенечка тонкая</t>
  </si>
  <si>
    <t>Кепка NY желтая детская</t>
  </si>
  <si>
    <t>03.07.2015, пт</t>
  </si>
  <si>
    <t>Часы Tissot мужские</t>
  </si>
  <si>
    <t>Кепка Sharks синяя+ часы Lacoste</t>
  </si>
  <si>
    <t xml:space="preserve"> Бампер на 4 печенька + бампер бимо на 4(по купону )</t>
  </si>
  <si>
    <t>Кепка Hornets фиолетовая</t>
  </si>
  <si>
    <t>Часы Tissot мужские золото</t>
  </si>
  <si>
    <t>04.07.2015, сб</t>
  </si>
  <si>
    <t>Часы Disel мужские скидка</t>
  </si>
  <si>
    <t>Часы Tissot возврат от 03.07</t>
  </si>
  <si>
    <t>Бампер Bulls</t>
  </si>
  <si>
    <t xml:space="preserve">Кепка с гнутым козырьком </t>
  </si>
  <si>
    <t>Кепка Superman с метал.значком</t>
  </si>
  <si>
    <t>Колонка Pepsi скидка по купону</t>
  </si>
  <si>
    <t>05.07.2015, вс</t>
  </si>
  <si>
    <t>Кепка FRANKLIN</t>
  </si>
  <si>
    <t>Часы G-SHOCK с чёрными кнопками (скидка 50% знакомый Игоря)</t>
  </si>
  <si>
    <t>Кепка BOY</t>
  </si>
  <si>
    <t>06.07.2015,  пн     Андрей</t>
  </si>
  <si>
    <t>Бампер iPhone 4S Superman</t>
  </si>
  <si>
    <t>Солнцезащитные очки</t>
  </si>
  <si>
    <t>Patek Philippe Skeleton + 50 % скидка</t>
  </si>
  <si>
    <t>Кепка Chicago Bulls черная</t>
  </si>
  <si>
    <t>07.07.2015,  вт    Андрей</t>
  </si>
  <si>
    <t>08.07.2015, ср</t>
  </si>
  <si>
    <t>Возврат часов Patek скелетоны</t>
  </si>
  <si>
    <t>Говорящий хомяк темный</t>
  </si>
  <si>
    <t>Кепка Monster черная эхксклюзив</t>
  </si>
  <si>
    <t>09.07.2015, чт</t>
  </si>
  <si>
    <t>Бампер на 5 Джейк</t>
  </si>
  <si>
    <t>Часы G-Shock черно -синие</t>
  </si>
  <si>
    <t>Кепка с гнутым козырьком синяя</t>
  </si>
  <si>
    <t>Ремешок черный кожанный глянец</t>
  </si>
  <si>
    <t>Кепка Element розовая</t>
  </si>
  <si>
    <t>Кепка Converse серая</t>
  </si>
  <si>
    <t>Бампер на 5 дерево</t>
  </si>
  <si>
    <t>10.07.2015,  пт     Андрей</t>
  </si>
  <si>
    <t>Часы детские x2</t>
  </si>
  <si>
    <t>Casio G-Shock красные</t>
  </si>
  <si>
    <t>Кепка детская Element черная</t>
  </si>
  <si>
    <t>Casio G-Shock белые</t>
  </si>
  <si>
    <t>Часы Рекорд + 50% скидка</t>
  </si>
  <si>
    <t>Наушники Mi фиолетовые</t>
  </si>
  <si>
    <t>Бампер для iPhone 4S дерево</t>
  </si>
  <si>
    <t>11.07.2015, сб       Андрей</t>
  </si>
  <si>
    <t>Кепка Dsquared черная</t>
  </si>
  <si>
    <t>Beats Studio Blue</t>
  </si>
  <si>
    <t>Фенечки резиновые x2</t>
  </si>
  <si>
    <t>Кепка Brooklyn желтая</t>
  </si>
  <si>
    <t>Наушникки SonicSound вакуумные</t>
  </si>
  <si>
    <t>Фенеки резиновые x2</t>
  </si>
  <si>
    <t>12.07.2015,вс</t>
  </si>
  <si>
    <t>Аккумуляторы PowerBank (золотистый и голубой) + USB на iPhone 4s</t>
  </si>
  <si>
    <t>Часы timfly + 50% скидка</t>
  </si>
  <si>
    <t>Кепка супермен</t>
  </si>
  <si>
    <t>Чехол на iPhone 4s</t>
  </si>
  <si>
    <t>МП3 битс</t>
  </si>
  <si>
    <t>13.07.2015,пн</t>
  </si>
  <si>
    <t>Возврат шнур ip4</t>
  </si>
  <si>
    <t>Обмен базы на ip5</t>
  </si>
  <si>
    <t>Наушники Awey Александр +( бампер на 4 в долг_)</t>
  </si>
  <si>
    <t>Кепка Coke</t>
  </si>
  <si>
    <t>Наушники скидка по купону</t>
  </si>
  <si>
    <t>Кепка Monster белая</t>
  </si>
  <si>
    <t>Кепка Jake + бампер нв 4 Jake + Часы Led Watch бирюзовый</t>
  </si>
  <si>
    <t xml:space="preserve">Шнур на 5 </t>
  </si>
  <si>
    <t>Замена MP3</t>
  </si>
  <si>
    <t>Очки пластик квадратные черные</t>
  </si>
  <si>
    <t>Часы Casio G-Shock черно-серебристые</t>
  </si>
  <si>
    <t>Кепка Hustel фиолетовая</t>
  </si>
  <si>
    <t>14.07.2015,вт</t>
  </si>
  <si>
    <t>Кепка Red Bull черная</t>
  </si>
  <si>
    <t>Часы G-Shock желтые</t>
  </si>
  <si>
    <t>Монопод фиолетовый</t>
  </si>
  <si>
    <t>Колонка 7Up скидка по купону</t>
  </si>
  <si>
    <t>Наушники Beats большие черные скидка на д\р</t>
  </si>
  <si>
    <t>Кепка NY серо-синяя цвет.</t>
  </si>
  <si>
    <t>Кепка Carhart черная</t>
  </si>
  <si>
    <t>Колонка Beats черная</t>
  </si>
  <si>
    <t>Кепка LA черная скидка по купону</t>
  </si>
  <si>
    <t>Блок + шнур на 4 (Александр в долг)</t>
  </si>
  <si>
    <t>Возврат колонка 7up</t>
  </si>
  <si>
    <t>Наушники Beats mixr черные</t>
  </si>
  <si>
    <t>Замена чёрных MB по браку, на белые MB</t>
  </si>
  <si>
    <t>Кепка Monster с гнутым козырьком черная + скидка</t>
  </si>
  <si>
    <t>Часы Time Fly + скидка</t>
  </si>
  <si>
    <t>Бампер прозрачный белый на ip5</t>
  </si>
  <si>
    <t>Очки пластик капли 3 полоски</t>
  </si>
  <si>
    <t>15.07.2015,  ср    Андрей</t>
  </si>
  <si>
    <t>Очки Ray Ban розовые + чехол + фибра</t>
  </si>
  <si>
    <t>Power Bank 10400 Mah</t>
  </si>
  <si>
    <t>Бампер на iPhone 4S Ferrari</t>
  </si>
  <si>
    <t>Часы Lacoste черный с белым + 50% скидка</t>
  </si>
  <si>
    <t>Кепка Dirk Bikkenberg</t>
  </si>
  <si>
    <t>Кепка коричневая</t>
  </si>
  <si>
    <t>Кепка SHARKS черная</t>
  </si>
  <si>
    <t>Ремешок Quamer</t>
  </si>
  <si>
    <t xml:space="preserve">Наушники YWZ </t>
  </si>
  <si>
    <t>16.07.2015, чт     Андрей</t>
  </si>
  <si>
    <t>Наушники Soul</t>
  </si>
  <si>
    <t>Бампер для iPhone 5S</t>
  </si>
  <si>
    <t>Возврат TimeFly</t>
  </si>
  <si>
    <t>Наушники Mouye</t>
  </si>
  <si>
    <t>Кабель AUX</t>
  </si>
  <si>
    <t>Наушники SonicSound</t>
  </si>
  <si>
    <t>17.07.2015,пт</t>
  </si>
  <si>
    <t>Кепка с гнутым козырьком мужская молочный</t>
  </si>
  <si>
    <t>Наушники капли синие</t>
  </si>
  <si>
    <t>Колонка Fanta по купону</t>
  </si>
  <si>
    <t>Плеер черный</t>
  </si>
  <si>
    <t>Рюкзак черный со звездами</t>
  </si>
  <si>
    <t>Наушники Beats белые по купону</t>
  </si>
  <si>
    <t>Александр долг</t>
  </si>
  <si>
    <t>Очки черные ,круглые стекла ,по купону</t>
  </si>
  <si>
    <t xml:space="preserve">Очки коричневые,круглые стекла </t>
  </si>
  <si>
    <t>Очки леопард</t>
  </si>
  <si>
    <t>Часы механика возврат</t>
  </si>
  <si>
    <t>Очки круглые,черные</t>
  </si>
  <si>
    <t>Бампер на 4 время приключений</t>
  </si>
  <si>
    <t>Бампер на 4 фотоаппарат</t>
  </si>
  <si>
    <t>Покупка маркера эмалированного + маркеры мебельные для закрашивания царапин</t>
  </si>
  <si>
    <t>Часы CASIO G-Shock черно-оранжевые</t>
  </si>
  <si>
    <t>Бампер на 5 Дарт Вейдер</t>
  </si>
  <si>
    <t>без мелочи</t>
  </si>
  <si>
    <t>18.07.2015,сб</t>
  </si>
  <si>
    <t>Часы детские белые</t>
  </si>
  <si>
    <t>Рюкзак космос</t>
  </si>
  <si>
    <t>Наушники черные</t>
  </si>
  <si>
    <t>Зарядное устройство черный</t>
  </si>
  <si>
    <t>Замена mp3 на зарядное у-во(белый)</t>
  </si>
  <si>
    <t>Кепка бело-синяя гнутый козырек</t>
  </si>
  <si>
    <t>Очки коричневые сине-зеленые</t>
  </si>
  <si>
    <t>Кепка DOPE с двумя факами</t>
  </si>
  <si>
    <t>19.07.2015,  вс    Андрей</t>
  </si>
  <si>
    <t>Панама белая</t>
  </si>
  <si>
    <t>Часы женские</t>
  </si>
  <si>
    <t>Панама голубая</t>
  </si>
  <si>
    <t>20.07.2015,  пн    Андрей</t>
  </si>
  <si>
    <t>Наушники Connect</t>
  </si>
  <si>
    <t>Часы Adidas Led Watch красные</t>
  </si>
  <si>
    <t>Бампер iPhone 5S Время Приключений</t>
  </si>
  <si>
    <t>Пленка iPhone 4S</t>
  </si>
  <si>
    <t xml:space="preserve">АЗУ </t>
  </si>
  <si>
    <t>Casio G-Shock</t>
  </si>
  <si>
    <t>21.07.2015,  вт    Андрей</t>
  </si>
  <si>
    <t>mp3 плеер Beats + наушники YWZ + скидка</t>
  </si>
  <si>
    <t>22.07.2015 ,ср</t>
  </si>
  <si>
    <t>Кепка LA сине-оранжевая</t>
  </si>
  <si>
    <t>23.07.2015,чт</t>
  </si>
  <si>
    <t>Часы G-Shock белые</t>
  </si>
  <si>
    <t>Бампер Superman на 4</t>
  </si>
  <si>
    <t>Зарядка на 5</t>
  </si>
  <si>
    <t>Очки армани черные</t>
  </si>
  <si>
    <t>Бампер бимо на 4</t>
  </si>
  <si>
    <t>с мелочью 500 руб</t>
  </si>
  <si>
    <t>24.07.2015,  пт       Андрей</t>
  </si>
  <si>
    <t xml:space="preserve">Наушники Beats </t>
  </si>
  <si>
    <t>Кепка LA красная</t>
  </si>
  <si>
    <t>Очки темные капли</t>
  </si>
  <si>
    <t>Очки зеркальные капли</t>
  </si>
  <si>
    <t>Кепка "Джейк"</t>
  </si>
  <si>
    <t>Очки детские желтые</t>
  </si>
  <si>
    <t>Очки прозрачные</t>
  </si>
  <si>
    <t>Кепка UFC черная</t>
  </si>
  <si>
    <t>Фенечка разноцветная</t>
  </si>
  <si>
    <t>25.07.2015,  сб    Андрей</t>
  </si>
  <si>
    <t>Наушники Beats Mixr белые</t>
  </si>
  <si>
    <t>Кепка BOY оранжевая</t>
  </si>
  <si>
    <t>Beats Studio желтые</t>
  </si>
  <si>
    <t>Кепка Jordan серая</t>
  </si>
  <si>
    <t>Возврат Вилка для iPhone</t>
  </si>
  <si>
    <t>26.07.2015,вс</t>
  </si>
  <si>
    <t>Бампер на iPhone 5 (чёрный)</t>
  </si>
  <si>
    <t>USB на iPhone 5+ адаптер + 20% скидка по купону</t>
  </si>
  <si>
    <t>Кепка OBEY</t>
  </si>
  <si>
    <t>Часы G-SHOCK чёрно-синие</t>
  </si>
  <si>
    <t>Наушники Monster beats (вакумные)</t>
  </si>
  <si>
    <t>Часы супермен</t>
  </si>
  <si>
    <t>27.07.2015,пн</t>
  </si>
  <si>
    <t>Кепка DC синяя  ,детская</t>
  </si>
  <si>
    <t>Бампер на 5 iPhone тигр</t>
  </si>
  <si>
    <t>Зарядное устройство черное</t>
  </si>
  <si>
    <t>Очки коричневые ,пластик</t>
  </si>
  <si>
    <t>Бампер на 4 iPhone тигр</t>
  </si>
  <si>
    <t>Кепка Batman детская</t>
  </si>
  <si>
    <t>28.07.2015,вт</t>
  </si>
  <si>
    <t>Кепка Jordan</t>
  </si>
  <si>
    <t>Кепка коричневая гнутый козырек</t>
  </si>
  <si>
    <t>Карта</t>
  </si>
  <si>
    <t>Рюкзак Home As Come красный</t>
  </si>
  <si>
    <t>Бампер на 5 iPhone кожа</t>
  </si>
  <si>
    <t>Часы G-Shock фиолетовые</t>
  </si>
  <si>
    <t>Часы G-Shock черно -фиолетовые</t>
  </si>
  <si>
    <t>Очки круглые стекла ,черные</t>
  </si>
  <si>
    <t>Часы G-Shock серые милитари, скидка сотруднику</t>
  </si>
  <si>
    <t>29.07.2015,  ср    Андрей</t>
  </si>
  <si>
    <t>Кепка STARS черная</t>
  </si>
  <si>
    <t>Замена часов Casio G-Shock</t>
  </si>
  <si>
    <t xml:space="preserve">Кепка серая </t>
  </si>
  <si>
    <t>Очки оправа дерево</t>
  </si>
  <si>
    <t>Led Watch</t>
  </si>
  <si>
    <t>Колонка Beat Box черная</t>
  </si>
  <si>
    <t>Micro SD 4 GB (4 class)</t>
  </si>
  <si>
    <t>Очки детские капли</t>
  </si>
  <si>
    <t>Очки Ray Ban черные</t>
  </si>
  <si>
    <t>Очки капли зеркало</t>
  </si>
  <si>
    <t>30.07.2015,  чт     Андрей</t>
  </si>
  <si>
    <t>Кепка Rulez красная</t>
  </si>
  <si>
    <t>Рюкзак Happy Everyday     (Утеш)</t>
  </si>
  <si>
    <t>АКБ 5200 MAh</t>
  </si>
  <si>
    <t xml:space="preserve">Наушники SonicSound </t>
  </si>
  <si>
    <t>Кепка Red Bull синяя</t>
  </si>
  <si>
    <t>Кепка Converse черная + скидка</t>
  </si>
  <si>
    <t>Очки темные круглые</t>
  </si>
  <si>
    <t>31.07.2015,пт</t>
  </si>
  <si>
    <t>Кепка Everlast</t>
  </si>
  <si>
    <t>Кепка UFC гнутый козырек</t>
  </si>
  <si>
    <t>Очки черные,круглые стекла</t>
  </si>
  <si>
    <t>Кепка Carhartt коричневая</t>
  </si>
  <si>
    <t>Кепка BadBoy серая</t>
  </si>
  <si>
    <t>Часы детские розовые+часы калькулятор+ 2 бампера на 5 iPhone+USB на 5 iPhone 2м</t>
  </si>
  <si>
    <t>Часы Lacoste красные</t>
  </si>
  <si>
    <t>1.08.2015, сб Андрей</t>
  </si>
  <si>
    <t>Часы женские квадратные</t>
  </si>
  <si>
    <t>5739.35</t>
  </si>
  <si>
    <t>Кепка Wu-Tang Clan</t>
  </si>
  <si>
    <t>Кепка Secure Freezing зеленая</t>
  </si>
  <si>
    <t>Кепка Calvin Klein черная</t>
  </si>
  <si>
    <t>Очки пластик стекла + чехол</t>
  </si>
  <si>
    <t>Панама Jordan красная</t>
  </si>
  <si>
    <t>Монопод для селфи голубой кнопка</t>
  </si>
  <si>
    <t>2.08.2015,вс.</t>
  </si>
  <si>
    <t>Возврат Casio G-Shock (красные) обмен на Casio G-Shock (красные с чёрными кнопками)</t>
  </si>
  <si>
    <t>Часы Fimefly</t>
  </si>
  <si>
    <t>Бампер на iPhone 4s</t>
  </si>
  <si>
    <t>Возврат адаптер + доплата на часы Swiss</t>
  </si>
  <si>
    <t>Наушники на iPhone + скидка по купону 20%</t>
  </si>
  <si>
    <t>3.08.2015, пн Андрей</t>
  </si>
  <si>
    <t>Наушники Sony MDREX100 (до ЗП Сергей охрана)</t>
  </si>
  <si>
    <t>Рюкзак Космос синий</t>
  </si>
  <si>
    <t>Часы женские белые</t>
  </si>
  <si>
    <t>Монопод для селфи синий</t>
  </si>
  <si>
    <t>Кепка Monster Energy черная</t>
  </si>
  <si>
    <t>Рюкзак Космос корич.</t>
  </si>
  <si>
    <t>Кепка SHARKS зеленая детская</t>
  </si>
  <si>
    <t>Кепка Superman синяя детская</t>
  </si>
  <si>
    <t>4.08.2015, вт Андрей</t>
  </si>
  <si>
    <t>Монопод для селфи розовый</t>
  </si>
  <si>
    <t>Бампер для iPhone 4S</t>
  </si>
  <si>
    <t>Шнур MIcro USB с чехлом</t>
  </si>
  <si>
    <t>Наушники Beats классические</t>
  </si>
  <si>
    <t>Очки пластик серебристые</t>
  </si>
  <si>
    <t>Покупка вилки + клей</t>
  </si>
  <si>
    <t>Очки MATRIX антифары</t>
  </si>
  <si>
    <t>Шнур на ip4</t>
  </si>
  <si>
    <t>5.08.2015, ср Андрей</t>
  </si>
  <si>
    <t>Рюкзак черный с обезьяной</t>
  </si>
  <si>
    <t>Рюкзак Stop черный</t>
  </si>
  <si>
    <t>Power Bank синий</t>
  </si>
  <si>
    <t>Beats Studio розовые</t>
  </si>
  <si>
    <t>06.08.2015,чт</t>
  </si>
  <si>
    <t>Кепка AS черно-красная</t>
  </si>
  <si>
    <t>Кепка Sharcks черная детский размер</t>
  </si>
  <si>
    <t>Покупка двухстороннего скотча</t>
  </si>
  <si>
    <t>Кепка CK серая</t>
  </si>
  <si>
    <t>Бампер на 5 флаг</t>
  </si>
  <si>
    <t>Очки черно-белые пластик</t>
  </si>
  <si>
    <t>Кепка Джейк</t>
  </si>
  <si>
    <t>Очки пластик коричневые</t>
  </si>
  <si>
    <t>Часы CK красные</t>
  </si>
  <si>
    <t>Кепка синяя однотонная</t>
  </si>
  <si>
    <t>Ремень для часов коричневый</t>
  </si>
  <si>
    <t>07.08.2015, пт Андрей</t>
  </si>
  <si>
    <t>Наушники Beats by Dre</t>
  </si>
  <si>
    <t>Наушники Beats голубые</t>
  </si>
  <si>
    <t>Очки капли + чехол + фибра</t>
  </si>
  <si>
    <t>Наушники Soul черные</t>
  </si>
  <si>
    <t>Вилка для iPhone</t>
  </si>
  <si>
    <t>Часы Burberry</t>
  </si>
  <si>
    <t>Часы G-SK</t>
  </si>
  <si>
    <t>Рюкзак бирюзовый с обезьяной + скидка</t>
  </si>
  <si>
    <t>Beats Wireless черные + скидка (Артем Николаев)</t>
  </si>
  <si>
    <t>Наушники Awei + скидка (Артем Николаев)</t>
  </si>
  <si>
    <t>Кепка California + скидка (Илья Бочаров)</t>
  </si>
  <si>
    <t>Очки Ray Ban + чехол + фибра + скидка (Илья Бочаров)</t>
  </si>
  <si>
    <t>Флипкейс для iPhone 4S</t>
  </si>
  <si>
    <t>08.08.2015,сб</t>
  </si>
  <si>
    <t>Кепка Obey черно-оранжевая</t>
  </si>
  <si>
    <t>Часы Longines черные</t>
  </si>
  <si>
    <t>Часы Longines белые</t>
  </si>
  <si>
    <t>Наушники Beats белые большие</t>
  </si>
  <si>
    <t>Возврат линза от 06.08.2015</t>
  </si>
  <si>
    <t>09.08.2015,вс</t>
  </si>
  <si>
    <t>Кепка ....Happiness condition (синяя)</t>
  </si>
  <si>
    <t>Часы G-Shock красные</t>
  </si>
  <si>
    <t>Наушники beats (розовые)</t>
  </si>
  <si>
    <t>Кепка Monster (комуфляжка)</t>
  </si>
  <si>
    <t>10.08.2015,пн</t>
  </si>
  <si>
    <t>Кепка Element черно-красная</t>
  </si>
  <si>
    <t>Мп3 плеер черный</t>
  </si>
  <si>
    <t>Бампер на 4 акула</t>
  </si>
  <si>
    <t>Наушники для iPhone + шнур на 4</t>
  </si>
  <si>
    <t>Наушники Beats малые белые</t>
  </si>
  <si>
    <t>Шнур на 5</t>
  </si>
  <si>
    <t>Шнур на 5 + база</t>
  </si>
  <si>
    <t>11.08.2015,вт</t>
  </si>
  <si>
    <t>Колонка Fanta</t>
  </si>
  <si>
    <t>Рюкзак черный CCNN</t>
  </si>
  <si>
    <t>Возврат наушники iPhone</t>
  </si>
  <si>
    <t>Рюкзак Цветной</t>
  </si>
  <si>
    <t>Кепка черная ,гнутый козырек</t>
  </si>
  <si>
    <t>Зарядное у-во на 5</t>
  </si>
  <si>
    <t>Монопод Черный с пультом</t>
  </si>
  <si>
    <t>Обмен наушников от 04.08.15</t>
  </si>
  <si>
    <t>Замена наушников от 08.08.15 шнур испорчен</t>
  </si>
  <si>
    <t>Наушники apple</t>
  </si>
  <si>
    <t>з.п 2 дня</t>
  </si>
  <si>
    <t>200 руб долг</t>
  </si>
  <si>
    <t>Монопод зеленый с кнопкой на ручке + скидка</t>
  </si>
  <si>
    <t>12.08.2015,  ср     Андрей</t>
  </si>
  <si>
    <t>Бампер для iPhone 4S Call of Duty</t>
  </si>
  <si>
    <t>Бампер для iPhone 4S Аниме</t>
  </si>
  <si>
    <t>Бампер для iPhone 4S Трансформер</t>
  </si>
  <si>
    <t>Монопод черный + скидка</t>
  </si>
  <si>
    <t>Монопод зеленый + скидка</t>
  </si>
  <si>
    <t>USB для iPad</t>
  </si>
  <si>
    <t>13.08.2015,  чт    Андрей</t>
  </si>
  <si>
    <t>Замена бампера Call of Duty на Девушки</t>
  </si>
  <si>
    <t>MicroUSB белый</t>
  </si>
  <si>
    <t>Beats Studio черн.</t>
  </si>
  <si>
    <t>Кепка Джейк + Рюкзак Камуфляж + скидка</t>
  </si>
  <si>
    <t>Кепка Origin розовая</t>
  </si>
  <si>
    <t>Кепка черная Tornado</t>
  </si>
  <si>
    <t>Рюкзак Британия</t>
  </si>
  <si>
    <t>14.08.2015,пт</t>
  </si>
  <si>
    <t>Бампер на 5 Juicy Couture розовый</t>
  </si>
  <si>
    <t>Бампер на 5 Железный человек+ черный под дерево</t>
  </si>
  <si>
    <t>Кепка Vans фиолетовая</t>
  </si>
  <si>
    <t>Зарядка в авто ,черная</t>
  </si>
  <si>
    <t>Наушники Beats  Solo 2черные</t>
  </si>
  <si>
    <t>Очки черные капли + чехол</t>
  </si>
  <si>
    <t>Бампер на ip4 Тигр</t>
  </si>
  <si>
    <t>Очки черные капли женские + чехол</t>
  </si>
  <si>
    <t xml:space="preserve">Шнур на 4 </t>
  </si>
  <si>
    <t>15,08.2015,сб</t>
  </si>
  <si>
    <t>Замена наушников на YWZ с доплатой</t>
  </si>
  <si>
    <t>Часы G-Shock белые + скидка постоянные клиенты</t>
  </si>
  <si>
    <t>Очки черные пластик</t>
  </si>
  <si>
    <t>Бампер на 5 змеиная кожа</t>
  </si>
  <si>
    <t>Часы Gucci по скидке</t>
  </si>
  <si>
    <t>Кепка BATMAN детская</t>
  </si>
  <si>
    <t>Часы браслет сиреневые</t>
  </si>
  <si>
    <t>Портативный аккумулятор белый</t>
  </si>
  <si>
    <t>Вертикальный лоток для бумаки А4 + 5 уп. товарных чеков</t>
  </si>
  <si>
    <t>16.08.2015,вс</t>
  </si>
  <si>
    <t>Очки + чехол (скидка подруге Алёна Скрипниченко 89626296987)</t>
  </si>
  <si>
    <t>Очки (как у кота Базилио)</t>
  </si>
  <si>
    <t>Часы Casio G-Shock (чёрные)</t>
  </si>
  <si>
    <t>Часы Baby-G (красные)</t>
  </si>
  <si>
    <t>Рюкзак (эмблема мишка)</t>
  </si>
  <si>
    <t>Адаптер+ USB на iPhone 5/5s</t>
  </si>
  <si>
    <t>Колонка битс</t>
  </si>
  <si>
    <t>Кепка BAD BOY</t>
  </si>
  <si>
    <t>Часы дктские барби</t>
  </si>
  <si>
    <t>Часы Curren</t>
  </si>
  <si>
    <t>17.08.2015,   пн     Андрей</t>
  </si>
  <si>
    <t>Часы Diesel со стрелками</t>
  </si>
  <si>
    <t>Кепка New York голубая</t>
  </si>
  <si>
    <t>Наушники YWZ SonicSound</t>
  </si>
  <si>
    <t>Наушники MB Studio черные</t>
  </si>
  <si>
    <t>18.08.2015,  вт     Андрей</t>
  </si>
  <si>
    <t xml:space="preserve">Часы женские Longines </t>
  </si>
  <si>
    <t>Часы женские Swiss</t>
  </si>
  <si>
    <t>Кепка детская Element желтая</t>
  </si>
  <si>
    <t>Наушники Smartbuy зеленые</t>
  </si>
  <si>
    <t>Возврат USB iPhone 5 + доплата за USB Griffin</t>
  </si>
  <si>
    <t>Бампер iPhone 4S Время Приключений</t>
  </si>
  <si>
    <t>19.08.2015,   ср    Андрей</t>
  </si>
  <si>
    <t>Кепка детская BOY черная</t>
  </si>
  <si>
    <t>База для iPhone 4S</t>
  </si>
  <si>
    <t>Наушники SongQu</t>
  </si>
  <si>
    <t xml:space="preserve">Панама Dope </t>
  </si>
  <si>
    <t>Кепка Brooklyn черная</t>
  </si>
  <si>
    <t>Аванс (Андрей)</t>
  </si>
  <si>
    <t>Часы Geneva бюрюзовые + скидка сотрудникам</t>
  </si>
  <si>
    <t>20.08.2015, чт</t>
  </si>
  <si>
    <t>Часы -браслет бирюзовые</t>
  </si>
  <si>
    <t>Зарядное устройство синее</t>
  </si>
  <si>
    <t>Наушники Beats бело-красные</t>
  </si>
  <si>
    <t>Кепка черная + скидка</t>
  </si>
  <si>
    <t>Часы женские longines черн.</t>
  </si>
  <si>
    <t>21.08.2015,  пт    Андрей</t>
  </si>
  <si>
    <t>Casio G-Shock металл</t>
  </si>
  <si>
    <t>Фенечка черно-коричневая</t>
  </si>
  <si>
    <t>База для iPhone 5S</t>
  </si>
  <si>
    <t>Часы браслет фиолетовые</t>
  </si>
  <si>
    <t>Рюкзак камуфляжный</t>
  </si>
  <si>
    <t>Замена часов Casio G-Shock на Illuminator белые</t>
  </si>
  <si>
    <t>22.08.2015,  сб   Андрей</t>
  </si>
  <si>
    <t>Часы -браслет черные</t>
  </si>
  <si>
    <t>Кепка DC черная</t>
  </si>
  <si>
    <t>mp3 плеер Beats зеленый</t>
  </si>
  <si>
    <t xml:space="preserve">Кепка Monster Flexit черная </t>
  </si>
  <si>
    <t>Колонка Coca Cola</t>
  </si>
  <si>
    <t xml:space="preserve">АКБ Sanbu 5200 mAч (Леша Золотухин) </t>
  </si>
  <si>
    <t>23.08.2015,вс</t>
  </si>
  <si>
    <t>Кепка Bad Boy</t>
  </si>
  <si>
    <t>Возврат и замена адаптера+USB на айфон 5</t>
  </si>
  <si>
    <t>Часы LED WATCH (чёрные)</t>
  </si>
  <si>
    <t>Фишай</t>
  </si>
  <si>
    <t>Возврат наушников Monster beat studio (белые)</t>
  </si>
  <si>
    <t>Рюкзак (чёрно-белый)</t>
  </si>
  <si>
    <t>Кепка (чёрная)</t>
  </si>
  <si>
    <t>Часы-браслет (чёрные)</t>
  </si>
  <si>
    <t>Кепка Dope Shit</t>
  </si>
  <si>
    <t>Панамка (чёрная)</t>
  </si>
  <si>
    <t>Колонка пепси + micro sd 4 gb</t>
  </si>
  <si>
    <t>Часы LED WATCH (синие)</t>
  </si>
  <si>
    <t>Очки+чехол</t>
  </si>
  <si>
    <t>micro sd 4 gb</t>
  </si>
  <si>
    <t>24.08.2015,пн</t>
  </si>
  <si>
    <t>Кепка BOY + черная с золотым</t>
  </si>
  <si>
    <t>Игрушка Пупырка</t>
  </si>
  <si>
    <t>Часы Gucci черные</t>
  </si>
  <si>
    <t>Часы G-Shock черные классика</t>
  </si>
  <si>
    <t>Наушники MB вак красные</t>
  </si>
  <si>
    <t>25.08.2015,вт</t>
  </si>
  <si>
    <t>Наушники Moyue синие</t>
  </si>
  <si>
    <t>Очки коричневые деревянная оправа</t>
  </si>
  <si>
    <t>Кепка Bulls черная</t>
  </si>
  <si>
    <t>Бампер белый полосатый</t>
  </si>
  <si>
    <t xml:space="preserve">Рюкзак зеленый </t>
  </si>
  <si>
    <t>Бампер на 5 силиконовый</t>
  </si>
  <si>
    <t>Монопод черный победителю конкурса</t>
  </si>
  <si>
    <t>Бампер на 4 голубой со стразами</t>
  </si>
  <si>
    <t>Бампер на шероховатый с усами</t>
  </si>
  <si>
    <t>Шнур на ip4 + наушники Apple</t>
  </si>
  <si>
    <t>покупка моющего средства</t>
  </si>
  <si>
    <t>26.08.2015,  ср     Андрей</t>
  </si>
  <si>
    <t>Замена часов Led Watch по гарантии</t>
  </si>
  <si>
    <t>Часы Lacoste белые</t>
  </si>
  <si>
    <t>Часы fashion Atomax</t>
  </si>
  <si>
    <t>Возврат USB для iPhone 5S</t>
  </si>
  <si>
    <t>Кепка Washington Capitals</t>
  </si>
  <si>
    <t>27.08.2015,  чт    Андрей</t>
  </si>
  <si>
    <t>Наушники Beats Studio розовые</t>
  </si>
  <si>
    <t>Led Watch сенсор черные</t>
  </si>
  <si>
    <t>Бампер на iPhone 4S отделка кожа белый</t>
  </si>
  <si>
    <t>Бампер на iPhone 4S черный эластичный</t>
  </si>
  <si>
    <t>Наушники Beats Studio черные</t>
  </si>
  <si>
    <t>Замена часов по гарантии</t>
  </si>
  <si>
    <t>28.08.2015,  пт    Андрей</t>
  </si>
  <si>
    <t>Наушники Mi</t>
  </si>
  <si>
    <t>АКБ 2000 mAч</t>
  </si>
  <si>
    <t>Monster Beats</t>
  </si>
  <si>
    <t>Очки пластик квадратные коричневые</t>
  </si>
  <si>
    <t>29.08.2015,сб</t>
  </si>
  <si>
    <t xml:space="preserve">Часы G-Shock черые </t>
  </si>
  <si>
    <t>Бампер на 4 с полосками</t>
  </si>
  <si>
    <t>Бампер на 5 песочные часы</t>
  </si>
  <si>
    <t xml:space="preserve">Наушники Beats черные </t>
  </si>
  <si>
    <t>Кепка Superman зеленая</t>
  </si>
  <si>
    <t>30.08.2015, вс</t>
  </si>
  <si>
    <t xml:space="preserve">Очки+чехол </t>
  </si>
  <si>
    <t>Часы G-Shock (матовые,тёмно-синие)</t>
  </si>
  <si>
    <t>Рюкзак разноцветный (друг Сергея)</t>
  </si>
  <si>
    <t>USB на iPhone 4s</t>
  </si>
  <si>
    <t>Возврат адаптер+USB на  iPhone 4s</t>
  </si>
  <si>
    <t>Часы G-Shock (синие)</t>
  </si>
  <si>
    <t>Кепка NY (тёмно-серая)</t>
  </si>
  <si>
    <t>Часы Led Watch (синие)</t>
  </si>
  <si>
    <t>Наушники beats (белые)</t>
  </si>
  <si>
    <t>Кепка жёлто-розовая</t>
  </si>
  <si>
    <t>31.08.2015, пн</t>
  </si>
  <si>
    <t>Беспроводные наушники MB S 950 белые</t>
  </si>
  <si>
    <t>Часы Хищника серебристые</t>
  </si>
  <si>
    <t>Бампер на ip 6 + брак</t>
  </si>
  <si>
    <t xml:space="preserve">Очки темные </t>
  </si>
  <si>
    <t>Бампер Bruce Lee</t>
  </si>
  <si>
    <t>Часы женские Swatch</t>
  </si>
  <si>
    <t>Кепка Пупырка</t>
  </si>
  <si>
    <t>Кепка Levis</t>
  </si>
  <si>
    <t>USB для iPhone 5S Griffin</t>
  </si>
  <si>
    <t>Casio G-Shock черные + скидка</t>
  </si>
  <si>
    <t xml:space="preserve">Casio G-Shock </t>
  </si>
  <si>
    <t>Часы женские Calvin Klein</t>
  </si>
  <si>
    <t>Бампер iPhone 4S Chelsea</t>
  </si>
  <si>
    <t>Бампер iPhone 4S черный</t>
  </si>
  <si>
    <t>01.09.2015,  вт      Андрей</t>
  </si>
  <si>
    <t>Кепка Pepe Jeans</t>
  </si>
  <si>
    <t xml:space="preserve">Выручка </t>
  </si>
  <si>
    <t>Led Watch черные</t>
  </si>
  <si>
    <t>Часы женские CK золотые</t>
  </si>
  <si>
    <t>Часы мужские Patek Phillipe</t>
  </si>
  <si>
    <t xml:space="preserve">Кепка AFNY </t>
  </si>
  <si>
    <t>Часы браслет белые</t>
  </si>
  <si>
    <t>Наушники Beats by Dre красные</t>
  </si>
  <si>
    <t>Кепка Harley Davidson</t>
  </si>
  <si>
    <t>Бампер iPhone 5S Motomo</t>
  </si>
  <si>
    <t>02.09.2015,ср</t>
  </si>
  <si>
    <t>USB  на 4</t>
  </si>
  <si>
    <t>Зак.стекло на 4</t>
  </si>
  <si>
    <t>Наушники MB tour</t>
  </si>
  <si>
    <t xml:space="preserve">Мп3 плеер Beats </t>
  </si>
  <si>
    <t>03.09.2015,чт</t>
  </si>
  <si>
    <t>PowerBank белый</t>
  </si>
  <si>
    <t>Бампер на 4 iPhone Россия</t>
  </si>
  <si>
    <t>Часы Disel мужские</t>
  </si>
  <si>
    <t>04.09.2015,   пт        Андрей</t>
  </si>
  <si>
    <t>Кепка Russia черная</t>
  </si>
  <si>
    <t>Замена mp3 плеера по гарантии</t>
  </si>
  <si>
    <t>Кепка Oilers красная</t>
  </si>
  <si>
    <t>Аванс Андрей</t>
  </si>
  <si>
    <t xml:space="preserve">Часы Металлик Led </t>
  </si>
  <si>
    <t>Кепка Monster черная</t>
  </si>
  <si>
    <t>05.09.2015,   сб         Андрей</t>
  </si>
  <si>
    <t>Кепка Original розовая</t>
  </si>
  <si>
    <t>Кепка Lakers синяя (Американка)</t>
  </si>
  <si>
    <t>Часы Tissot классические (Шерифф до З/П)</t>
  </si>
  <si>
    <t>Monster Beats Wireless белые</t>
  </si>
  <si>
    <t>06.09.2015, вс</t>
  </si>
  <si>
    <r>
      <t xml:space="preserve">         </t>
    </r>
    <r>
      <rPr>
        <b/>
      </rPr>
      <t>Ира</t>
    </r>
  </si>
  <si>
    <t>Часы СK</t>
  </si>
  <si>
    <t>Кепка чикаго булс</t>
  </si>
  <si>
    <t>Кепка бетмен</t>
  </si>
  <si>
    <t>Чехол на iPhone 5s</t>
  </si>
  <si>
    <t>07.09.2015, пн</t>
  </si>
  <si>
    <t>Часы G-Shock черно-синие</t>
  </si>
  <si>
    <t>USB шнур на 5</t>
  </si>
  <si>
    <t>Монопод белый</t>
  </si>
  <si>
    <t>Наушники Beats розовые</t>
  </si>
  <si>
    <t>Наушники малые черные</t>
  </si>
  <si>
    <t>Наушники MB беспроводные синие</t>
  </si>
  <si>
    <t>Наушника вак в пласт.упаковке</t>
  </si>
  <si>
    <t>Покупка шурупов</t>
  </si>
  <si>
    <t>08.09.2015,вт</t>
  </si>
  <si>
    <t>Очки капли отражающие</t>
  </si>
  <si>
    <t>Бампер на 6 iPhone дерево</t>
  </si>
  <si>
    <t>Кепка Lacoste</t>
  </si>
  <si>
    <t>Колонка Coca-Cola + флешка на 4 Gb</t>
  </si>
  <si>
    <t>Возврат МП3 плеера</t>
  </si>
  <si>
    <t>Замена шнура ip5</t>
  </si>
  <si>
    <t>09.09.2015,  ср         Андрей</t>
  </si>
  <si>
    <t>Очки лисички</t>
  </si>
  <si>
    <t xml:space="preserve">mp3 плеер </t>
  </si>
  <si>
    <t>замена колонки по гарантии (Coca Cola на Sprite)</t>
  </si>
  <si>
    <t>10.09.2015,   чт        Андрей</t>
  </si>
  <si>
    <t xml:space="preserve">Монопод для селфи </t>
  </si>
  <si>
    <t>Fish Eye</t>
  </si>
  <si>
    <t xml:space="preserve">Часы lacoste </t>
  </si>
  <si>
    <t>Браслет резиновый x2</t>
  </si>
  <si>
    <t xml:space="preserve">Штатив </t>
  </si>
  <si>
    <t>11.09.2015,пт</t>
  </si>
  <si>
    <t>Usb на 4 Griffin</t>
  </si>
  <si>
    <t>Usb на 5 Griffin</t>
  </si>
  <si>
    <t>Линза фишай по скидке знакомый</t>
  </si>
  <si>
    <t>Колонка Daniu красная</t>
  </si>
  <si>
    <t>Usb на 5</t>
  </si>
  <si>
    <t>12.09.2015,сб</t>
  </si>
  <si>
    <t xml:space="preserve">Наушники на iPhone </t>
  </si>
  <si>
    <t>Пленка на 6</t>
  </si>
  <si>
    <t>Бампер на 6</t>
  </si>
  <si>
    <t>Часы G-Shock белые с красными кнопками</t>
  </si>
  <si>
    <t>Кепка Lakers бело-фиолетовая</t>
  </si>
  <si>
    <t>Кепка Carhart коричневая скидка Сергей Белобородый</t>
  </si>
  <si>
    <t>Кепка Monster черная гнутый козырек + кепка red bull синяя</t>
  </si>
  <si>
    <t>USB на 5 Griffin</t>
  </si>
  <si>
    <t>Кепка черная гнутый козырек</t>
  </si>
  <si>
    <t>13.09.2015,вс</t>
  </si>
  <si>
    <r>
      <t xml:space="preserve">          </t>
    </r>
    <r>
      <rPr>
        <b/>
      </rPr>
      <t>Ира</t>
    </r>
  </si>
  <si>
    <t>Часы Diesel time</t>
  </si>
  <si>
    <t>Панелька на iPhone 4s</t>
  </si>
  <si>
    <t>Часы G-Shock чёрные с красными кнопками</t>
  </si>
  <si>
    <t>3 подвески</t>
  </si>
  <si>
    <t>Возврат наушников TDK,доплата на наушники айфон</t>
  </si>
  <si>
    <t xml:space="preserve">Часы G-Shock чёрные </t>
  </si>
  <si>
    <t xml:space="preserve">Часы Diesel </t>
  </si>
  <si>
    <t>Очки круглые</t>
  </si>
  <si>
    <t>Монопод (чёрный)</t>
  </si>
  <si>
    <t>Панелька на iPhone 5s (чёрная)</t>
  </si>
  <si>
    <t>14.09.2015,   пн      Андрей</t>
  </si>
  <si>
    <t xml:space="preserve">Бампер для iPhone 5S Голограмма </t>
  </si>
  <si>
    <t>Бампер для iPhone 5S Тигр</t>
  </si>
  <si>
    <t>Бампер для iPhone 4S Кошачьи глаза</t>
  </si>
  <si>
    <t xml:space="preserve">Бампер для iPhone 5S Nike </t>
  </si>
  <si>
    <t>Наушники Awei ES - Q7</t>
  </si>
  <si>
    <t>наушники Zipper (Молния)</t>
  </si>
  <si>
    <t>очки темные квадратные</t>
  </si>
  <si>
    <t>15.09.2015,  вт        Андрей</t>
  </si>
  <si>
    <t>Наушники Beats Studio Purple</t>
  </si>
  <si>
    <t xml:space="preserve">Часы браслет </t>
  </si>
  <si>
    <t>Фенечка красно коричневая</t>
  </si>
  <si>
    <t xml:space="preserve">USB для iPhone 4S </t>
  </si>
  <si>
    <t>16.09.2015,  ср       Андрей</t>
  </si>
  <si>
    <t xml:space="preserve">Кепка Polo Jeans </t>
  </si>
  <si>
    <t>Бампер для iPhone 5S Череп Голограмма</t>
  </si>
  <si>
    <t>17.09.2015,чт</t>
  </si>
  <si>
    <t>Часы Curren черные</t>
  </si>
  <si>
    <t>Часы Curren коричневые</t>
  </si>
  <si>
    <t>Наушники Beats фиолетовые</t>
  </si>
  <si>
    <t>Браслет кожаный</t>
  </si>
  <si>
    <t>18.09.2015,   пт         Андрей</t>
  </si>
  <si>
    <t xml:space="preserve">Часы Longines </t>
  </si>
  <si>
    <t>Очки квадратные</t>
  </si>
  <si>
    <t>Очки зеркальные (Сергей Охрана)</t>
  </si>
  <si>
    <t>Бампер для iPhone 4S "Джейк"</t>
  </si>
  <si>
    <t>Браслет резиновый x3</t>
  </si>
  <si>
    <t>Бампер для iPhone 4S Резиновый</t>
  </si>
  <si>
    <t>Хомяк оригинальный (Катя и Игорь)</t>
  </si>
  <si>
    <t>AUX (Катя и Игорь)</t>
  </si>
  <si>
    <t xml:space="preserve">Кепка Paul &amp; Shark </t>
  </si>
  <si>
    <t>19.09.2015,   сб      Андрей</t>
  </si>
  <si>
    <t>Шнур AUX розовый</t>
  </si>
  <si>
    <t>Кепка Rulez зеленая с сеткой</t>
  </si>
  <si>
    <t>Шапка "Бимо"</t>
  </si>
  <si>
    <t>Возврат USB iPhone 4S + доплата за Griffin (Соседи)</t>
  </si>
  <si>
    <t>Браслет плетеный</t>
  </si>
  <si>
    <t>Фенечки тонкие x2</t>
  </si>
  <si>
    <t>Бампер для iPhone 4S Вейдр</t>
  </si>
  <si>
    <t>Кепка DC Monster (Американка)</t>
  </si>
  <si>
    <t>Наушники Zipper голубые</t>
  </si>
  <si>
    <t>Колонка Beats Большая</t>
  </si>
  <si>
    <t>20.09.2015,   вс       Андрей</t>
  </si>
  <si>
    <t>Часы Calvin Klein мужские</t>
  </si>
  <si>
    <t>Бампер iPhone 4S Call Of Duty Black Ops II</t>
  </si>
  <si>
    <t>Пленка iPhone 4S Матовая</t>
  </si>
  <si>
    <t xml:space="preserve">Наушники Apple </t>
  </si>
  <si>
    <t>Шапка Vogue</t>
  </si>
  <si>
    <t>Брелок "Фин и пчелка"</t>
  </si>
  <si>
    <t>21.09.2015, пн</t>
  </si>
  <si>
    <t>Бампер на 4 iPhone Superman</t>
  </si>
  <si>
    <t>Очки капли черные</t>
  </si>
  <si>
    <t xml:space="preserve">Покупка скотча </t>
  </si>
  <si>
    <t>Часы браслет желтые(скидка на д/р)</t>
  </si>
  <si>
    <t>Бампер на 5 iPhone метал</t>
  </si>
  <si>
    <t>Черный резиновый браслет</t>
  </si>
  <si>
    <t>Красный резиновый браслет</t>
  </si>
  <si>
    <t>22.09.2015,вт</t>
  </si>
  <si>
    <t>Кабель AUX свои (Ринат)</t>
  </si>
  <si>
    <t>Наушники Awei черные</t>
  </si>
  <si>
    <t>USB на iPhone 4 Griffin</t>
  </si>
  <si>
    <t>зп за 2 дня</t>
  </si>
  <si>
    <t>23.09.2015,   ср       Андрей</t>
  </si>
  <si>
    <t>Кепка Hustle желтая</t>
  </si>
  <si>
    <t>Кепка Magic серая</t>
  </si>
  <si>
    <t>Карта памяти 16 GB 10 class</t>
  </si>
  <si>
    <t>Покупка маркеров</t>
  </si>
  <si>
    <t>24.09.2015,   чт       Андрей</t>
  </si>
  <si>
    <t xml:space="preserve">mp3 плеер Digital </t>
  </si>
  <si>
    <t>PowerBank 5600 MAh Purple</t>
  </si>
  <si>
    <t>25.09.2015,пт</t>
  </si>
  <si>
    <t>Шапка OBEY черная</t>
  </si>
  <si>
    <t>Кепка голубая Dsquared + скидка</t>
  </si>
  <si>
    <t>Колонка Черная beats средняя (Утеш)</t>
  </si>
  <si>
    <t>26.09.2015,сб</t>
  </si>
  <si>
    <t xml:space="preserve">Кепка сине -красная + Бампер на 5 оражевый+ шапка Monster красная + скидка </t>
  </si>
  <si>
    <t>Рюкзак победителю конкурса зеленый</t>
  </si>
  <si>
    <t>Кепка зеленая гнутым козырьком</t>
  </si>
  <si>
    <t>Часы Curren коричневый ремешек</t>
  </si>
  <si>
    <t>27.09.2015,вс</t>
  </si>
  <si>
    <r>
      <t xml:space="preserve">      </t>
    </r>
    <r>
      <rPr>
        <b/>
      </rPr>
      <t xml:space="preserve"> Ира</t>
    </r>
  </si>
  <si>
    <t>Замена USB на IPhone 5s</t>
  </si>
  <si>
    <t>Кепка JORDAN (серая)</t>
  </si>
  <si>
    <t>Кепка серая с оранжевой надписью</t>
  </si>
  <si>
    <t>Наушники SOUL (синие)</t>
  </si>
  <si>
    <t>Бампер на iPhone 5s (светло-фиолетовый)</t>
  </si>
  <si>
    <t>Наушники monster beats (синие)</t>
  </si>
  <si>
    <t>Кепка NY(голубая)</t>
  </si>
  <si>
    <t>Бампер на iPhone 4s(чёрный)</t>
  </si>
  <si>
    <t>Монопод (розовый)</t>
  </si>
  <si>
    <t>Две фенечки (тонкая и толстая красные)</t>
  </si>
  <si>
    <t>28.09.2015,   пн       Андрей</t>
  </si>
  <si>
    <t>Часы Gucci женские зеленый ремешок</t>
  </si>
  <si>
    <t>Серьги женские Спираль</t>
  </si>
  <si>
    <t>Серьги черепки</t>
  </si>
  <si>
    <t>29.09.2015,   вт         Андрей</t>
  </si>
  <si>
    <t>Бампер iPhone 4S Жидкость</t>
  </si>
  <si>
    <t>Бампер iPhone 4S Rock</t>
  </si>
  <si>
    <t>Колонка f черная</t>
  </si>
  <si>
    <t>Наушники YWZ черные</t>
  </si>
  <si>
    <t xml:space="preserve">Шнур MicroUSB </t>
  </si>
  <si>
    <t>База Samsung белая</t>
  </si>
  <si>
    <t>30.09.2015,   ср        Андрей</t>
  </si>
  <si>
    <t>Бампер iPhone 6 Вишневый</t>
  </si>
  <si>
    <t>1.10.2015,    чт       Андрей</t>
  </si>
  <si>
    <t>Наушники EarPods</t>
  </si>
  <si>
    <t>Бампер iPhone 4S Лев</t>
  </si>
  <si>
    <t xml:space="preserve">Наушники SOUL </t>
  </si>
  <si>
    <t>Наушники iRiver</t>
  </si>
  <si>
    <t>2.10.2015,   пт         Андрей</t>
  </si>
  <si>
    <t>Очки женские Лисички</t>
  </si>
  <si>
    <t>Колонка Beats металлик</t>
  </si>
  <si>
    <t>mp3 плеер (металлик)</t>
  </si>
  <si>
    <t>Часы Ferrari</t>
  </si>
  <si>
    <t>Шапка Militari Vans off the Wall (Cергей Белобородов)</t>
  </si>
  <si>
    <t>Шапка Hater черная</t>
  </si>
  <si>
    <t>Наушники BeatsTour красные</t>
  </si>
  <si>
    <t>3.10.2015,   сб        Андрей</t>
  </si>
  <si>
    <t>Наушники накладные Beats by Dre</t>
  </si>
  <si>
    <t>Бампер iPhone 4S Руки</t>
  </si>
  <si>
    <t>Шапка "Пупырка"</t>
  </si>
  <si>
    <t>Шапка "Джейк"</t>
  </si>
  <si>
    <t>Casio G-Shock черный с желтым</t>
  </si>
  <si>
    <t>Бампер iPhone 4S Силикон</t>
  </si>
  <si>
    <t>PowerBank 4200 MAh</t>
  </si>
  <si>
    <t xml:space="preserve">Griffin для iPad </t>
  </si>
  <si>
    <t>PowerBank 8800 MAh</t>
  </si>
  <si>
    <t>4.10.2015,вс</t>
  </si>
  <si>
    <t>Замена USB на iPhone 5s</t>
  </si>
  <si>
    <t>Подвеска (красная)</t>
  </si>
  <si>
    <t>Адаптер+usb на iPhone 4s</t>
  </si>
  <si>
    <t>Шапка Everlast (чёрная)</t>
  </si>
  <si>
    <t>Шапка NY(чёрная)</t>
  </si>
  <si>
    <t>Portable Power Station 4200 mah (белая)</t>
  </si>
  <si>
    <t>05.10.2015,пн</t>
  </si>
  <si>
    <t>Usb на 4</t>
  </si>
  <si>
    <t>Покупка моющего средства для стекол х2</t>
  </si>
  <si>
    <t>Кепка черная с гнутым козырьком</t>
  </si>
  <si>
    <t>Часы Swatch белые</t>
  </si>
  <si>
    <t>Часы электронные черные Led Watch</t>
  </si>
  <si>
    <t>Шапка черная кристал</t>
  </si>
  <si>
    <t>06.10.2015,вт</t>
  </si>
  <si>
    <t>Шапка NY серая длиная</t>
  </si>
  <si>
    <t>Наушники Smartbuy</t>
  </si>
  <si>
    <t>Доля за поделки за сентябрь</t>
  </si>
  <si>
    <t>07.10.2015,   ср        Андрей</t>
  </si>
  <si>
    <t>Шапка Zetta синяя</t>
  </si>
  <si>
    <t>Возврат наушников EarPods</t>
  </si>
  <si>
    <t>PowerBank 4200 MAh (Сергей Белобородый)</t>
  </si>
  <si>
    <t>Шапка Batman черная</t>
  </si>
  <si>
    <t xml:space="preserve">Наушники Железный человек + скидка </t>
  </si>
  <si>
    <t>Бампер iPhone 5C Marvel</t>
  </si>
  <si>
    <t>Покупка чековой ленты</t>
  </si>
  <si>
    <t>Шапка Zetta черная</t>
  </si>
  <si>
    <t>Шапка Pepe Jeans черная</t>
  </si>
  <si>
    <t>08.10.2015,   чт         Андрей</t>
  </si>
  <si>
    <t>Шапка Monster Militari</t>
  </si>
  <si>
    <t>Монопод для селфи с пультом</t>
  </si>
  <si>
    <t>Бампер iPhone 5S резина черный матовый</t>
  </si>
  <si>
    <t>Комплект Шапка + Шарф Calvin Klein черный + скидка за доп.покупку очков</t>
  </si>
  <si>
    <t>Очки черные капли</t>
  </si>
  <si>
    <t>Шапка Jordan серая</t>
  </si>
  <si>
    <t>Шапка Homies черная</t>
  </si>
  <si>
    <t>Наушники Monster Beats Wireless черные</t>
  </si>
  <si>
    <t>09.10.2015, пт</t>
  </si>
  <si>
    <t xml:space="preserve">Шапка Batman серая </t>
  </si>
  <si>
    <t xml:space="preserve">Порт. зар. устройство ,белый </t>
  </si>
  <si>
    <t>Шапка zetta серая</t>
  </si>
  <si>
    <t xml:space="preserve">бампер на 5 стальной </t>
  </si>
  <si>
    <t>бампер на 5 лев</t>
  </si>
  <si>
    <t>Бампер кожаный на 4</t>
  </si>
  <si>
    <t xml:space="preserve">Кепка бело- розовая некий козырек </t>
  </si>
  <si>
    <t>Шапка мужская черная</t>
  </si>
  <si>
    <t>Колонка дерево,wsr18</t>
  </si>
  <si>
    <t>Наушники ywz коричневые</t>
  </si>
  <si>
    <t>карта</t>
  </si>
  <si>
    <t xml:space="preserve">Шапка NY синяя скидка за брак </t>
  </si>
  <si>
    <t>10.10.2015, сб</t>
  </si>
  <si>
    <t xml:space="preserve">Игрушка Джейк </t>
  </si>
  <si>
    <t>Монопод белый + скидка пост.покуп</t>
  </si>
  <si>
    <t>Шапка cayler sons с помпоном</t>
  </si>
  <si>
    <t>Шапка+шарф коричневая женская+шапка мужская черная Zetta +шапка Zetta серая теплая + скидка</t>
  </si>
  <si>
    <t>Шапка Bulls черная + Шапка Zetta светло -синяя</t>
  </si>
  <si>
    <t>Кепка Panters голубая</t>
  </si>
  <si>
    <t>Шапка DC темно-синяя</t>
  </si>
  <si>
    <t>Шапка мужская Zetta черная</t>
  </si>
  <si>
    <t>Шапка ППК</t>
  </si>
  <si>
    <t>Шапка Jordan черная</t>
  </si>
  <si>
    <t xml:space="preserve">Шапка красная LA </t>
  </si>
  <si>
    <t>Бампер на ip4 металик бракованный</t>
  </si>
  <si>
    <t>Шапка Бимо</t>
  </si>
  <si>
    <t>Недоплата за 10.10.15</t>
  </si>
  <si>
    <t>Шапка BATMAN cерая</t>
  </si>
  <si>
    <t>11.10.2015,вс</t>
  </si>
  <si>
    <t>Комплект шапка+шарф (жёлтая)</t>
  </si>
  <si>
    <t>Шапка raptors</t>
  </si>
  <si>
    <t>Шапка Monster (тёмно-синяя)</t>
  </si>
  <si>
    <t xml:space="preserve">Рюкзак зелёный </t>
  </si>
  <si>
    <t>Кепка с эмблемой "пингвин"</t>
  </si>
  <si>
    <t>Пленка на iPhone 5s</t>
  </si>
  <si>
    <t>Бампер с черепом на iPhone 4s</t>
  </si>
  <si>
    <t>Бампер на iPhone 4s moshi (чёрный)</t>
  </si>
  <si>
    <t>Шапка carhartt (чёрная)</t>
  </si>
  <si>
    <t>Портативный аккумулятор (белый,матовый)</t>
  </si>
  <si>
    <t>Шапка джордан</t>
  </si>
  <si>
    <t>Колонка андройд</t>
  </si>
  <si>
    <t>Наушники beats by dr (коричневые)</t>
  </si>
  <si>
    <t>12.10.2015,  пн       Андрей</t>
  </si>
  <si>
    <t>Шапка Lacoste черная</t>
  </si>
  <si>
    <t>Наушники Soul фиолетовые</t>
  </si>
  <si>
    <t>Возврат набора Шапка + Шарф (зеленый)</t>
  </si>
  <si>
    <t>Наушники Beats Solo 2 White</t>
  </si>
  <si>
    <t>Бампер iPhone 4S motomo золотистый</t>
  </si>
  <si>
    <t>Шапка Dope черная</t>
  </si>
  <si>
    <t>Кепка BlackHocks белая, кепка LA темносиняя, кепка NY разноцвеьная + купон</t>
  </si>
  <si>
    <t>База + шнур Micro SD</t>
  </si>
  <si>
    <t>Чехол Klogi iPhone 5S</t>
  </si>
  <si>
    <t>Шапка Convers синяя</t>
  </si>
  <si>
    <t>Шапка Superman черная</t>
  </si>
  <si>
    <t>Часы молния черные</t>
  </si>
  <si>
    <t xml:space="preserve">Шапка-ушанка Washington Capitals </t>
  </si>
  <si>
    <t>13.10.2015,    вт       Андрей</t>
  </si>
  <si>
    <t>Ремешок для часов резина/металл</t>
  </si>
  <si>
    <t xml:space="preserve">Колонка Sprite </t>
  </si>
  <si>
    <t>Игрушка "Джейк"</t>
  </si>
  <si>
    <t>Игрушка "Бимо"</t>
  </si>
  <si>
    <t>Очки зеркало + Шапка Zetta серая + скидка за 2 покупки</t>
  </si>
  <si>
    <t>Micro USB черный</t>
  </si>
  <si>
    <t>USB iPhone 5S iOS 9</t>
  </si>
  <si>
    <t>Обточка и изготовление стекла</t>
  </si>
  <si>
    <t>14.10.2015,    ср        Андрей</t>
  </si>
  <si>
    <t>Комплект Шапка + Шарф Calvin Klein серый</t>
  </si>
  <si>
    <t>Наушники Angry Birds</t>
  </si>
  <si>
    <t>Покупка замка</t>
  </si>
  <si>
    <t>Часы Хищника черные</t>
  </si>
  <si>
    <t>Наушники SMARTBYE синие</t>
  </si>
  <si>
    <t>Часы CK коричневый ремешок</t>
  </si>
  <si>
    <t>Комплект Шапка + Шарф женский салатовый</t>
  </si>
  <si>
    <t>Шапка Buble Gum (Время Приключений)</t>
  </si>
  <si>
    <t>15.10.2015,    чт       Андрей</t>
  </si>
  <si>
    <t>Наушники SuperBass</t>
  </si>
  <si>
    <t xml:space="preserve">Часы Baby G </t>
  </si>
  <si>
    <t xml:space="preserve">Fish Eye </t>
  </si>
  <si>
    <t>16.10.2015,    пт        Андрей</t>
  </si>
  <si>
    <t>Кепка Harley Davidson черная</t>
  </si>
  <si>
    <t>Наушники YWZ красные</t>
  </si>
  <si>
    <t>Часы хищника черные</t>
  </si>
  <si>
    <t>17.10.2015,   сб         Андрей</t>
  </si>
  <si>
    <t xml:space="preserve">Кепка Calvin Klein </t>
  </si>
  <si>
    <t>Кепка Superman черно - оранжевая</t>
  </si>
  <si>
    <t>Шапка Miami Heat черная</t>
  </si>
  <si>
    <t>Фенечка черная тонкая</t>
  </si>
  <si>
    <t>Игрушка "Пупырка"</t>
  </si>
  <si>
    <t>Комплект Шапка + Шарф серый женский</t>
  </si>
  <si>
    <t>Шапка YMCMB красная с пумпоном</t>
  </si>
  <si>
    <t>AUX 3.5 Jack + USB 2.0</t>
  </si>
  <si>
    <t xml:space="preserve">Шапка "Ледяной Король" </t>
  </si>
  <si>
    <t>Шапка Dortmund желтая</t>
  </si>
  <si>
    <t>Ободок на шею резиновый</t>
  </si>
  <si>
    <t xml:space="preserve">18.10.2015,вс </t>
  </si>
  <si>
    <t>Чехол-кармашек (чёрный)</t>
  </si>
  <si>
    <t xml:space="preserve">Шапка RUSSIA </t>
  </si>
  <si>
    <t>Шапка Фин</t>
  </si>
  <si>
    <t>Возврат USB на iPhone 5</t>
  </si>
  <si>
    <t>Фенечка чёрная тонкая</t>
  </si>
  <si>
    <t>Шапка carhartt (тёмно-синяя)</t>
  </si>
  <si>
    <t>Долг Саша 700 рублей</t>
  </si>
  <si>
    <t>Шапка LA (вишневая)</t>
  </si>
  <si>
    <t>Наушники monster</t>
  </si>
  <si>
    <t>Бампер на 5с (зайка)</t>
  </si>
  <si>
    <t>19.10.2015, пн</t>
  </si>
  <si>
    <t>Шапка Финн парнишка</t>
  </si>
  <si>
    <t>Покупка пакетов для мусора х2</t>
  </si>
  <si>
    <t>Бампер на 6 черный</t>
  </si>
  <si>
    <t>Шнур ip5</t>
  </si>
  <si>
    <t>Шнур AUX</t>
  </si>
  <si>
    <t>Игорь Тимофеев</t>
  </si>
  <si>
    <t>20.10.2015,вт</t>
  </si>
  <si>
    <t xml:space="preserve">Браслет+ подвеска </t>
  </si>
  <si>
    <t>Рюкзак CNNN черный с кругами</t>
  </si>
  <si>
    <t>Бампер на 4 черный Motomo</t>
  </si>
  <si>
    <t>Шапка мужская черная Lacoste</t>
  </si>
  <si>
    <t>Возврат комплекта шапка + шарф от 17.10.15</t>
  </si>
  <si>
    <t>Бампер на ip5 черный метал</t>
  </si>
  <si>
    <t>Шапка с помпоном LA красная</t>
  </si>
  <si>
    <t>21.10.2015,   ср        Андрей</t>
  </si>
  <si>
    <t xml:space="preserve">Шапка Monster синяя </t>
  </si>
  <si>
    <t>Шапка "Ледяной Король"</t>
  </si>
  <si>
    <t xml:space="preserve">Шапка Chelsea </t>
  </si>
  <si>
    <t>Часы женские белый ремешок</t>
  </si>
  <si>
    <t>Шапка "Джейк" + скидка за вторую шапку Вр. Прикл.</t>
  </si>
  <si>
    <t>Бампер iPhone 4S Стразы</t>
  </si>
  <si>
    <t>USB iPhone 5S Belkin</t>
  </si>
  <si>
    <t>Чёкер черный</t>
  </si>
  <si>
    <t>Возврат часов-браслет от 22.08.2015</t>
  </si>
  <si>
    <t>22.10.2015,   чт        Андрей</t>
  </si>
  <si>
    <t>Закаленное стекло iPhone 5S</t>
  </si>
  <si>
    <t>Flip Case iPhone 5S синий</t>
  </si>
  <si>
    <t>23.10.2015,пт</t>
  </si>
  <si>
    <t>Наушники YWZ</t>
  </si>
  <si>
    <t>Бампер Бимо на 4</t>
  </si>
  <si>
    <t>Часы G-Shock серые с крутилкой</t>
  </si>
  <si>
    <t>24.10.2015,сб</t>
  </si>
  <si>
    <t>Шапка КХЛ</t>
  </si>
  <si>
    <t>Замена  USB с доплатой,на 5</t>
  </si>
  <si>
    <t>Шапка LA черная</t>
  </si>
  <si>
    <t>AUX красный</t>
  </si>
  <si>
    <t>Часы Swiss + бампер на 4 ,красный</t>
  </si>
  <si>
    <t>Шапка Capitals черная</t>
  </si>
  <si>
    <t>Шапка Vans черная</t>
  </si>
  <si>
    <t>Доля за поделки с 1.10 по 24.10</t>
  </si>
  <si>
    <t>25.10.2015,вс</t>
  </si>
  <si>
    <t>Бампер на iPhone 6 (чёрный)</t>
  </si>
  <si>
    <t>Шапка Джейк + шапка Everlast + скидка</t>
  </si>
  <si>
    <t>Шапка NY как чулок (синяя)</t>
  </si>
  <si>
    <t>Шапка Сalvin Klein Jeans</t>
  </si>
  <si>
    <t>2 колонки pepsi + наушники бетмен</t>
  </si>
  <si>
    <t>Браслет кожанный</t>
  </si>
  <si>
    <t>Шапка Zetta (чёрная)</t>
  </si>
  <si>
    <t>Шапка NY (синяя)</t>
  </si>
  <si>
    <t>Замена USB на iPhone 5</t>
  </si>
  <si>
    <t>Плеер beats (зелёный)</t>
  </si>
  <si>
    <t>Шапка Obey (зелёная) + часы Led Watch (синие)</t>
  </si>
  <si>
    <t>26.10.2015,    пн       Андрей</t>
  </si>
  <si>
    <t>Шапка DC Monster победителю конкурса</t>
  </si>
  <si>
    <t>Наушники Awei Q38i (Лёша Золотухин)</t>
  </si>
  <si>
    <t>Шапка "Финн"</t>
  </si>
  <si>
    <t>Уши меховые "Миньоны"</t>
  </si>
  <si>
    <t>Бампер iPhone 4S золотистый пластик</t>
  </si>
  <si>
    <t>Шапка Militari Monster</t>
  </si>
  <si>
    <t>27.10.2015,   вт       Андрей</t>
  </si>
  <si>
    <t>Кепка Monster черная американка</t>
  </si>
  <si>
    <t>Часы Shield черные женские</t>
  </si>
  <si>
    <t>Бампер силикон прозр. iPhone 6 Plus</t>
  </si>
  <si>
    <t>Шапка Garment Dyed черная</t>
  </si>
  <si>
    <t xml:space="preserve">Шапка мужская черная </t>
  </si>
  <si>
    <t>28.10.2015,ср</t>
  </si>
  <si>
    <t>Часы G-Shock черные с синим</t>
  </si>
  <si>
    <t>Наушники Manga голубые скидка 50% Ринат</t>
  </si>
  <si>
    <t>Звездное небо,проектор</t>
  </si>
  <si>
    <t>29.10.2015,чт</t>
  </si>
  <si>
    <t>Комплект шапка+ шарф мужской бежевый</t>
  </si>
  <si>
    <t>Шапка Джейк + принцесса жвачка</t>
  </si>
  <si>
    <t>Шапка Джейк + Марси + Финн</t>
  </si>
  <si>
    <t>Возврат проектора звездного неба</t>
  </si>
  <si>
    <t>Комплект шапка+ шарф Женский серый + шапка JD синяя</t>
  </si>
  <si>
    <t>Часы G-Shock красные + беспроводные наушники beats + шапка obey серобурмалиновая + скидка</t>
  </si>
  <si>
    <t>Шапка CK черная</t>
  </si>
  <si>
    <t>30.10.2015,   пт       Андрей</t>
  </si>
  <si>
    <t>Покупка клея</t>
  </si>
  <si>
    <t>Бампер iPhone 4S Кассета</t>
  </si>
  <si>
    <t>Бампер iPhone 4S Замок</t>
  </si>
  <si>
    <t>Шапка NY Military</t>
  </si>
  <si>
    <t>Beats Solo 2 Black</t>
  </si>
  <si>
    <t>Шапка Calvin Klein коричневая</t>
  </si>
  <si>
    <t>Наушники Спанч Боб</t>
  </si>
  <si>
    <t>31.10.2015,   сб       Андрей</t>
  </si>
  <si>
    <t xml:space="preserve">Шапка Chicago Bulls черная </t>
  </si>
  <si>
    <t>Наушники Beats Tour красные</t>
  </si>
  <si>
    <t xml:space="preserve">Кепка "Пупырка" </t>
  </si>
  <si>
    <t>Монопод для селфи желтый с пультом</t>
  </si>
  <si>
    <t>Бампер iPhone 4S Прозрачный</t>
  </si>
  <si>
    <t>Бампер iPhone 6 Прозрачный</t>
  </si>
  <si>
    <t>Чёкер зеленый</t>
  </si>
  <si>
    <t>Шапка Wu -Tang Clan черная</t>
  </si>
  <si>
    <t>Шапка Zetta мужская синяя</t>
  </si>
  <si>
    <t xml:space="preserve">Шапка Jack Daniel's </t>
  </si>
  <si>
    <t>Шапка NY синяя с пумпоном + скидка</t>
  </si>
  <si>
    <t xml:space="preserve">Пленка iPhone 4S </t>
  </si>
  <si>
    <t>Шапка Everlast черная</t>
  </si>
  <si>
    <t>Бампер iPhone 4S Камера</t>
  </si>
  <si>
    <t>Бампер iPhone 5S Сине белый</t>
  </si>
  <si>
    <t>Шапка женская белая с пумпоном</t>
  </si>
  <si>
    <t xml:space="preserve">Наушники Xiaomi </t>
  </si>
  <si>
    <t>1.08.2015,  сб      Андрей</t>
  </si>
  <si>
    <t>3.08.2015,  пн      Андрей</t>
  </si>
  <si>
    <t>4.08.2015,  вт       Андрей</t>
  </si>
  <si>
    <t>5.08.2015, ср       Андрей</t>
  </si>
  <si>
    <t>07.08.2015,  пт    Андрей</t>
  </si>
  <si>
    <t xml:space="preserve">Часы G-SK </t>
  </si>
  <si>
    <t xml:space="preserve">Наушники для iPhone </t>
  </si>
  <si>
    <t xml:space="preserve">Колонка Fanta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</si>
</sst>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sz val="11.0"/>
    </font>
    <font>
      <sz val="10.0"/>
    </font>
    <font/>
    <font>
      <b/>
      <sz val="14.0"/>
    </font>
    <font>
      <b/>
    </font>
    <font>
      <sz val="8.0"/>
      <color rgb="FF222222"/>
    </font>
    <font>
      <b/>
      <sz val="10.0"/>
    </font>
    <font>
      <sz val="11.0"/>
    </font>
    <font>
      <b/>
      <sz val="12.0"/>
    </font>
    <font>
      <b/>
      <color rgb="FFFFFFFF"/>
    </font>
    <font>
      <sz val="24.0"/>
      <color rgb="FFFF0000"/>
    </font>
    <font>
      <sz val="24.0"/>
      <color rgb="FF000000"/>
    </font>
    <font>
      <b/>
      <sz val="12.0"/>
      <color rgb="FFFF0000"/>
    </font>
    <font>
      <color rgb="FF000000"/>
    </font>
    <font>
      <b/>
      <color rgb="FF000000"/>
    </font>
    <font>
      <b/>
      <sz val="18.0"/>
      <color rgb="FFFFFFFF"/>
    </font>
    <font>
      <sz val="10.0"/>
      <color rgb="FFFF0000"/>
    </font>
    <font>
      <b/>
      <sz val="10.0"/>
      <color rgb="FF0000FF"/>
    </font>
    <font>
      <color rgb="FFFF0000"/>
    </font>
    <font>
      <b/>
      <color rgb="FF0000FF"/>
    </font>
  </fonts>
  <fills count="3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EEEEEE"/>
        <bgColor rgb="FFEEEEEE"/>
      </patternFill>
    </fill>
    <fill>
      <patternFill patternType="solid">
        <fgColor rgb="FFE3E3E3"/>
        <bgColor rgb="FFE3E3E3"/>
      </patternFill>
    </fill>
    <fill>
      <patternFill patternType="solid">
        <fgColor rgb="FFBDBDBD"/>
        <bgColor rgb="FFBDBDBD"/>
      </patternFill>
    </fill>
    <fill>
      <patternFill patternType="solid">
        <fgColor rgb="FFB5B5B5"/>
        <bgColor rgb="FFB5B5B5"/>
      </patternFill>
    </fill>
    <fill>
      <patternFill patternType="solid">
        <fgColor rgb="FFC4C4C4"/>
        <bgColor rgb="FFC4C4C4"/>
      </patternFill>
    </fill>
    <fill>
      <patternFill patternType="solid">
        <fgColor rgb="FF7F7F7F"/>
        <bgColor rgb="FF7F7F7F"/>
      </patternFill>
    </fill>
    <fill>
      <patternFill patternType="solid">
        <fgColor rgb="FFB9B9B9"/>
        <bgColor rgb="FFB9B9B9"/>
      </patternFill>
    </fill>
    <fill>
      <patternFill patternType="solid">
        <fgColor rgb="FFABABAB"/>
        <bgColor rgb="FFABABAB"/>
      </patternFill>
    </fill>
    <fill>
      <patternFill patternType="solid">
        <fgColor rgb="FFDFDFDF"/>
        <bgColor rgb="FFDFDFDF"/>
      </patternFill>
    </fill>
    <fill>
      <patternFill patternType="solid">
        <fgColor rgb="FFEFEFEF"/>
        <bgColor rgb="FFEFEFEF"/>
      </patternFill>
    </fill>
    <fill>
      <patternFill patternType="solid">
        <fgColor rgb="FF989898"/>
        <bgColor rgb="FF989898"/>
      </patternFill>
    </fill>
    <fill>
      <patternFill patternType="solid">
        <fgColor rgb="FFE5E5E5"/>
        <bgColor rgb="FFE5E5E5"/>
      </patternFill>
    </fill>
    <fill>
      <patternFill patternType="solid">
        <fgColor rgb="FFF4CCCC"/>
        <bgColor rgb="FFF4CCCC"/>
      </patternFill>
    </fill>
    <fill>
      <patternFill patternType="solid">
        <fgColor rgb="FFF6B26B"/>
        <bgColor rgb="FFF6B26B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3C78D8"/>
        <bgColor rgb="FF3C78D8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shrinkToFit="0" wrapText="1"/>
    </xf>
    <xf borderId="0" fillId="0" fontId="2" numFmtId="0" xfId="0" applyAlignment="1" applyFont="1">
      <alignment vertical="bottom"/>
    </xf>
    <xf borderId="3" fillId="0" fontId="3" numFmtId="0" xfId="0" applyBorder="1" applyFont="1"/>
    <xf borderId="4" fillId="0" fontId="2" numFmtId="0" xfId="0" applyAlignment="1" applyBorder="1" applyFont="1">
      <alignment vertical="bottom"/>
    </xf>
    <xf borderId="4" fillId="0" fontId="3" numFmtId="0" xfId="0" applyBorder="1" applyFont="1"/>
    <xf borderId="5" fillId="0" fontId="2" numFmtId="14" xfId="0" applyAlignment="1" applyBorder="1" applyFont="1" applyNumberFormat="1">
      <alignment horizontal="right" vertical="bottom"/>
    </xf>
    <xf borderId="5" fillId="0" fontId="4" numFmtId="0" xfId="0" applyAlignment="1" applyBorder="1" applyFont="1">
      <alignment horizontal="center" vertical="bottom"/>
    </xf>
    <xf borderId="5" fillId="0" fontId="2" numFmtId="0" xfId="0" applyAlignment="1" applyBorder="1" applyFont="1">
      <alignment vertical="bottom"/>
    </xf>
    <xf borderId="4" fillId="2" fontId="2" numFmtId="0" xfId="0" applyAlignment="1" applyBorder="1" applyFill="1" applyFont="1">
      <alignment vertical="bottom"/>
    </xf>
    <xf borderId="0" fillId="3" fontId="2" numFmtId="0" xfId="0" applyAlignment="1" applyFill="1" applyFont="1">
      <alignment horizontal="right"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horizontal="right" readingOrder="0" vertical="bottom"/>
    </xf>
    <xf borderId="0" fillId="5" fontId="2" numFmtId="0" xfId="0" applyAlignment="1" applyFont="1">
      <alignment horizontal="right" vertical="bottom"/>
    </xf>
    <xf borderId="0" fillId="5" fontId="2" numFmtId="0" xfId="0" applyAlignment="1" applyFont="1">
      <alignment horizontal="right" vertical="bottom"/>
    </xf>
    <xf borderId="6" fillId="6" fontId="2" numFmtId="0" xfId="0" applyAlignment="1" applyBorder="1" applyFill="1" applyFont="1">
      <alignment horizontal="center" vertical="bottom"/>
    </xf>
    <xf borderId="6" fillId="6" fontId="2" numFmtId="0" xfId="0" applyAlignment="1" applyBorder="1" applyFont="1">
      <alignment vertical="bottom"/>
    </xf>
    <xf borderId="6" fillId="6" fontId="2" numFmtId="0" xfId="0" applyAlignment="1" applyBorder="1" applyFont="1">
      <alignment readingOrder="0" vertical="bottom"/>
    </xf>
    <xf borderId="6" fillId="0" fontId="2" numFmtId="0" xfId="0" applyAlignment="1" applyBorder="1" applyFont="1">
      <alignment readingOrder="0" vertical="bottom"/>
    </xf>
    <xf borderId="6" fillId="0" fontId="2" numFmtId="0" xfId="0" applyAlignment="1" applyBorder="1" applyFont="1">
      <alignment vertical="bottom"/>
    </xf>
    <xf borderId="0" fillId="4" fontId="2" numFmtId="0" xfId="0" applyAlignment="1" applyFont="1">
      <alignment readingOrder="0" vertical="bottom"/>
    </xf>
    <xf borderId="7" fillId="3" fontId="2" numFmtId="0" xfId="0" applyAlignment="1" applyBorder="1" applyFont="1">
      <alignment horizontal="right" vertical="bottom"/>
    </xf>
    <xf borderId="7" fillId="0" fontId="4" numFmtId="0" xfId="0" applyAlignment="1" applyBorder="1" applyFont="1">
      <alignment horizontal="center" readingOrder="0" vertical="bottom"/>
    </xf>
    <xf borderId="7" fillId="3" fontId="2" numFmtId="0" xfId="0" applyAlignment="1" applyBorder="1" applyFont="1">
      <alignment vertical="bottom"/>
    </xf>
    <xf borderId="7" fillId="3" fontId="2" numFmtId="0" xfId="0" applyAlignment="1" applyBorder="1" applyFont="1">
      <alignment horizontal="right" vertical="bottom"/>
    </xf>
    <xf borderId="8" fillId="6" fontId="2" numFmtId="0" xfId="0" applyAlignment="1" applyBorder="1" applyFont="1">
      <alignment vertical="bottom"/>
    </xf>
    <xf borderId="8" fillId="2" fontId="2" numFmtId="0" xfId="0" applyAlignment="1" applyBorder="1" applyFont="1">
      <alignment vertical="bottom"/>
    </xf>
    <xf borderId="0" fillId="3" fontId="2" numFmtId="0" xfId="0" applyAlignment="1" applyFont="1">
      <alignment horizontal="right" readingOrder="0" vertical="bottom"/>
    </xf>
    <xf borderId="0" fillId="6" fontId="2" numFmtId="0" xfId="0" applyAlignment="1" applyFont="1">
      <alignment vertical="bottom"/>
    </xf>
    <xf borderId="9" fillId="6" fontId="2" numFmtId="0" xfId="0" applyAlignment="1" applyBorder="1" applyFont="1">
      <alignment vertical="bottom"/>
    </xf>
    <xf borderId="10" fillId="6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10" fillId="0" fontId="2" numFmtId="0" xfId="0" applyAlignment="1" applyBorder="1" applyFont="1">
      <alignment vertical="bottom"/>
    </xf>
    <xf borderId="7" fillId="7" fontId="2" numFmtId="0" xfId="0" applyAlignment="1" applyBorder="1" applyFill="1" applyFont="1">
      <alignment horizontal="right" vertical="bottom"/>
    </xf>
    <xf borderId="7" fillId="0" fontId="4" numFmtId="0" xfId="0" applyAlignment="1" applyBorder="1" applyFont="1">
      <alignment horizontal="center" vertical="bottom"/>
    </xf>
    <xf borderId="7" fillId="7" fontId="2" numFmtId="0" xfId="0" applyAlignment="1" applyBorder="1" applyFont="1">
      <alignment vertical="bottom"/>
    </xf>
    <xf borderId="0" fillId="7" fontId="2" numFmtId="0" xfId="0" applyAlignment="1" applyFont="1">
      <alignment horizontal="right" readingOrder="0" vertical="bottom"/>
    </xf>
    <xf borderId="6" fillId="3" fontId="2" numFmtId="0" xfId="0" applyAlignment="1" applyBorder="1" applyFont="1">
      <alignment vertical="bottom"/>
    </xf>
    <xf borderId="5" fillId="4" fontId="2" numFmtId="0" xfId="0" applyAlignment="1" applyBorder="1" applyFont="1">
      <alignment readingOrder="0" vertical="bottom"/>
    </xf>
    <xf borderId="5" fillId="5" fontId="2" numFmtId="0" xfId="0" applyAlignment="1" applyBorder="1" applyFont="1">
      <alignment horizontal="right" vertical="bottom"/>
    </xf>
    <xf borderId="0" fillId="7" fontId="2" numFmtId="0" xfId="0" applyAlignment="1" applyFont="1">
      <alignment horizontal="right" vertical="bottom"/>
    </xf>
    <xf borderId="5" fillId="3" fontId="2" numFmtId="0" xfId="0" applyAlignment="1" applyBorder="1" applyFont="1">
      <alignment vertical="bottom"/>
    </xf>
    <xf borderId="4" fillId="6" fontId="2" numFmtId="0" xfId="0" applyAlignment="1" applyBorder="1" applyFont="1">
      <alignment vertical="bottom"/>
    </xf>
    <xf borderId="0" fillId="4" fontId="2" numFmtId="0" xfId="0" applyAlignment="1" applyFont="1">
      <alignment horizontal="left" readingOrder="0" vertical="bottom"/>
    </xf>
    <xf borderId="5" fillId="4" fontId="2" numFmtId="0" xfId="0" applyAlignment="1" applyBorder="1" applyFont="1">
      <alignment horizontal="left" vertical="bottom"/>
    </xf>
    <xf borderId="5" fillId="5" fontId="2" numFmtId="0" xfId="0" applyAlignment="1" applyBorder="1" applyFont="1">
      <alignment horizontal="right" readingOrder="0" vertical="bottom"/>
    </xf>
    <xf borderId="0" fillId="7" fontId="2" numFmtId="0" xfId="0" applyAlignment="1" applyFont="1">
      <alignment vertical="bottom"/>
    </xf>
    <xf borderId="0" fillId="0" fontId="2" numFmtId="0" xfId="0" applyFont="1"/>
    <xf borderId="11" fillId="0" fontId="2" numFmtId="0" xfId="0" applyBorder="1" applyFont="1"/>
    <xf borderId="0" fillId="8" fontId="2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4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9" fontId="1" numFmtId="0" xfId="0" applyAlignment="1" applyFill="1" applyFont="1">
      <alignment horizontal="right" vertical="bottom"/>
    </xf>
    <xf borderId="0" fillId="0" fontId="5" numFmtId="0" xfId="0" applyAlignment="1" applyFont="1">
      <alignment readingOrder="0"/>
    </xf>
    <xf borderId="12" fillId="3" fontId="4" numFmtId="0" xfId="0" applyAlignment="1" applyBorder="1" applyFont="1">
      <alignment horizontal="left" readingOrder="0" shrinkToFit="0" vertical="bottom" wrapText="1"/>
    </xf>
    <xf borderId="12" fillId="3" fontId="4" numFmtId="0" xfId="0" applyAlignment="1" applyBorder="1" applyFont="1">
      <alignment horizontal="right" readingOrder="0" shrinkToFit="0" vertical="bottom" wrapText="1"/>
    </xf>
    <xf borderId="12" fillId="3" fontId="2" numFmtId="0" xfId="0" applyAlignment="1" applyBorder="1" applyFont="1">
      <alignment vertical="bottom"/>
    </xf>
    <xf borderId="13" fillId="10" fontId="6" numFmtId="0" xfId="0" applyAlignment="1" applyBorder="1" applyFill="1" applyFont="1">
      <alignment horizontal="center" readingOrder="0"/>
    </xf>
    <xf borderId="12" fillId="3" fontId="2" numFmtId="0" xfId="0" applyAlignment="1" applyBorder="1" applyFont="1">
      <alignment horizontal="left" vertical="bottom"/>
    </xf>
    <xf borderId="12" fillId="3" fontId="2" numFmtId="0" xfId="0" applyAlignment="1" applyBorder="1" applyFont="1">
      <alignment horizontal="right" shrinkToFit="0" vertical="bottom" wrapText="0"/>
    </xf>
    <xf borderId="12" fillId="3" fontId="2" numFmtId="0" xfId="0" applyAlignment="1" applyBorder="1" applyFont="1">
      <alignment horizontal="left" shrinkToFit="0" vertical="bottom" wrapText="0"/>
    </xf>
    <xf borderId="12" fillId="3" fontId="7" numFmtId="0" xfId="0" applyAlignment="1" applyBorder="1" applyFont="1">
      <alignment horizontal="left" readingOrder="0" shrinkToFit="0" wrapText="0"/>
    </xf>
    <xf borderId="12" fillId="3" fontId="7" numFmtId="0" xfId="0" applyAlignment="1" applyBorder="1" applyFont="1">
      <alignment horizontal="left" readingOrder="0" shrinkToFit="0" vertical="bottom" wrapText="0"/>
    </xf>
    <xf borderId="12" fillId="3" fontId="2" numFmtId="0" xfId="0" applyAlignment="1" applyBorder="1" applyFont="1">
      <alignment horizontal="right" readingOrder="0" shrinkToFit="0" vertical="bottom" wrapText="0"/>
    </xf>
    <xf borderId="12" fillId="3" fontId="2" numFmtId="0" xfId="0" applyAlignment="1" applyBorder="1" applyFont="1">
      <alignment horizontal="left" readingOrder="0" vertical="bottom"/>
    </xf>
    <xf borderId="12" fillId="3" fontId="7" numFmtId="0" xfId="0" applyAlignment="1" applyBorder="1" applyFont="1">
      <alignment horizontal="right" shrinkToFit="0" vertical="bottom" wrapText="0"/>
    </xf>
    <xf borderId="12" fillId="11" fontId="2" numFmtId="0" xfId="0" applyAlignment="1" applyBorder="1" applyFill="1" applyFont="1">
      <alignment horizontal="right" readingOrder="0" shrinkToFit="0" vertical="bottom" wrapText="0"/>
    </xf>
    <xf borderId="12" fillId="11" fontId="8" numFmtId="0" xfId="0" applyAlignment="1" applyBorder="1" applyFont="1">
      <alignment horizontal="left" readingOrder="0" shrinkToFit="0" vertical="bottom" wrapText="0"/>
    </xf>
    <xf borderId="12" fillId="3" fontId="7" numFmtId="0" xfId="0" applyAlignment="1" applyBorder="1" applyFont="1">
      <alignment horizontal="right" readingOrder="0" shrinkToFit="0" vertical="bottom" wrapText="0"/>
    </xf>
    <xf borderId="12" fillId="12" fontId="7" numFmtId="0" xfId="0" applyAlignment="1" applyBorder="1" applyFill="1" applyFont="1">
      <alignment horizontal="right" readingOrder="0" shrinkToFit="0" vertical="bottom" wrapText="0"/>
    </xf>
    <xf borderId="12" fillId="13" fontId="7" numFmtId="0" xfId="0" applyAlignment="1" applyBorder="1" applyFill="1" applyFont="1">
      <alignment horizontal="right" readingOrder="0" shrinkToFit="0" vertical="bottom" wrapText="0"/>
    </xf>
    <xf borderId="12" fillId="14" fontId="2" numFmtId="0" xfId="0" applyAlignment="1" applyBorder="1" applyFill="1" applyFont="1">
      <alignment horizontal="right" readingOrder="0" shrinkToFit="0" vertical="bottom" wrapText="0"/>
    </xf>
    <xf borderId="12" fillId="3" fontId="4" numFmtId="0" xfId="0" applyAlignment="1" applyBorder="1" applyFont="1">
      <alignment horizontal="left" readingOrder="0" shrinkToFit="0" vertical="bottom" wrapText="0"/>
    </xf>
    <xf borderId="12" fillId="3" fontId="4" numFmtId="0" xfId="0" applyAlignment="1" applyBorder="1" applyFont="1">
      <alignment horizontal="right" readingOrder="0" shrinkToFit="0" vertical="bottom" wrapText="0"/>
    </xf>
    <xf borderId="12" fillId="3" fontId="7" numFmtId="0" xfId="0" applyAlignment="1" applyBorder="1" applyFont="1">
      <alignment horizontal="left" shrinkToFit="0" vertical="bottom" wrapText="0"/>
    </xf>
    <xf borderId="12" fillId="15" fontId="7" numFmtId="0" xfId="0" applyAlignment="1" applyBorder="1" applyFill="1" applyFont="1">
      <alignment horizontal="right" readingOrder="0" shrinkToFit="0" vertical="bottom" wrapText="0"/>
    </xf>
    <xf borderId="12" fillId="15" fontId="7" numFmtId="0" xfId="0" applyAlignment="1" applyBorder="1" applyFont="1">
      <alignment horizontal="left" readingOrder="0" shrinkToFit="0" vertical="bottom" wrapText="0"/>
    </xf>
    <xf borderId="12" fillId="11" fontId="2" numFmtId="0" xfId="0" applyAlignment="1" applyBorder="1" applyFont="1">
      <alignment horizontal="left" readingOrder="0" shrinkToFit="0" vertical="bottom" wrapText="0"/>
    </xf>
    <xf borderId="12" fillId="15" fontId="1" numFmtId="0" xfId="0" applyAlignment="1" applyBorder="1" applyFont="1">
      <alignment horizontal="right" readingOrder="0" shrinkToFit="0" vertical="bottom" wrapText="0"/>
    </xf>
    <xf borderId="14" fillId="16" fontId="5" numFmtId="0" xfId="0" applyAlignment="1" applyBorder="1" applyFill="1" applyFont="1">
      <alignment horizontal="left" readingOrder="0" shrinkToFit="0" vertical="bottom" wrapText="0"/>
    </xf>
    <xf borderId="7" fillId="0" fontId="3" numFmtId="0" xfId="0" applyBorder="1" applyFont="1"/>
    <xf borderId="8" fillId="0" fontId="3" numFmtId="0" xfId="0" applyBorder="1" applyFont="1"/>
    <xf borderId="14" fillId="17" fontId="5" numFmtId="0" xfId="0" applyAlignment="1" applyBorder="1" applyFill="1" applyFont="1">
      <alignment horizontal="left" readingOrder="0" shrinkToFit="0" vertical="bottom" wrapText="0"/>
    </xf>
    <xf borderId="12" fillId="3" fontId="2" numFmtId="0" xfId="0" applyAlignment="1" applyBorder="1" applyFont="1">
      <alignment horizontal="left" readingOrder="0" shrinkToFit="0" vertical="bottom" wrapText="0"/>
    </xf>
    <xf borderId="12" fillId="18" fontId="2" numFmtId="0" xfId="0" applyAlignment="1" applyBorder="1" applyFill="1" applyFont="1">
      <alignment horizontal="left" readingOrder="0" shrinkToFit="0" vertical="bottom" wrapText="0"/>
    </xf>
    <xf borderId="12" fillId="18" fontId="2" numFmtId="0" xfId="0" applyAlignment="1" applyBorder="1" applyFont="1">
      <alignment horizontal="right" shrinkToFit="0" vertical="bottom" wrapText="0"/>
    </xf>
    <xf borderId="12" fillId="18" fontId="2" numFmtId="0" xfId="0" applyAlignment="1" applyBorder="1" applyFont="1">
      <alignment horizontal="right" readingOrder="0" shrinkToFit="0" vertical="bottom" wrapText="0"/>
    </xf>
    <xf borderId="12" fillId="18" fontId="2" numFmtId="0" xfId="0" applyAlignment="1" applyBorder="1" applyFont="1">
      <alignment horizontal="left" shrinkToFit="0" vertical="bottom" wrapText="0"/>
    </xf>
    <xf borderId="14" fillId="3" fontId="7" numFmtId="0" xfId="0" applyAlignment="1" applyBorder="1" applyFont="1">
      <alignment horizontal="left" readingOrder="0" shrinkToFit="0" wrapText="0"/>
    </xf>
    <xf borderId="8" fillId="3" fontId="2" numFmtId="0" xfId="0" applyAlignment="1" applyBorder="1" applyFont="1">
      <alignment horizontal="left" shrinkToFit="0" vertical="bottom" wrapText="0"/>
    </xf>
    <xf borderId="14" fillId="3" fontId="2" numFmtId="0" xfId="0" applyAlignment="1" applyBorder="1" applyFont="1">
      <alignment horizontal="left" vertical="bottom"/>
    </xf>
    <xf borderId="8" fillId="3" fontId="2" numFmtId="0" xfId="0" applyAlignment="1" applyBorder="1" applyFont="1">
      <alignment horizontal="right" readingOrder="0" shrinkToFit="0" wrapText="0"/>
    </xf>
    <xf borderId="8" fillId="3" fontId="2" numFmtId="0" xfId="0" applyAlignment="1" applyBorder="1" applyFont="1">
      <alignment vertical="bottom"/>
    </xf>
    <xf borderId="12" fillId="3" fontId="1" numFmtId="0" xfId="0" applyAlignment="1" applyBorder="1" applyFont="1">
      <alignment horizontal="left" shrinkToFit="0" vertical="bottom" wrapText="0"/>
    </xf>
    <xf borderId="12" fillId="17" fontId="2" numFmtId="0" xfId="0" applyAlignment="1" applyBorder="1" applyFont="1">
      <alignment horizontal="left" readingOrder="0" shrinkToFit="0" vertical="bottom" wrapText="0"/>
    </xf>
    <xf borderId="12" fillId="3" fontId="2" numFmtId="20" xfId="0" applyAlignment="1" applyBorder="1" applyFont="1" applyNumberFormat="1">
      <alignment horizontal="right" readingOrder="0" shrinkToFit="0" vertical="bottom" wrapText="0"/>
    </xf>
    <xf borderId="8" fillId="19" fontId="2" numFmtId="0" xfId="0" applyAlignment="1" applyBorder="1" applyFill="1" applyFont="1">
      <alignment horizontal="left" shrinkToFit="0" vertical="bottom" wrapText="0"/>
    </xf>
    <xf borderId="12" fillId="19" fontId="2" numFmtId="0" xfId="0" applyAlignment="1" applyBorder="1" applyFont="1">
      <alignment horizontal="left" shrinkToFit="0" vertical="bottom" wrapText="0"/>
    </xf>
    <xf borderId="12" fillId="3" fontId="2" numFmtId="14" xfId="0" applyAlignment="1" applyBorder="1" applyFont="1" applyNumberFormat="1">
      <alignment horizontal="right" readingOrder="0" shrinkToFit="0" vertical="bottom" wrapText="0"/>
    </xf>
    <xf borderId="12" fillId="14" fontId="2" numFmtId="0" xfId="0" applyAlignment="1" applyBorder="1" applyFont="1">
      <alignment horizontal="right" shrinkToFit="0" vertical="bottom" wrapText="0"/>
    </xf>
    <xf borderId="12" fillId="14" fontId="7" numFmtId="0" xfId="0" applyAlignment="1" applyBorder="1" applyFont="1">
      <alignment horizontal="right" shrinkToFit="0" vertical="bottom" wrapText="0"/>
    </xf>
    <xf borderId="12" fillId="3" fontId="7" numFmtId="0" xfId="0" applyAlignment="1" applyBorder="1" applyFont="1">
      <alignment horizontal="center" readingOrder="0" shrinkToFit="0" vertical="bottom" wrapText="0"/>
    </xf>
    <xf borderId="12" fillId="14" fontId="7" numFmtId="0" xfId="0" applyAlignment="1" applyBorder="1" applyFont="1">
      <alignment horizontal="right" readingOrder="0" shrinkToFit="0" vertical="bottom" wrapText="0"/>
    </xf>
    <xf borderId="12" fillId="20" fontId="7" numFmtId="0" xfId="0" applyAlignment="1" applyBorder="1" applyFill="1" applyFont="1">
      <alignment horizontal="right" readingOrder="0" shrinkToFit="0" vertical="bottom" wrapText="0"/>
    </xf>
    <xf borderId="14" fillId="14" fontId="2" numFmtId="0" xfId="0" applyAlignment="1" applyBorder="1" applyFont="1">
      <alignment horizontal="right" readingOrder="0" shrinkToFit="0" vertical="bottom" wrapText="0"/>
    </xf>
    <xf borderId="8" fillId="14" fontId="7" numFmtId="0" xfId="0" applyAlignment="1" applyBorder="1" applyFont="1">
      <alignment horizontal="right" readingOrder="0" shrinkToFit="0" wrapText="0"/>
    </xf>
    <xf borderId="12" fillId="19" fontId="2" numFmtId="0" xfId="0" applyAlignment="1" applyBorder="1" applyFont="1">
      <alignment horizontal="left" vertical="bottom"/>
    </xf>
    <xf borderId="8" fillId="20" fontId="7" numFmtId="0" xfId="0" applyAlignment="1" applyBorder="1" applyFont="1">
      <alignment horizontal="right" readingOrder="0" shrinkToFit="0" vertical="bottom" wrapText="0"/>
    </xf>
    <xf borderId="15" fillId="3" fontId="4" numFmtId="0" xfId="0" applyAlignment="1" applyBorder="1" applyFont="1">
      <alignment horizontal="left" readingOrder="0" vertical="bottom"/>
    </xf>
    <xf borderId="11" fillId="0" fontId="3" numFmtId="0" xfId="0" applyBorder="1" applyFont="1"/>
    <xf borderId="2" fillId="0" fontId="3" numFmtId="0" xfId="0" applyBorder="1" applyFont="1"/>
    <xf borderId="10" fillId="0" fontId="3" numFmtId="0" xfId="0" applyBorder="1" applyFont="1"/>
    <xf borderId="6" fillId="0" fontId="3" numFmtId="0" xfId="0" applyBorder="1" applyFont="1"/>
    <xf borderId="16" fillId="0" fontId="3" numFmtId="0" xfId="0" applyBorder="1" applyFont="1"/>
    <xf borderId="5" fillId="0" fontId="3" numFmtId="0" xfId="0" applyBorder="1" applyFont="1"/>
    <xf borderId="12" fillId="21" fontId="2" numFmtId="0" xfId="0" applyAlignment="1" applyBorder="1" applyFill="1" applyFont="1">
      <alignment horizontal="right" readingOrder="0" shrinkToFit="0" vertical="bottom" wrapText="0"/>
    </xf>
    <xf borderId="12" fillId="0" fontId="4" numFmtId="0" xfId="0" applyAlignment="1" applyBorder="1" applyFont="1">
      <alignment readingOrder="0" shrinkToFit="0" vertical="bottom" wrapText="1"/>
    </xf>
    <xf borderId="12" fillId="0" fontId="4" numFmtId="0" xfId="0" applyAlignment="1" applyBorder="1" applyFont="1">
      <alignment horizontal="right" readingOrder="0"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/>
    </xf>
    <xf borderId="0" fillId="0" fontId="7" numFmtId="0" xfId="0" applyAlignment="1" applyFont="1">
      <alignment readingOrder="0" vertical="bottom"/>
    </xf>
    <xf borderId="0" fillId="3" fontId="7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3" fontId="7" numFmtId="0" xfId="0" applyAlignment="1" applyFont="1">
      <alignment horizontal="right" vertical="bottom"/>
    </xf>
    <xf borderId="0" fillId="22" fontId="2" numFmtId="0" xfId="0" applyAlignment="1" applyFill="1" applyFont="1">
      <alignment readingOrder="0"/>
    </xf>
    <xf borderId="0" fillId="22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7" numFmtId="0" xfId="0" applyAlignment="1" applyFont="1">
      <alignment horizontal="right" readingOrder="0" vertical="bottom"/>
    </xf>
    <xf borderId="0" fillId="8" fontId="7" numFmtId="0" xfId="0" applyAlignment="1" applyFont="1">
      <alignment readingOrder="0"/>
    </xf>
    <xf borderId="0" fillId="23" fontId="2" numFmtId="0" xfId="0" applyAlignment="1" applyFill="1" applyFont="1">
      <alignment horizontal="right" vertical="bottom"/>
    </xf>
    <xf borderId="0" fillId="0" fontId="2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7" numFmtId="0" xfId="0" applyAlignment="1" applyFont="1">
      <alignment horizontal="right" vertical="bottom"/>
    </xf>
    <xf borderId="0" fillId="3" fontId="7" numFmtId="0" xfId="0" applyAlignment="1" applyFont="1">
      <alignment vertical="bottom"/>
    </xf>
    <xf borderId="0" fillId="24" fontId="7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24" fontId="7" numFmtId="0" xfId="0" applyAlignment="1" applyFont="1">
      <alignment readingOrder="0" vertical="bottom"/>
    </xf>
    <xf borderId="0" fillId="22" fontId="3" numFmtId="0" xfId="0" applyAlignment="1" applyFont="1">
      <alignment readingOrder="0"/>
    </xf>
    <xf borderId="0" fillId="24" fontId="1" numFmtId="0" xfId="0" applyAlignment="1" applyFont="1">
      <alignment readingOrder="0"/>
    </xf>
    <xf borderId="0" fillId="25" fontId="9" numFmtId="0" xfId="0" applyAlignment="1" applyFill="1" applyFont="1">
      <alignment readingOrder="0"/>
    </xf>
    <xf borderId="0" fillId="26" fontId="9" numFmtId="0" xfId="0" applyAlignment="1" applyFill="1" applyFont="1">
      <alignment readingOrder="0"/>
    </xf>
    <xf borderId="0" fillId="27" fontId="2" numFmtId="0" xfId="0" applyAlignment="1" applyFill="1" applyFont="1">
      <alignment readingOrder="0"/>
    </xf>
    <xf borderId="0" fillId="27" fontId="2" numFmtId="0" xfId="0" applyAlignment="1" applyFont="1">
      <alignment horizontal="right"/>
    </xf>
    <xf borderId="0" fillId="27" fontId="2" numFmtId="0" xfId="0" applyAlignment="1" applyFont="1">
      <alignment horizontal="right" vertical="bottom"/>
    </xf>
    <xf borderId="0" fillId="27" fontId="2" numFmtId="0" xfId="0" applyFont="1"/>
    <xf borderId="0" fillId="0" fontId="7" numFmtId="0" xfId="0" applyAlignment="1" applyFont="1">
      <alignment vertical="bottom"/>
    </xf>
    <xf borderId="0" fillId="22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right" readingOrder="0"/>
    </xf>
    <xf borderId="0" fillId="0" fontId="5" numFmtId="0" xfId="0" applyFont="1"/>
    <xf borderId="0" fillId="3" fontId="3" numFmtId="0" xfId="0" applyAlignment="1" applyFont="1">
      <alignment horizontal="right" readingOrder="0"/>
    </xf>
    <xf borderId="0" fillId="3" fontId="3" numFmtId="0" xfId="0" applyAlignment="1" applyFont="1">
      <alignment readingOrder="0"/>
    </xf>
    <xf borderId="0" fillId="3" fontId="1" numFmtId="0" xfId="0" applyAlignment="1" applyFont="1">
      <alignment readingOrder="0"/>
    </xf>
    <xf borderId="0" fillId="28" fontId="3" numFmtId="0" xfId="0" applyAlignment="1" applyFill="1" applyFont="1">
      <alignment readingOrder="0"/>
    </xf>
    <xf borderId="0" fillId="0" fontId="3" numFmtId="14" xfId="0" applyAlignment="1" applyFont="1" applyNumberFormat="1">
      <alignment horizontal="right" readingOrder="0"/>
    </xf>
    <xf borderId="0" fillId="0" fontId="3" numFmtId="20" xfId="0" applyAlignment="1" applyFont="1" applyNumberFormat="1">
      <alignment horizontal="right" readingOrder="0"/>
    </xf>
    <xf borderId="0" fillId="29" fontId="3" numFmtId="0" xfId="0" applyFill="1" applyFont="1"/>
    <xf borderId="0" fillId="29" fontId="3" numFmtId="0" xfId="0" applyAlignment="1" applyFont="1">
      <alignment readingOrder="0"/>
    </xf>
    <xf borderId="0" fillId="0" fontId="3" numFmtId="49" xfId="0" applyAlignment="1" applyFont="1" applyNumberFormat="1">
      <alignment horizontal="right" readingOrder="0"/>
    </xf>
    <xf borderId="0" fillId="23" fontId="2" numFmtId="0" xfId="0" applyAlignment="1" applyFont="1">
      <alignment horizontal="right" readingOrder="0" vertical="bottom"/>
    </xf>
    <xf borderId="0" fillId="23" fontId="7" numFmtId="0" xfId="0" applyAlignment="1" applyFont="1">
      <alignment horizontal="right" readingOrder="0" vertical="bottom"/>
    </xf>
    <xf borderId="0" fillId="0" fontId="5" numFmtId="0" xfId="0" applyAlignment="1" applyFont="1">
      <alignment horizontal="center" readingOrder="0"/>
    </xf>
    <xf borderId="0" fillId="3" fontId="7" numFmtId="0" xfId="0" applyAlignment="1" applyFont="1">
      <alignment horizontal="right" readingOrder="0" vertical="bottom"/>
    </xf>
    <xf borderId="0" fillId="9" fontId="7" numFmtId="0" xfId="0" applyAlignment="1" applyFont="1">
      <alignment readingOrder="0"/>
    </xf>
    <xf borderId="0" fillId="29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30" fontId="3" numFmtId="0" xfId="0" applyAlignment="1" applyFill="1" applyFont="1">
      <alignment readingOrder="0"/>
    </xf>
    <xf borderId="0" fillId="0" fontId="7" numFmtId="0" xfId="0" applyAlignment="1" applyFont="1">
      <alignment horizontal="right" readingOrder="0" vertical="bottom"/>
    </xf>
    <xf borderId="0" fillId="0" fontId="3" numFmtId="20" xfId="0" applyAlignment="1" applyFont="1" applyNumberFormat="1">
      <alignment readingOrder="0"/>
    </xf>
    <xf borderId="0" fillId="0" fontId="3" numFmtId="20" xfId="0" applyAlignment="1" applyFont="1" applyNumberFormat="1">
      <alignment horizontal="left" readingOrder="0"/>
    </xf>
    <xf borderId="0" fillId="2" fontId="5" numFmtId="0" xfId="0" applyAlignment="1" applyFont="1">
      <alignment readingOrder="0"/>
    </xf>
    <xf borderId="0" fillId="23" fontId="3" numFmtId="0" xfId="0" applyAlignment="1" applyFont="1">
      <alignment readingOrder="0"/>
    </xf>
    <xf borderId="0" fillId="23" fontId="5" numFmtId="0" xfId="0" applyAlignment="1" applyFont="1">
      <alignment horizontal="right" readingOrder="0"/>
    </xf>
    <xf borderId="0" fillId="9" fontId="5" numFmtId="0" xfId="0" applyAlignment="1" applyFont="1">
      <alignment readingOrder="0"/>
    </xf>
    <xf borderId="0" fillId="24" fontId="5" numFmtId="0" xfId="0" applyAlignment="1" applyFont="1">
      <alignment readingOrder="0"/>
    </xf>
    <xf borderId="0" fillId="24" fontId="5" numFmtId="0" xfId="0" applyAlignment="1" applyFont="1">
      <alignment horizontal="left" readingOrder="0"/>
    </xf>
    <xf borderId="0" fillId="24" fontId="9" numFmtId="0" xfId="0" applyAlignment="1" applyFont="1">
      <alignment readingOrder="0"/>
    </xf>
    <xf borderId="0" fillId="23" fontId="5" numFmtId="0" xfId="0" applyAlignment="1" applyFont="1">
      <alignment readingOrder="0"/>
    </xf>
    <xf borderId="0" fillId="23" fontId="5" numFmtId="0" xfId="0" applyAlignment="1" applyFont="1">
      <alignment horizontal="center" readingOrder="0"/>
    </xf>
    <xf borderId="0" fillId="7" fontId="10" numFmtId="0" xfId="0" applyAlignment="1" applyFont="1">
      <alignment readingOrder="0"/>
    </xf>
    <xf borderId="0" fillId="0" fontId="3" numFmtId="14" xfId="0" applyAlignment="1" applyFont="1" applyNumberFormat="1">
      <alignment readingOrder="0"/>
    </xf>
    <xf borderId="0" fillId="3" fontId="2" numFmtId="0" xfId="0" applyAlignment="1" applyFont="1">
      <alignment horizontal="left" readingOrder="0"/>
    </xf>
    <xf borderId="0" fillId="31" fontId="5" numFmtId="0" xfId="0" applyAlignment="1" applyFill="1" applyFont="1">
      <alignment readingOrder="0"/>
    </xf>
    <xf borderId="0" fillId="8" fontId="5" numFmtId="0" xfId="0" applyAlignment="1" applyFont="1">
      <alignment readingOrder="0"/>
    </xf>
    <xf borderId="0" fillId="32" fontId="5" numFmtId="0" xfId="0" applyAlignment="1" applyFill="1" applyFont="1">
      <alignment readingOrder="0"/>
    </xf>
    <xf borderId="0" fillId="3" fontId="7" numFmtId="0" xfId="0" applyAlignment="1" applyFont="1">
      <alignment readingOrder="0" vertical="bottom"/>
    </xf>
    <xf borderId="0" fillId="33" fontId="5" numFmtId="0" xfId="0" applyAlignment="1" applyFill="1" applyFont="1">
      <alignment readingOrder="0"/>
    </xf>
    <xf borderId="0" fillId="27" fontId="5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34" fontId="3" numFmtId="0" xfId="0" applyAlignment="1" applyFill="1" applyFont="1">
      <alignment readingOrder="0"/>
    </xf>
    <xf borderId="0" fillId="34" fontId="5" numFmtId="0" xfId="0" applyAlignment="1" applyFont="1">
      <alignment readingOrder="0"/>
    </xf>
    <xf borderId="0" fillId="3" fontId="2" numFmtId="20" xfId="0" applyAlignment="1" applyFont="1" applyNumberFormat="1">
      <alignment readingOrder="0"/>
    </xf>
    <xf borderId="0" fillId="35" fontId="5" numFmtId="0" xfId="0" applyAlignment="1" applyFill="1" applyFont="1">
      <alignment readingOrder="0"/>
    </xf>
    <xf borderId="0" fillId="3" fontId="3" numFmtId="0" xfId="0" applyFont="1"/>
    <xf borderId="0" fillId="3" fontId="5" numFmtId="0" xfId="0" applyAlignment="1" applyFont="1">
      <alignment readingOrder="0"/>
    </xf>
    <xf borderId="0" fillId="3" fontId="5" numFmtId="0" xfId="0" applyAlignment="1" applyFont="1">
      <alignment horizontal="center" readingOrder="0"/>
    </xf>
    <xf borderId="0" fillId="3" fontId="3" numFmtId="20" xfId="0" applyAlignment="1" applyFont="1" applyNumberFormat="1">
      <alignment readingOrder="0"/>
    </xf>
    <xf borderId="0" fillId="3" fontId="4" numFmtId="0" xfId="0" applyAlignment="1" applyFont="1">
      <alignment readingOrder="0" shrinkToFit="0" wrapText="1"/>
    </xf>
    <xf borderId="0" fillId="3" fontId="5" numFmtId="0" xfId="0" applyFont="1"/>
    <xf borderId="0" fillId="3" fontId="5" numFmtId="14" xfId="0" applyAlignment="1" applyFont="1" applyNumberFormat="1">
      <alignment readingOrder="0"/>
    </xf>
    <xf borderId="0" fillId="3" fontId="3" numFmtId="0" xfId="0" applyAlignment="1" applyFont="1">
      <alignment readingOrder="0" shrinkToFit="0" wrapText="1"/>
    </xf>
    <xf borderId="0" fillId="3" fontId="4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3" numFmtId="21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36" fontId="3" numFmtId="0" xfId="0" applyAlignment="1" applyFill="1" applyFont="1">
      <alignment readingOrder="0"/>
    </xf>
    <xf borderId="0" fillId="8" fontId="3" numFmtId="0" xfId="0" applyAlignment="1" applyFont="1">
      <alignment readingOrder="0"/>
    </xf>
    <xf borderId="0" fillId="22" fontId="14" numFmtId="0" xfId="0" applyAlignment="1" applyFont="1">
      <alignment readingOrder="0"/>
    </xf>
    <xf borderId="0" fillId="22" fontId="3" numFmtId="0" xfId="0" applyFont="1"/>
    <xf borderId="0" fillId="22" fontId="5" numFmtId="0" xfId="0" applyAlignment="1" applyFont="1">
      <alignment readingOrder="0"/>
    </xf>
    <xf borderId="0" fillId="9" fontId="15" numFmtId="0" xfId="0" applyAlignment="1" applyFont="1">
      <alignment readingOrder="0"/>
    </xf>
    <xf borderId="0" fillId="24" fontId="16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4" fontId="3" numFmtId="0" xfId="0" applyAlignment="1" applyFont="1">
      <alignment readingOrder="0"/>
    </xf>
    <xf borderId="0" fillId="24" fontId="3" numFmtId="20" xfId="0" applyAlignment="1" applyFont="1" applyNumberFormat="1">
      <alignment readingOrder="0"/>
    </xf>
    <xf borderId="0" fillId="24" fontId="3" numFmtId="0" xfId="0" applyFont="1"/>
    <xf borderId="0" fillId="37" fontId="3" numFmtId="0" xfId="0" applyAlignment="1" applyFill="1" applyFont="1">
      <alignment readingOrder="0"/>
    </xf>
    <xf borderId="0" fillId="37" fontId="3" numFmtId="20" xfId="0" applyAlignment="1" applyFont="1" applyNumberFormat="1">
      <alignment readingOrder="0"/>
    </xf>
    <xf borderId="1" fillId="3" fontId="2" numFmtId="0" xfId="0" applyAlignment="1" applyBorder="1" applyFont="1">
      <alignment vertical="bottom"/>
    </xf>
    <xf borderId="0" fillId="3" fontId="7" numFmtId="0" xfId="0" applyAlignment="1" applyFont="1">
      <alignment horizontal="left" readingOrder="0" shrinkToFit="0" wrapText="0"/>
    </xf>
    <xf borderId="0" fillId="3" fontId="2" numFmtId="0" xfId="0" applyAlignment="1" applyFont="1">
      <alignment horizontal="left" shrinkToFit="0" vertical="bottom" wrapText="0"/>
    </xf>
    <xf borderId="0" fillId="3" fontId="17" numFmtId="0" xfId="0" applyAlignment="1" applyFont="1">
      <alignment horizontal="left" shrinkToFit="0" vertical="bottom" wrapText="0"/>
    </xf>
    <xf borderId="0" fillId="3" fontId="2" numFmtId="0" xfId="0" applyAlignment="1" applyFont="1">
      <alignment horizontal="right" readingOrder="0" shrinkToFit="0" vertical="bottom" wrapText="0"/>
    </xf>
    <xf borderId="0" fillId="3" fontId="2" numFmtId="0" xfId="0" applyAlignment="1" applyFont="1">
      <alignment horizontal="left" readingOrder="0" shrinkToFit="0" vertical="bottom" wrapText="0"/>
    </xf>
    <xf borderId="0" fillId="3" fontId="2" numFmtId="20" xfId="0" applyAlignment="1" applyFont="1" applyNumberFormat="1">
      <alignment horizontal="right" readingOrder="0" shrinkToFit="0" vertical="bottom" wrapText="0"/>
    </xf>
    <xf borderId="0" fillId="24" fontId="7" numFmtId="0" xfId="0" applyAlignment="1" applyFont="1">
      <alignment horizontal="right" readingOrder="0" shrinkToFit="0" vertical="bottom" wrapText="0"/>
    </xf>
    <xf borderId="0" fillId="24" fontId="7" numFmtId="0" xfId="0" applyAlignment="1" applyFont="1">
      <alignment horizontal="left" readingOrder="0" shrinkToFit="0" vertical="bottom" wrapText="0"/>
    </xf>
    <xf borderId="0" fillId="2" fontId="7" numFmtId="0" xfId="0" applyAlignment="1" applyFont="1">
      <alignment horizontal="right" readingOrder="0" shrinkToFit="0" vertical="bottom" wrapText="0"/>
    </xf>
    <xf borderId="0" fillId="22" fontId="2" numFmtId="0" xfId="0" applyAlignment="1" applyFont="1">
      <alignment horizontal="right" readingOrder="0" shrinkToFit="0" vertical="bottom" wrapText="0"/>
    </xf>
    <xf borderId="0" fillId="9" fontId="7" numFmtId="0" xfId="0" applyAlignment="1" applyFont="1">
      <alignment horizontal="right" readingOrder="0" shrinkToFit="0" vertical="bottom" wrapText="0"/>
    </xf>
    <xf borderId="0" fillId="3" fontId="7" numFmtId="0" xfId="0" applyAlignment="1" applyFont="1">
      <alignment horizontal="right" readingOrder="0" shrinkToFit="0" vertical="bottom" wrapText="0"/>
    </xf>
    <xf borderId="0" fillId="3" fontId="7" numFmtId="0" xfId="0" applyAlignment="1" applyFont="1">
      <alignment horizontal="left" readingOrder="0" shrinkToFit="0" vertical="bottom" wrapText="0"/>
    </xf>
    <xf borderId="0" fillId="3" fontId="2" numFmtId="0" xfId="0" applyAlignment="1" applyFont="1">
      <alignment horizontal="left" readingOrder="0" shrinkToFit="0" vertical="bottom" wrapText="1"/>
    </xf>
    <xf borderId="0" fillId="37" fontId="2" numFmtId="0" xfId="0" applyAlignment="1" applyFont="1">
      <alignment horizontal="left" readingOrder="0" shrinkToFit="0" vertical="bottom" wrapText="0"/>
    </xf>
    <xf borderId="0" fillId="37" fontId="2" numFmtId="20" xfId="0" applyAlignment="1" applyFont="1" applyNumberFormat="1">
      <alignment horizontal="right" readingOrder="0" shrinkToFit="0" vertical="bottom" wrapText="0"/>
    </xf>
    <xf borderId="0" fillId="37" fontId="2" numFmtId="0" xfId="0" applyAlignment="1" applyFont="1">
      <alignment horizontal="right" readingOrder="0" shrinkToFit="0" vertical="bottom" wrapText="0"/>
    </xf>
    <xf borderId="0" fillId="22" fontId="7" numFmtId="0" xfId="0" applyAlignment="1" applyFont="1">
      <alignment horizontal="right" readingOrder="0" shrinkToFit="0" vertical="bottom" wrapText="0"/>
    </xf>
    <xf borderId="0" fillId="3" fontId="18" numFmtId="0" xfId="0" applyAlignment="1" applyFont="1">
      <alignment horizontal="right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11" fontId="2" numFmtId="0" xfId="0" applyAlignment="1" applyFont="1">
      <alignment horizontal="left" readingOrder="0" shrinkToFit="0" vertical="bottom" wrapText="0"/>
    </xf>
    <xf borderId="0" fillId="11" fontId="2" numFmtId="0" xfId="0" applyAlignment="1" applyFont="1">
      <alignment horizontal="left" shrinkToFit="0" vertical="bottom" wrapText="0"/>
    </xf>
    <xf borderId="0" fillId="11" fontId="7" numFmtId="0" xfId="0" applyAlignment="1" applyFont="1">
      <alignment horizontal="right" readingOrder="0" shrinkToFit="0" vertical="bottom" wrapText="0"/>
    </xf>
    <xf borderId="0" fillId="0" fontId="19" numFmtId="0" xfId="0" applyAlignment="1" applyFont="1">
      <alignment readingOrder="0"/>
    </xf>
    <xf borderId="0" fillId="22" fontId="3" numFmtId="20" xfId="0" applyAlignment="1" applyFont="1" applyNumberFormat="1">
      <alignment readingOrder="0"/>
    </xf>
    <xf borderId="0" fillId="2" fontId="15" numFmtId="0" xfId="0" applyAlignment="1" applyFont="1">
      <alignment readingOrder="0"/>
    </xf>
    <xf borderId="0" fillId="38" fontId="3" numFmtId="0" xfId="0" applyAlignment="1" applyFill="1" applyFont="1">
      <alignment readingOrder="0"/>
    </xf>
    <xf borderId="0" fillId="38" fontId="3" numFmtId="20" xfId="0" applyAlignment="1" applyFont="1" applyNumberFormat="1">
      <alignment readingOrder="0"/>
    </xf>
    <xf borderId="0" fillId="38" fontId="3" numFmtId="0" xfId="0" applyFont="1"/>
    <xf borderId="0" fillId="3" fontId="7" numFmtId="0" xfId="0" applyAlignment="1" applyFont="1">
      <alignment horizontal="left" readingOrder="0"/>
    </xf>
    <xf borderId="0" fillId="5" fontId="3" numFmtId="0" xfId="0" applyAlignment="1" applyFont="1">
      <alignment readingOrder="0"/>
    </xf>
    <xf borderId="0" fillId="5" fontId="3" numFmtId="0" xfId="0" applyFont="1"/>
    <xf borderId="0" fillId="2" fontId="3" numFmtId="0" xfId="0" applyAlignment="1" applyFont="1">
      <alignment readingOrder="0"/>
    </xf>
    <xf borderId="0" fillId="37" fontId="3" numFmtId="0" xfId="0" applyFont="1"/>
    <xf borderId="0" fillId="9" fontId="14" numFmtId="0" xfId="0" applyAlignment="1" applyFont="1">
      <alignment readingOrder="0"/>
    </xf>
    <xf borderId="0" fillId="37" fontId="3" numFmtId="0" xfId="0" applyAlignment="1" applyFont="1">
      <alignment readingOrder="0"/>
    </xf>
    <xf borderId="0" fillId="31" fontId="15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3" fontId="14" numFmtId="0" xfId="0" applyAlignment="1" applyFont="1">
      <alignment readingOrder="0"/>
    </xf>
    <xf borderId="0" fillId="24" fontId="15" numFmtId="0" xfId="0" applyAlignment="1" applyFont="1">
      <alignment readingOrder="0"/>
    </xf>
    <xf borderId="0" fillId="37" fontId="14" numFmtId="20" xfId="0" applyAlignment="1" applyFont="1" applyNumberFormat="1">
      <alignment readingOrder="0"/>
    </xf>
    <xf borderId="0" fillId="37" fontId="14" numFmtId="0" xfId="0" applyAlignment="1" applyFont="1">
      <alignment readingOrder="0"/>
    </xf>
    <xf borderId="0" fillId="0" fontId="2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54.43"/>
    <col customWidth="1" min="3" max="3" width="21.43"/>
    <col customWidth="1" min="4" max="4" width="20.29"/>
    <col customWidth="1" min="5" max="5" width="21.57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>
      <c r="A2" s="5"/>
      <c r="B2" s="6"/>
      <c r="C2" s="7"/>
      <c r="D2" s="7"/>
      <c r="E2" s="7"/>
      <c r="F2" s="8">
        <v>42006.0</v>
      </c>
      <c r="G2" s="8">
        <v>42007.0</v>
      </c>
      <c r="H2" s="8">
        <v>42008.0</v>
      </c>
      <c r="I2" s="8">
        <v>42009.0</v>
      </c>
      <c r="J2" s="8">
        <v>42010.0</v>
      </c>
      <c r="K2" s="8">
        <v>42011.0</v>
      </c>
      <c r="L2" s="8">
        <v>42012.0</v>
      </c>
      <c r="M2" s="8">
        <v>42013.0</v>
      </c>
      <c r="N2" s="8">
        <v>42014.0</v>
      </c>
      <c r="O2" s="8">
        <v>42015.0</v>
      </c>
      <c r="P2" s="8">
        <v>42016.0</v>
      </c>
      <c r="Q2" s="8">
        <v>42017.0</v>
      </c>
      <c r="R2" s="8">
        <v>42018.0</v>
      </c>
      <c r="S2" s="8">
        <v>42019.0</v>
      </c>
      <c r="T2" s="8">
        <v>42020.0</v>
      </c>
      <c r="U2" s="8">
        <v>42021.0</v>
      </c>
      <c r="V2" s="8">
        <v>42022.0</v>
      </c>
      <c r="W2" s="8">
        <v>42023.0</v>
      </c>
      <c r="X2" s="8">
        <v>42024.0</v>
      </c>
      <c r="Y2" s="8">
        <v>42025.0</v>
      </c>
      <c r="Z2" s="8">
        <v>42026.0</v>
      </c>
      <c r="AA2" s="8">
        <v>42027.0</v>
      </c>
      <c r="AB2" s="8">
        <v>42028.0</v>
      </c>
      <c r="AC2" s="8">
        <v>42029.0</v>
      </c>
      <c r="AD2" s="8">
        <v>42030.0</v>
      </c>
      <c r="AE2" s="8">
        <v>42031.0</v>
      </c>
      <c r="AF2" s="8">
        <v>42032.0</v>
      </c>
      <c r="AG2" s="8">
        <v>42033.0</v>
      </c>
      <c r="AH2" s="8">
        <v>42034.0</v>
      </c>
      <c r="AI2" s="8">
        <v>42035.0</v>
      </c>
      <c r="AJ2" s="8">
        <v>42036.0</v>
      </c>
      <c r="AK2" s="8">
        <v>42037.0</v>
      </c>
    </row>
    <row r="3">
      <c r="A3" s="4"/>
      <c r="B3" s="9" t="s">
        <v>5</v>
      </c>
      <c r="C3" s="10"/>
      <c r="D3" s="10"/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>
      <c r="A4" s="12">
        <v>1.0</v>
      </c>
      <c r="B4" s="13" t="s">
        <v>6</v>
      </c>
      <c r="C4" s="14">
        <v>-15.0</v>
      </c>
      <c r="D4" s="15">
        <f t="shared" ref="D4:D12" si="1">SUM(F4:AK4,C4)</f>
        <v>-11</v>
      </c>
      <c r="E4" s="16">
        <v>1000.0</v>
      </c>
      <c r="F4" s="17"/>
      <c r="G4" s="18"/>
      <c r="H4" s="19">
        <v>2.0</v>
      </c>
      <c r="I4" s="18"/>
      <c r="J4" s="19">
        <v>1.0</v>
      </c>
      <c r="K4" s="18"/>
      <c r="L4" s="18"/>
      <c r="M4" s="18"/>
      <c r="N4" s="18"/>
      <c r="O4" s="18"/>
      <c r="P4" s="20">
        <v>1.0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</row>
    <row r="5">
      <c r="A5" s="12">
        <v>2.0</v>
      </c>
      <c r="B5" s="13" t="s">
        <v>7</v>
      </c>
      <c r="C5" s="14">
        <v>-14.0</v>
      </c>
      <c r="D5" s="15">
        <f t="shared" si="1"/>
        <v>-12</v>
      </c>
      <c r="E5" s="16">
        <v>1000.0</v>
      </c>
      <c r="F5" s="18"/>
      <c r="G5" s="18"/>
      <c r="H5" s="18"/>
      <c r="I5" s="18"/>
      <c r="J5" s="19">
        <v>1.0</v>
      </c>
      <c r="K5" s="18"/>
      <c r="L5" s="18"/>
      <c r="M5" s="18"/>
      <c r="N5" s="18"/>
      <c r="O5" s="18"/>
      <c r="P5" s="21"/>
      <c r="Q5" s="21"/>
      <c r="R5" s="21"/>
      <c r="S5" s="21"/>
      <c r="T5" s="21"/>
      <c r="U5" s="21"/>
      <c r="V5" s="21"/>
      <c r="W5" s="21"/>
      <c r="X5" s="20"/>
      <c r="Y5" s="20">
        <v>1.0</v>
      </c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</row>
    <row r="6">
      <c r="A6" s="12">
        <v>3.0</v>
      </c>
      <c r="B6" s="22" t="s">
        <v>8</v>
      </c>
      <c r="C6" s="14">
        <v>-3.0</v>
      </c>
      <c r="D6" s="15">
        <f t="shared" si="1"/>
        <v>-1</v>
      </c>
      <c r="E6" s="14">
        <v>1000.0</v>
      </c>
      <c r="F6" s="18"/>
      <c r="G6" s="18"/>
      <c r="H6" s="19">
        <v>1.0</v>
      </c>
      <c r="I6" s="18"/>
      <c r="J6" s="18"/>
      <c r="K6" s="18"/>
      <c r="L6" s="18"/>
      <c r="M6" s="18"/>
      <c r="N6" s="18"/>
      <c r="O6" s="18"/>
      <c r="P6" s="21"/>
      <c r="Q6" s="21"/>
      <c r="R6" s="21"/>
      <c r="S6" s="21"/>
      <c r="T6" s="21"/>
      <c r="U6" s="21"/>
      <c r="V6" s="21"/>
      <c r="W6" s="21"/>
      <c r="X6" s="20">
        <v>1.0</v>
      </c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</row>
    <row r="7">
      <c r="A7" s="12">
        <v>4.0</v>
      </c>
      <c r="B7" s="13" t="s">
        <v>9</v>
      </c>
      <c r="C7" s="14">
        <v>-9.0</v>
      </c>
      <c r="D7" s="15">
        <f t="shared" si="1"/>
        <v>4</v>
      </c>
      <c r="E7" s="14">
        <v>800.0</v>
      </c>
      <c r="F7" s="17"/>
      <c r="G7" s="17"/>
      <c r="H7" s="19">
        <v>2.0</v>
      </c>
      <c r="I7" s="18"/>
      <c r="J7" s="18"/>
      <c r="K7" s="19">
        <v>1.0</v>
      </c>
      <c r="L7" s="19">
        <v>2.0</v>
      </c>
      <c r="M7" s="19">
        <v>1.0</v>
      </c>
      <c r="N7" s="19">
        <v>1.0</v>
      </c>
      <c r="O7" s="19">
        <v>1.0</v>
      </c>
      <c r="P7" s="20">
        <v>1.0</v>
      </c>
      <c r="Q7" s="20">
        <v>1.0</v>
      </c>
      <c r="R7" s="21"/>
      <c r="S7" s="21"/>
      <c r="T7" s="20">
        <v>3.0</v>
      </c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</row>
    <row r="8">
      <c r="A8" s="12">
        <v>5.0</v>
      </c>
      <c r="B8" s="22" t="s">
        <v>10</v>
      </c>
      <c r="C8" s="14">
        <v>-10.0</v>
      </c>
      <c r="D8" s="15">
        <f t="shared" si="1"/>
        <v>-9</v>
      </c>
      <c r="E8" s="14">
        <v>700.0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20">
        <v>1.0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</row>
    <row r="9">
      <c r="A9" s="12">
        <v>6.0</v>
      </c>
      <c r="B9" s="22" t="s">
        <v>11</v>
      </c>
      <c r="C9" s="14">
        <v>-27.0</v>
      </c>
      <c r="D9" s="15">
        <f t="shared" si="1"/>
        <v>-25</v>
      </c>
      <c r="E9" s="14">
        <v>700.0</v>
      </c>
      <c r="F9" s="18"/>
      <c r="G9" s="18"/>
      <c r="H9" s="18"/>
      <c r="I9" s="19">
        <v>1.0</v>
      </c>
      <c r="J9" s="18"/>
      <c r="K9" s="18"/>
      <c r="L9" s="18"/>
      <c r="M9" s="18"/>
      <c r="N9" s="19">
        <v>1.0</v>
      </c>
      <c r="O9" s="18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</row>
    <row r="10">
      <c r="A10" s="12">
        <v>7.0</v>
      </c>
      <c r="B10" s="13" t="s">
        <v>12</v>
      </c>
      <c r="C10" s="14">
        <v>-51.0</v>
      </c>
      <c r="D10" s="15">
        <f t="shared" si="1"/>
        <v>-32</v>
      </c>
      <c r="E10" s="14">
        <v>700.0</v>
      </c>
      <c r="F10" s="18"/>
      <c r="G10" s="19">
        <v>2.0</v>
      </c>
      <c r="H10" s="19">
        <v>1.0</v>
      </c>
      <c r="I10" s="19">
        <v>1.0</v>
      </c>
      <c r="J10" s="19">
        <v>3.0</v>
      </c>
      <c r="K10" s="19">
        <v>3.0</v>
      </c>
      <c r="L10" s="19">
        <v>1.0</v>
      </c>
      <c r="M10" s="19">
        <v>1.0</v>
      </c>
      <c r="N10" s="19">
        <v>3.0</v>
      </c>
      <c r="O10" s="19">
        <v>1.0</v>
      </c>
      <c r="P10" s="21"/>
      <c r="Q10" s="20">
        <v>2.0</v>
      </c>
      <c r="R10" s="21"/>
      <c r="S10" s="21"/>
      <c r="T10" s="21"/>
      <c r="U10" s="21"/>
      <c r="V10" s="21"/>
      <c r="W10" s="21"/>
      <c r="X10" s="21"/>
      <c r="Y10" s="20">
        <v>1.0</v>
      </c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</row>
    <row r="11">
      <c r="A11" s="12">
        <v>8.0</v>
      </c>
      <c r="B11" s="13" t="s">
        <v>13</v>
      </c>
      <c r="C11" s="14">
        <v>-2.0</v>
      </c>
      <c r="D11" s="15">
        <f t="shared" si="1"/>
        <v>-1</v>
      </c>
      <c r="E11" s="16">
        <v>700.0</v>
      </c>
      <c r="F11" s="18"/>
      <c r="G11" s="17"/>
      <c r="H11" s="18"/>
      <c r="I11" s="18"/>
      <c r="J11" s="18"/>
      <c r="K11" s="17"/>
      <c r="L11" s="18"/>
      <c r="M11" s="19">
        <v>1.0</v>
      </c>
      <c r="N11" s="18"/>
      <c r="O11" s="18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</row>
    <row r="12">
      <c r="A12" s="12">
        <v>9.0</v>
      </c>
      <c r="B12" s="13" t="s">
        <v>14</v>
      </c>
      <c r="C12" s="14">
        <v>-26.0</v>
      </c>
      <c r="D12" s="15">
        <f t="shared" si="1"/>
        <v>-25</v>
      </c>
      <c r="E12" s="14">
        <v>600.0</v>
      </c>
      <c r="F12" s="18"/>
      <c r="G12" s="18"/>
      <c r="H12" s="18"/>
      <c r="I12" s="18"/>
      <c r="J12" s="18"/>
      <c r="K12" s="18"/>
      <c r="L12" s="18"/>
      <c r="M12" s="18"/>
      <c r="N12" s="19">
        <v>1.0</v>
      </c>
      <c r="O12" s="18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</row>
    <row r="13">
      <c r="A13" s="23"/>
      <c r="B13" s="24" t="s">
        <v>15</v>
      </c>
      <c r="C13" s="25"/>
      <c r="D13" s="26"/>
      <c r="E13" s="25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</row>
    <row r="14">
      <c r="A14" s="29">
        <v>1.0</v>
      </c>
      <c r="B14" s="13" t="s">
        <v>16</v>
      </c>
      <c r="C14" s="14">
        <v>-8.0</v>
      </c>
      <c r="D14" s="15">
        <f t="shared" ref="D14:D16" si="2">SUM(F14:AK14,C14)</f>
        <v>-8</v>
      </c>
      <c r="E14" s="14">
        <v>600.0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</row>
    <row r="15">
      <c r="A15" s="29">
        <v>2.0</v>
      </c>
      <c r="B15" s="13" t="s">
        <v>17</v>
      </c>
      <c r="C15" s="14">
        <v>-8.0</v>
      </c>
      <c r="D15" s="15">
        <f t="shared" si="2"/>
        <v>-8</v>
      </c>
      <c r="E15" s="14">
        <v>600.0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</row>
    <row r="16">
      <c r="A16" s="29">
        <v>3.0</v>
      </c>
      <c r="B16" s="22" t="s">
        <v>18</v>
      </c>
      <c r="C16" s="14">
        <v>-10.0</v>
      </c>
      <c r="D16" s="15">
        <f t="shared" si="2"/>
        <v>-10</v>
      </c>
      <c r="E16" s="14">
        <v>300.0</v>
      </c>
      <c r="F16" s="18"/>
      <c r="G16" s="18"/>
      <c r="H16" s="18"/>
      <c r="I16" s="18"/>
      <c r="J16" s="30"/>
      <c r="K16" s="31"/>
      <c r="L16" s="30"/>
      <c r="M16" s="31"/>
      <c r="N16" s="30"/>
      <c r="O16" s="32"/>
      <c r="P16" s="33"/>
      <c r="Q16" s="4"/>
      <c r="R16" s="34"/>
      <c r="S16" s="33"/>
      <c r="T16" s="4"/>
      <c r="U16" s="33"/>
      <c r="V16" s="4"/>
      <c r="W16" s="33"/>
      <c r="X16" s="4"/>
      <c r="Y16" s="33"/>
      <c r="Z16" s="4"/>
      <c r="AA16" s="33"/>
      <c r="AB16" s="4"/>
      <c r="AC16" s="33"/>
      <c r="AD16" s="4"/>
      <c r="AE16" s="33"/>
      <c r="AF16" s="4"/>
      <c r="AG16" s="33"/>
      <c r="AH16" s="4"/>
      <c r="AI16" s="33"/>
      <c r="AJ16" s="4"/>
      <c r="AK16" s="33"/>
    </row>
    <row r="17">
      <c r="A17" s="35"/>
      <c r="B17" s="36" t="s">
        <v>19</v>
      </c>
      <c r="C17" s="37"/>
      <c r="D17" s="26"/>
      <c r="E17" s="3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</row>
    <row r="18">
      <c r="A18" s="38">
        <v>1.0</v>
      </c>
      <c r="B18" s="13" t="s">
        <v>20</v>
      </c>
      <c r="C18" s="14">
        <v>-2.0</v>
      </c>
      <c r="D18" s="15">
        <f t="shared" ref="D18:D34" si="3">SUM(F18:AK18,C18)</f>
        <v>-2</v>
      </c>
      <c r="E18" s="14">
        <v>800.0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</row>
    <row r="19">
      <c r="A19" s="38">
        <v>2.0</v>
      </c>
      <c r="B19" s="13" t="s">
        <v>21</v>
      </c>
      <c r="C19" s="14">
        <v>-1.0</v>
      </c>
      <c r="D19" s="15">
        <f t="shared" si="3"/>
        <v>-1</v>
      </c>
      <c r="E19" s="14">
        <v>800.0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</row>
    <row r="20">
      <c r="A20" s="38">
        <v>3.0</v>
      </c>
      <c r="B20" s="13" t="s">
        <v>22</v>
      </c>
      <c r="C20" s="14">
        <v>-1.0</v>
      </c>
      <c r="D20" s="15">
        <f t="shared" si="3"/>
        <v>-1</v>
      </c>
      <c r="E20" s="16">
        <v>700.0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</row>
    <row r="21">
      <c r="A21" s="38">
        <v>4.0</v>
      </c>
      <c r="B21" s="13" t="s">
        <v>23</v>
      </c>
      <c r="C21" s="14">
        <v>-5.0</v>
      </c>
      <c r="D21" s="15">
        <f t="shared" si="3"/>
        <v>-5</v>
      </c>
      <c r="E21" s="16">
        <v>600.0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</row>
    <row r="22">
      <c r="A22" s="38">
        <v>5.0</v>
      </c>
      <c r="B22" s="13" t="s">
        <v>24</v>
      </c>
      <c r="C22" s="14">
        <v>-1.0</v>
      </c>
      <c r="D22" s="15">
        <f t="shared" si="3"/>
        <v>-1</v>
      </c>
      <c r="E22" s="16">
        <v>600.0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</row>
    <row r="23">
      <c r="A23" s="38">
        <v>6.0</v>
      </c>
      <c r="B23" s="13" t="s">
        <v>25</v>
      </c>
      <c r="C23" s="14">
        <v>-4.0</v>
      </c>
      <c r="D23" s="15">
        <f t="shared" si="3"/>
        <v>-4</v>
      </c>
      <c r="E23" s="14">
        <v>600.0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</row>
    <row r="24">
      <c r="A24" s="38">
        <v>7.0</v>
      </c>
      <c r="B24" s="22" t="s">
        <v>26</v>
      </c>
      <c r="C24" s="14">
        <v>-2.0</v>
      </c>
      <c r="D24" s="15">
        <f t="shared" si="3"/>
        <v>-2</v>
      </c>
      <c r="E24" s="14">
        <v>500.0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</row>
    <row r="25">
      <c r="A25" s="38">
        <v>8.0</v>
      </c>
      <c r="B25" s="22" t="s">
        <v>27</v>
      </c>
      <c r="C25" s="14">
        <v>-2.0</v>
      </c>
      <c r="D25" s="15">
        <f t="shared" si="3"/>
        <v>-1</v>
      </c>
      <c r="E25" s="14">
        <v>500.0</v>
      </c>
      <c r="F25" s="18"/>
      <c r="G25" s="18"/>
      <c r="H25" s="19">
        <v>1.0</v>
      </c>
      <c r="I25" s="18"/>
      <c r="J25" s="18"/>
      <c r="K25" s="18"/>
      <c r="L25" s="18"/>
      <c r="M25" s="18"/>
      <c r="N25" s="18"/>
      <c r="O25" s="18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</row>
    <row r="26">
      <c r="A26" s="38">
        <v>9.0</v>
      </c>
      <c r="B26" s="13" t="s">
        <v>28</v>
      </c>
      <c r="C26" s="14">
        <v>-67.0</v>
      </c>
      <c r="D26" s="15">
        <f t="shared" si="3"/>
        <v>-64</v>
      </c>
      <c r="E26" s="16">
        <v>500.0</v>
      </c>
      <c r="F26" s="18"/>
      <c r="G26" s="18"/>
      <c r="H26" s="18"/>
      <c r="I26" s="18"/>
      <c r="J26" s="18"/>
      <c r="K26" s="19">
        <v>1.0</v>
      </c>
      <c r="L26" s="18"/>
      <c r="M26" s="18"/>
      <c r="N26" s="18"/>
      <c r="O26" s="19">
        <v>1.0</v>
      </c>
      <c r="P26" s="20" t="s">
        <v>29</v>
      </c>
      <c r="Q26" s="20">
        <v>1.0</v>
      </c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</row>
    <row r="27">
      <c r="A27" s="38">
        <v>10.0</v>
      </c>
      <c r="B27" s="13" t="s">
        <v>30</v>
      </c>
      <c r="C27" s="14">
        <v>-1.0</v>
      </c>
      <c r="D27" s="15">
        <f t="shared" si="3"/>
        <v>-1</v>
      </c>
      <c r="E27" s="16">
        <v>500.0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>
      <c r="A28" s="38">
        <v>11.0</v>
      </c>
      <c r="B28" s="13" t="s">
        <v>31</v>
      </c>
      <c r="C28" s="14">
        <v>-21.0</v>
      </c>
      <c r="D28" s="15">
        <f t="shared" si="3"/>
        <v>-19</v>
      </c>
      <c r="E28" s="16">
        <v>400.0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20"/>
      <c r="Q28" s="20">
        <v>2.0</v>
      </c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>
      <c r="A29" s="38">
        <v>12.0</v>
      </c>
      <c r="B29" s="22" t="s">
        <v>32</v>
      </c>
      <c r="C29" s="14">
        <v>-6.0</v>
      </c>
      <c r="D29" s="15">
        <f t="shared" si="3"/>
        <v>-6</v>
      </c>
      <c r="E29" s="14">
        <v>300.0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>
      <c r="A30" s="38">
        <v>13.0</v>
      </c>
      <c r="B30" s="13" t="s">
        <v>33</v>
      </c>
      <c r="C30" s="14">
        <v>-1.0</v>
      </c>
      <c r="D30" s="15">
        <f t="shared" si="3"/>
        <v>-1</v>
      </c>
      <c r="E30" s="14">
        <v>300.0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>
      <c r="A31" s="38">
        <v>14.0</v>
      </c>
      <c r="B31" s="13" t="s">
        <v>34</v>
      </c>
      <c r="C31" s="14">
        <v>-6.0</v>
      </c>
      <c r="D31" s="15">
        <f t="shared" si="3"/>
        <v>-6</v>
      </c>
      <c r="E31" s="14">
        <v>300.0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</row>
    <row r="32">
      <c r="A32" s="38">
        <v>15.0</v>
      </c>
      <c r="B32" s="13" t="s">
        <v>35</v>
      </c>
      <c r="C32" s="14">
        <v>-11.0</v>
      </c>
      <c r="D32" s="15">
        <f t="shared" si="3"/>
        <v>-10</v>
      </c>
      <c r="E32" s="16">
        <v>200.0</v>
      </c>
      <c r="F32" s="18"/>
      <c r="G32" s="18"/>
      <c r="H32" s="18"/>
      <c r="I32" s="19">
        <v>1.0</v>
      </c>
      <c r="J32" s="18"/>
      <c r="K32" s="18"/>
      <c r="L32" s="18"/>
      <c r="M32" s="18"/>
      <c r="N32" s="18"/>
      <c r="O32" s="18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</row>
    <row r="33">
      <c r="A33" s="38">
        <v>16.0</v>
      </c>
      <c r="B33" s="22" t="s">
        <v>36</v>
      </c>
      <c r="C33" s="14">
        <v>-6.0</v>
      </c>
      <c r="D33" s="15">
        <f t="shared" si="3"/>
        <v>-5</v>
      </c>
      <c r="E33" s="14">
        <v>200.0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21"/>
      <c r="Q33" s="20">
        <v>1.0</v>
      </c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</row>
    <row r="34">
      <c r="A34" s="38">
        <v>17.0</v>
      </c>
      <c r="B34" s="22" t="s">
        <v>37</v>
      </c>
      <c r="C34" s="14">
        <v>-4.0</v>
      </c>
      <c r="D34" s="15">
        <f t="shared" si="3"/>
        <v>-3</v>
      </c>
      <c r="E34" s="14">
        <v>200.0</v>
      </c>
      <c r="F34" s="18"/>
      <c r="G34" s="18"/>
      <c r="H34" s="18"/>
      <c r="I34" s="18"/>
      <c r="J34" s="18"/>
      <c r="K34" s="19">
        <v>1.0</v>
      </c>
      <c r="L34" s="18"/>
      <c r="M34" s="18"/>
      <c r="N34" s="18"/>
      <c r="O34" s="18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</row>
    <row r="35">
      <c r="A35" s="35"/>
      <c r="B35" s="36" t="s">
        <v>38</v>
      </c>
      <c r="C35" s="25"/>
      <c r="D35" s="26"/>
      <c r="E35" s="25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>
      <c r="A36" s="38">
        <v>1.0</v>
      </c>
      <c r="B36" s="22" t="s">
        <v>39</v>
      </c>
      <c r="C36" s="14">
        <v>-2.0</v>
      </c>
      <c r="D36" s="15">
        <f t="shared" ref="D36:D46" si="4">SUM(F36:AK36,C36)</f>
        <v>-2</v>
      </c>
      <c r="E36" s="14">
        <v>5550.0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</row>
    <row r="37">
      <c r="A37" s="38">
        <v>2.0</v>
      </c>
      <c r="B37" s="13" t="s">
        <v>40</v>
      </c>
      <c r="C37" s="14">
        <v>-1.0</v>
      </c>
      <c r="D37" s="15">
        <f t="shared" si="4"/>
        <v>-1</v>
      </c>
      <c r="E37" s="16">
        <v>5500.0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</row>
    <row r="38">
      <c r="A38" s="38">
        <v>3.0</v>
      </c>
      <c r="B38" s="13" t="s">
        <v>41</v>
      </c>
      <c r="C38" s="14">
        <v>-7.0</v>
      </c>
      <c r="D38" s="15">
        <f t="shared" si="4"/>
        <v>-6</v>
      </c>
      <c r="E38" s="16">
        <v>2500.0</v>
      </c>
      <c r="F38" s="18"/>
      <c r="G38" s="18"/>
      <c r="H38" s="18"/>
      <c r="I38" s="19">
        <v>1.0</v>
      </c>
      <c r="J38" s="18"/>
      <c r="K38" s="18"/>
      <c r="L38" s="17"/>
      <c r="M38" s="18"/>
      <c r="N38" s="18"/>
      <c r="O38" s="18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</row>
    <row r="39">
      <c r="A39" s="38">
        <v>4.0</v>
      </c>
      <c r="B39" s="13" t="s">
        <v>42</v>
      </c>
      <c r="C39" s="14">
        <v>-2.0</v>
      </c>
      <c r="D39" s="15">
        <f t="shared" si="4"/>
        <v>-2</v>
      </c>
      <c r="E39" s="16">
        <v>2000.0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</row>
    <row r="40" ht="17.25" customHeight="1">
      <c r="A40" s="38">
        <v>5.0</v>
      </c>
      <c r="B40" s="13" t="s">
        <v>43</v>
      </c>
      <c r="C40" s="14">
        <v>-14.0</v>
      </c>
      <c r="D40" s="15">
        <f t="shared" si="4"/>
        <v>-12</v>
      </c>
      <c r="E40" s="16">
        <v>1500.0</v>
      </c>
      <c r="F40" s="18"/>
      <c r="G40" s="18"/>
      <c r="H40" s="18"/>
      <c r="I40" s="19">
        <v>1.0</v>
      </c>
      <c r="J40" s="18"/>
      <c r="K40" s="18"/>
      <c r="L40" s="18"/>
      <c r="M40" s="18"/>
      <c r="N40" s="18"/>
      <c r="O40" s="18"/>
      <c r="P40" s="20"/>
      <c r="Q40" s="20">
        <v>1.0</v>
      </c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</row>
    <row r="41">
      <c r="A41" s="38">
        <v>6.0</v>
      </c>
      <c r="B41" s="13" t="s">
        <v>44</v>
      </c>
      <c r="C41" s="14">
        <v>-26.0</v>
      </c>
      <c r="D41" s="15">
        <f t="shared" si="4"/>
        <v>-21</v>
      </c>
      <c r="E41" s="16">
        <v>1000.0</v>
      </c>
      <c r="F41" s="18"/>
      <c r="G41" s="19">
        <v>1.0</v>
      </c>
      <c r="H41" s="18"/>
      <c r="I41" s="18"/>
      <c r="J41" s="18"/>
      <c r="K41" s="18"/>
      <c r="L41" s="18"/>
      <c r="M41" s="19">
        <v>1.0</v>
      </c>
      <c r="N41" s="18"/>
      <c r="O41" s="18"/>
      <c r="P41" s="20">
        <v>2.0</v>
      </c>
      <c r="Q41" s="20">
        <v>1.0</v>
      </c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</row>
    <row r="42">
      <c r="A42" s="38">
        <v>7.0</v>
      </c>
      <c r="B42" s="13" t="s">
        <v>45</v>
      </c>
      <c r="C42" s="14">
        <v>-19.0</v>
      </c>
      <c r="D42" s="15">
        <f t="shared" si="4"/>
        <v>-18</v>
      </c>
      <c r="E42" s="16">
        <v>800.0</v>
      </c>
      <c r="F42" s="17"/>
      <c r="G42" s="18"/>
      <c r="H42" s="17"/>
      <c r="I42" s="18"/>
      <c r="J42" s="18"/>
      <c r="K42" s="18"/>
      <c r="L42" s="18"/>
      <c r="M42" s="18"/>
      <c r="N42" s="19">
        <v>1.0</v>
      </c>
      <c r="O42" s="18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</row>
    <row r="43">
      <c r="A43" s="38">
        <v>8.0</v>
      </c>
      <c r="B43" s="22" t="s">
        <v>46</v>
      </c>
      <c r="C43" s="14">
        <v>-40.0</v>
      </c>
      <c r="D43" s="15">
        <f t="shared" si="4"/>
        <v>-36</v>
      </c>
      <c r="E43" s="14">
        <v>600.0</v>
      </c>
      <c r="F43" s="18"/>
      <c r="G43" s="17"/>
      <c r="H43" s="18"/>
      <c r="I43" s="18"/>
      <c r="J43" s="19">
        <v>2.0</v>
      </c>
      <c r="K43" s="18"/>
      <c r="L43" s="18"/>
      <c r="M43" s="18"/>
      <c r="N43" s="19">
        <v>1.0</v>
      </c>
      <c r="O43" s="18"/>
      <c r="P43" s="21"/>
      <c r="Q43" s="21"/>
      <c r="R43" s="21"/>
      <c r="S43" s="21"/>
      <c r="T43" s="21"/>
      <c r="U43" s="21"/>
      <c r="V43" s="21"/>
      <c r="W43" s="21"/>
      <c r="X43" s="20">
        <v>1.0</v>
      </c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</row>
    <row r="44">
      <c r="A44" s="38">
        <v>9.0</v>
      </c>
      <c r="B44" s="22" t="s">
        <v>47</v>
      </c>
      <c r="C44" s="14">
        <v>-8.0</v>
      </c>
      <c r="D44" s="15">
        <f t="shared" si="4"/>
        <v>-7</v>
      </c>
      <c r="E44" s="14">
        <v>500.0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21"/>
      <c r="Q44" s="20">
        <v>1.0</v>
      </c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>
      <c r="A45" s="38">
        <v>10.0</v>
      </c>
      <c r="B45" s="22" t="s">
        <v>48</v>
      </c>
      <c r="C45" s="14">
        <v>-13.0</v>
      </c>
      <c r="D45" s="15">
        <f t="shared" si="4"/>
        <v>-12</v>
      </c>
      <c r="E45" s="14">
        <v>300.0</v>
      </c>
      <c r="F45" s="18"/>
      <c r="G45" s="17"/>
      <c r="H45" s="19">
        <v>1.0</v>
      </c>
      <c r="I45" s="17"/>
      <c r="J45" s="18"/>
      <c r="K45" s="18"/>
      <c r="L45" s="18"/>
      <c r="M45" s="18"/>
      <c r="N45" s="18"/>
      <c r="O45" s="18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>
      <c r="A46" s="38">
        <v>11.0</v>
      </c>
      <c r="B46" s="40" t="s">
        <v>49</v>
      </c>
      <c r="C46" s="41">
        <v>-7.0</v>
      </c>
      <c r="D46" s="15">
        <f t="shared" si="4"/>
        <v>-7</v>
      </c>
      <c r="E46" s="41"/>
      <c r="F46" s="18"/>
      <c r="G46" s="17"/>
      <c r="H46" s="18"/>
      <c r="I46" s="17"/>
      <c r="J46" s="18"/>
      <c r="K46" s="18"/>
      <c r="L46" s="18"/>
      <c r="M46" s="18"/>
      <c r="N46" s="18"/>
      <c r="O46" s="18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</row>
    <row r="47">
      <c r="A47" s="42"/>
      <c r="B47" s="9" t="s">
        <v>50</v>
      </c>
      <c r="C47" s="43"/>
      <c r="D47" s="26"/>
      <c r="E47" s="43"/>
      <c r="F47" s="27"/>
      <c r="G47" s="27"/>
      <c r="H47" s="27"/>
      <c r="I47" s="27"/>
      <c r="J47" s="27"/>
      <c r="K47" s="27"/>
      <c r="L47" s="27"/>
      <c r="M47" s="27"/>
      <c r="N47" s="27"/>
      <c r="O47" s="44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>
      <c r="A48" s="29">
        <v>1.0</v>
      </c>
      <c r="B48" s="22" t="s">
        <v>51</v>
      </c>
      <c r="C48" s="14">
        <v>3.0</v>
      </c>
      <c r="D48" s="15">
        <f t="shared" ref="D48:D64" si="5">SUM(F48:AK48,C48)</f>
        <v>3</v>
      </c>
      <c r="E48" s="14">
        <v>1600.0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</row>
    <row r="49">
      <c r="A49" s="29">
        <v>2.0</v>
      </c>
      <c r="B49" s="22" t="s">
        <v>52</v>
      </c>
      <c r="C49" s="14">
        <v>-5.0</v>
      </c>
      <c r="D49" s="15">
        <f t="shared" si="5"/>
        <v>-3</v>
      </c>
      <c r="E49" s="14">
        <v>1500.0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20"/>
      <c r="Q49" s="20">
        <v>1.0</v>
      </c>
      <c r="R49" s="21"/>
      <c r="S49" s="21"/>
      <c r="T49" s="21"/>
      <c r="U49" s="21"/>
      <c r="V49" s="21"/>
      <c r="W49" s="21"/>
      <c r="X49" s="20">
        <v>1.0</v>
      </c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</row>
    <row r="50">
      <c r="A50" s="29">
        <v>3.0</v>
      </c>
      <c r="B50" s="22" t="s">
        <v>53</v>
      </c>
      <c r="C50" s="14">
        <v>-1.0</v>
      </c>
      <c r="D50" s="15">
        <f t="shared" si="5"/>
        <v>-1</v>
      </c>
      <c r="E50" s="14">
        <v>1000.0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</row>
    <row r="51">
      <c r="A51" s="29">
        <v>4.0</v>
      </c>
      <c r="B51" s="22" t="s">
        <v>54</v>
      </c>
      <c r="C51" s="14">
        <v>-2.0</v>
      </c>
      <c r="D51" s="15">
        <f t="shared" si="5"/>
        <v>0</v>
      </c>
      <c r="E51" s="14">
        <v>700.0</v>
      </c>
      <c r="F51" s="18"/>
      <c r="G51" s="18"/>
      <c r="H51" s="18"/>
      <c r="I51" s="19">
        <v>1.0</v>
      </c>
      <c r="J51" s="18"/>
      <c r="K51" s="18"/>
      <c r="L51" s="18"/>
      <c r="M51" s="18"/>
      <c r="N51" s="18"/>
      <c r="O51" s="18"/>
      <c r="P51" s="21"/>
      <c r="Q51" s="21"/>
      <c r="R51" s="21"/>
      <c r="S51" s="21"/>
      <c r="T51" s="21"/>
      <c r="U51" s="21"/>
      <c r="V51" s="21"/>
      <c r="W51" s="21"/>
      <c r="X51" s="20">
        <v>1.0</v>
      </c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</row>
    <row r="52">
      <c r="A52" s="29">
        <v>5.0</v>
      </c>
      <c r="B52" s="22" t="s">
        <v>55</v>
      </c>
      <c r="C52" s="14">
        <v>-2.0</v>
      </c>
      <c r="D52" s="15">
        <f t="shared" si="5"/>
        <v>-1</v>
      </c>
      <c r="E52" s="14">
        <v>600.0</v>
      </c>
      <c r="F52" s="18"/>
      <c r="G52" s="18"/>
      <c r="H52" s="18"/>
      <c r="I52" s="18"/>
      <c r="J52" s="18"/>
      <c r="K52" s="18"/>
      <c r="L52" s="19">
        <v>1.0</v>
      </c>
      <c r="M52" s="18"/>
      <c r="N52" s="18"/>
      <c r="O52" s="18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</row>
    <row r="53">
      <c r="A53" s="29">
        <v>6.0</v>
      </c>
      <c r="B53" s="22" t="s">
        <v>56</v>
      </c>
      <c r="C53" s="14">
        <v>-2.0</v>
      </c>
      <c r="D53" s="15">
        <f t="shared" si="5"/>
        <v>-2</v>
      </c>
      <c r="E53" s="14">
        <v>500.0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</row>
    <row r="54" ht="16.5" customHeight="1">
      <c r="A54" s="29">
        <v>7.0</v>
      </c>
      <c r="B54" s="22" t="s">
        <v>57</v>
      </c>
      <c r="C54" s="14">
        <v>-2.0</v>
      </c>
      <c r="D54" s="15">
        <f t="shared" si="5"/>
        <v>-2</v>
      </c>
      <c r="E54" s="14">
        <v>500.0</v>
      </c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</row>
    <row r="55">
      <c r="A55" s="29">
        <v>8.0</v>
      </c>
      <c r="B55" s="22" t="s">
        <v>58</v>
      </c>
      <c r="C55" s="14">
        <v>-13.0</v>
      </c>
      <c r="D55" s="15">
        <f t="shared" si="5"/>
        <v>-10</v>
      </c>
      <c r="E55" s="14">
        <v>500.0</v>
      </c>
      <c r="F55" s="18"/>
      <c r="G55" s="18"/>
      <c r="H55" s="19">
        <v>1.0</v>
      </c>
      <c r="I55" s="19">
        <v>1.0</v>
      </c>
      <c r="J55" s="18"/>
      <c r="K55" s="19">
        <v>1.0</v>
      </c>
      <c r="L55" s="18"/>
      <c r="M55" s="18"/>
      <c r="N55" s="18"/>
      <c r="O55" s="18"/>
      <c r="P55" s="20" t="s">
        <v>59</v>
      </c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</row>
    <row r="56">
      <c r="A56" s="29">
        <v>9.0</v>
      </c>
      <c r="B56" s="22" t="s">
        <v>60</v>
      </c>
      <c r="C56" s="14">
        <v>-5.0</v>
      </c>
      <c r="D56" s="15">
        <f t="shared" si="5"/>
        <v>-4</v>
      </c>
      <c r="E56" s="14">
        <v>500.0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21"/>
      <c r="Q56" s="20">
        <v>1.0</v>
      </c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</row>
    <row r="57">
      <c r="A57" s="29">
        <v>10.0</v>
      </c>
      <c r="B57" s="22" t="s">
        <v>61</v>
      </c>
      <c r="C57" s="14">
        <v>-4.0</v>
      </c>
      <c r="D57" s="15">
        <f t="shared" si="5"/>
        <v>-2</v>
      </c>
      <c r="E57" s="14">
        <v>400.0</v>
      </c>
      <c r="F57" s="18"/>
      <c r="G57" s="18"/>
      <c r="H57" s="18"/>
      <c r="I57" s="19">
        <v>1.0</v>
      </c>
      <c r="J57" s="18"/>
      <c r="K57" s="18"/>
      <c r="L57" s="18"/>
      <c r="M57" s="18"/>
      <c r="N57" s="18"/>
      <c r="O57" s="18"/>
      <c r="P57" s="21"/>
      <c r="Q57" s="20">
        <v>1.0</v>
      </c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</row>
    <row r="58">
      <c r="A58" s="29">
        <v>11.0</v>
      </c>
      <c r="B58" s="22" t="s">
        <v>62</v>
      </c>
      <c r="C58" s="14">
        <v>-4.0</v>
      </c>
      <c r="D58" s="15">
        <f t="shared" si="5"/>
        <v>-4</v>
      </c>
      <c r="E58" s="14">
        <v>300.0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</row>
    <row r="59">
      <c r="A59" s="29">
        <v>12.0</v>
      </c>
      <c r="B59" s="22" t="s">
        <v>63</v>
      </c>
      <c r="C59" s="14">
        <v>-1.0</v>
      </c>
      <c r="D59" s="15">
        <f t="shared" si="5"/>
        <v>-1</v>
      </c>
      <c r="E59" s="14">
        <v>300.0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</row>
    <row r="60">
      <c r="A60" s="29">
        <v>13.0</v>
      </c>
      <c r="B60" s="22" t="s">
        <v>64</v>
      </c>
      <c r="C60" s="14">
        <v>-3.0</v>
      </c>
      <c r="D60" s="15">
        <f t="shared" si="5"/>
        <v>-3</v>
      </c>
      <c r="E60" s="14">
        <v>250.0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</row>
    <row r="61">
      <c r="A61" s="29">
        <v>14.0</v>
      </c>
      <c r="B61" s="22" t="s">
        <v>65</v>
      </c>
      <c r="C61" s="14">
        <v>-10.0</v>
      </c>
      <c r="D61" s="15">
        <f t="shared" si="5"/>
        <v>-9</v>
      </c>
      <c r="E61" s="14">
        <v>150.0</v>
      </c>
      <c r="F61" s="18"/>
      <c r="G61" s="18"/>
      <c r="H61" s="18"/>
      <c r="I61" s="18"/>
      <c r="J61" s="18"/>
      <c r="K61" s="18"/>
      <c r="L61" s="19">
        <v>1.0</v>
      </c>
      <c r="M61" s="18"/>
      <c r="N61" s="18"/>
      <c r="O61" s="18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</row>
    <row r="62">
      <c r="A62" s="29">
        <v>15.0</v>
      </c>
      <c r="B62" s="22" t="s">
        <v>66</v>
      </c>
      <c r="C62" s="14">
        <v>-4.0</v>
      </c>
      <c r="D62" s="15">
        <f t="shared" si="5"/>
        <v>-3</v>
      </c>
      <c r="E62" s="14">
        <v>100.0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21"/>
      <c r="Q62" s="20">
        <v>1.0</v>
      </c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</row>
    <row r="63">
      <c r="A63" s="29">
        <v>16.0</v>
      </c>
      <c r="B63" s="45" t="s">
        <v>67</v>
      </c>
      <c r="C63" s="14">
        <v>-517.0</v>
      </c>
      <c r="D63" s="15">
        <f t="shared" si="5"/>
        <v>-495</v>
      </c>
      <c r="E63" s="16">
        <v>50.0</v>
      </c>
      <c r="F63" s="19">
        <v>1.0</v>
      </c>
      <c r="G63" s="19">
        <v>10.0</v>
      </c>
      <c r="H63" s="18"/>
      <c r="I63" s="19">
        <v>1.0</v>
      </c>
      <c r="J63" s="19">
        <v>5.0</v>
      </c>
      <c r="K63" s="18"/>
      <c r="L63" s="18"/>
      <c r="M63" s="19">
        <v>1.0</v>
      </c>
      <c r="N63" s="18"/>
      <c r="O63" s="18"/>
      <c r="P63" s="20">
        <v>1.0</v>
      </c>
      <c r="Q63" s="20">
        <v>1.0</v>
      </c>
      <c r="R63" s="21"/>
      <c r="S63" s="21"/>
      <c r="T63" s="21"/>
      <c r="U63" s="21"/>
      <c r="V63" s="21"/>
      <c r="W63" s="21"/>
      <c r="X63" s="21"/>
      <c r="Y63" s="20">
        <v>2.0</v>
      </c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</row>
    <row r="64">
      <c r="A64" s="29">
        <v>17.0</v>
      </c>
      <c r="B64" s="46" t="s">
        <v>68</v>
      </c>
      <c r="C64" s="47">
        <v>-504.0</v>
      </c>
      <c r="D64" s="15">
        <f t="shared" si="5"/>
        <v>-497</v>
      </c>
      <c r="E64" s="47">
        <v>30.0</v>
      </c>
      <c r="F64" s="18"/>
      <c r="G64" s="19">
        <v>2.0</v>
      </c>
      <c r="H64" s="18"/>
      <c r="I64" s="19">
        <v>2.0</v>
      </c>
      <c r="J64" s="18"/>
      <c r="K64" s="18"/>
      <c r="L64" s="19">
        <v>2.0</v>
      </c>
      <c r="M64" s="18"/>
      <c r="N64" s="18"/>
      <c r="O64" s="18"/>
      <c r="P64" s="20">
        <v>1.0</v>
      </c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</row>
    <row r="65">
      <c r="A65" s="48"/>
      <c r="B65" s="49"/>
      <c r="C65" s="49"/>
      <c r="D65" s="50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</row>
    <row r="66">
      <c r="A66" s="48"/>
      <c r="B66" s="49"/>
      <c r="C66" s="49"/>
      <c r="D66" s="4" t="s">
        <v>69</v>
      </c>
      <c r="F66" s="51">
        <f t="shared" ref="F66:AK66" si="6">SUM(F77:F137)</f>
        <v>50</v>
      </c>
      <c r="G66" s="51">
        <f t="shared" si="6"/>
        <v>2960</v>
      </c>
      <c r="H66" s="51">
        <f t="shared" si="6"/>
        <v>6600</v>
      </c>
      <c r="I66" s="51">
        <f t="shared" si="6"/>
        <v>7310</v>
      </c>
      <c r="J66" s="51">
        <f t="shared" si="6"/>
        <v>5550</v>
      </c>
      <c r="K66" s="51">
        <f t="shared" si="6"/>
        <v>4100</v>
      </c>
      <c r="L66" s="51">
        <f t="shared" si="6"/>
        <v>3110</v>
      </c>
      <c r="M66" s="51">
        <f t="shared" si="6"/>
        <v>3250</v>
      </c>
      <c r="N66" s="51">
        <f t="shared" si="6"/>
        <v>5600</v>
      </c>
      <c r="O66" s="51">
        <f t="shared" si="6"/>
        <v>2000</v>
      </c>
      <c r="P66" s="51" t="str">
        <f t="shared" si="6"/>
        <v>#VALUE!</v>
      </c>
      <c r="Q66" s="51">
        <f t="shared" si="6"/>
        <v>9250</v>
      </c>
      <c r="R66" s="51">
        <f t="shared" si="6"/>
        <v>0</v>
      </c>
      <c r="S66" s="51">
        <f t="shared" si="6"/>
        <v>0</v>
      </c>
      <c r="T66" s="51">
        <f t="shared" si="6"/>
        <v>2400</v>
      </c>
      <c r="U66" s="51">
        <f t="shared" si="6"/>
        <v>0</v>
      </c>
      <c r="V66" s="51">
        <f t="shared" si="6"/>
        <v>0</v>
      </c>
      <c r="W66" s="51">
        <f t="shared" si="6"/>
        <v>0</v>
      </c>
      <c r="X66" s="51">
        <f t="shared" si="6"/>
        <v>3800</v>
      </c>
      <c r="Y66" s="51">
        <f t="shared" si="6"/>
        <v>1800</v>
      </c>
      <c r="Z66" s="51">
        <f t="shared" si="6"/>
        <v>0</v>
      </c>
      <c r="AA66" s="51">
        <f t="shared" si="6"/>
        <v>0</v>
      </c>
      <c r="AB66" s="51">
        <f t="shared" si="6"/>
        <v>0</v>
      </c>
      <c r="AC66" s="51">
        <f t="shared" si="6"/>
        <v>0</v>
      </c>
      <c r="AD66" s="51">
        <f t="shared" si="6"/>
        <v>0</v>
      </c>
      <c r="AE66" s="51">
        <f t="shared" si="6"/>
        <v>0</v>
      </c>
      <c r="AF66" s="51">
        <f t="shared" si="6"/>
        <v>0</v>
      </c>
      <c r="AG66" s="51">
        <f t="shared" si="6"/>
        <v>0</v>
      </c>
      <c r="AH66" s="51">
        <f t="shared" si="6"/>
        <v>0</v>
      </c>
      <c r="AI66" s="51">
        <f t="shared" si="6"/>
        <v>0</v>
      </c>
      <c r="AJ66" s="51">
        <f t="shared" si="6"/>
        <v>0</v>
      </c>
      <c r="AK66" s="51">
        <f t="shared" si="6"/>
        <v>0</v>
      </c>
    </row>
    <row r="67">
      <c r="A67" s="48"/>
      <c r="B67" s="49"/>
      <c r="C67" s="49"/>
      <c r="D67" s="4" t="s">
        <v>70</v>
      </c>
      <c r="F67" s="52">
        <f t="shared" ref="F67:AK67" si="7">SUM(F3:F64)</f>
        <v>1</v>
      </c>
      <c r="G67" s="52">
        <f t="shared" si="7"/>
        <v>15</v>
      </c>
      <c r="H67" s="52">
        <f t="shared" si="7"/>
        <v>9</v>
      </c>
      <c r="I67" s="52">
        <f t="shared" si="7"/>
        <v>11</v>
      </c>
      <c r="J67" s="52">
        <f t="shared" si="7"/>
        <v>12</v>
      </c>
      <c r="K67" s="52">
        <f t="shared" si="7"/>
        <v>7</v>
      </c>
      <c r="L67" s="52">
        <f t="shared" si="7"/>
        <v>7</v>
      </c>
      <c r="M67" s="52">
        <f t="shared" si="7"/>
        <v>5</v>
      </c>
      <c r="N67" s="52">
        <f t="shared" si="7"/>
        <v>8</v>
      </c>
      <c r="O67" s="52">
        <f t="shared" si="7"/>
        <v>3</v>
      </c>
      <c r="P67" s="52">
        <f t="shared" si="7"/>
        <v>7</v>
      </c>
      <c r="Q67" s="52">
        <f t="shared" si="7"/>
        <v>15</v>
      </c>
      <c r="R67" s="52">
        <f t="shared" si="7"/>
        <v>0</v>
      </c>
      <c r="S67" s="52">
        <f t="shared" si="7"/>
        <v>0</v>
      </c>
      <c r="T67" s="52">
        <f t="shared" si="7"/>
        <v>3</v>
      </c>
      <c r="U67" s="52">
        <f t="shared" si="7"/>
        <v>0</v>
      </c>
      <c r="V67" s="52">
        <f t="shared" si="7"/>
        <v>0</v>
      </c>
      <c r="W67" s="52">
        <f t="shared" si="7"/>
        <v>0</v>
      </c>
      <c r="X67" s="52">
        <f t="shared" si="7"/>
        <v>4</v>
      </c>
      <c r="Y67" s="52">
        <f t="shared" si="7"/>
        <v>4</v>
      </c>
      <c r="Z67" s="52">
        <f t="shared" si="7"/>
        <v>0</v>
      </c>
      <c r="AA67" s="52">
        <f t="shared" si="7"/>
        <v>0</v>
      </c>
      <c r="AB67" s="52">
        <f t="shared" si="7"/>
        <v>0</v>
      </c>
      <c r="AC67" s="52">
        <f t="shared" si="7"/>
        <v>0</v>
      </c>
      <c r="AD67" s="52">
        <f t="shared" si="7"/>
        <v>0</v>
      </c>
      <c r="AE67" s="52">
        <f t="shared" si="7"/>
        <v>0</v>
      </c>
      <c r="AF67" s="52">
        <f t="shared" si="7"/>
        <v>0</v>
      </c>
      <c r="AG67" s="52">
        <f t="shared" si="7"/>
        <v>0</v>
      </c>
      <c r="AH67" s="52">
        <f t="shared" si="7"/>
        <v>0</v>
      </c>
      <c r="AI67" s="52">
        <f t="shared" si="7"/>
        <v>0</v>
      </c>
      <c r="AJ67" s="52">
        <f t="shared" si="7"/>
        <v>0</v>
      </c>
      <c r="AK67" s="52">
        <f t="shared" si="7"/>
        <v>0</v>
      </c>
    </row>
    <row r="68">
      <c r="A68" s="4"/>
      <c r="B68" s="49"/>
      <c r="C68" s="49"/>
      <c r="D68" s="4" t="s">
        <v>71</v>
      </c>
      <c r="F68" s="53">
        <v>42006.0</v>
      </c>
      <c r="G68" s="53">
        <v>42007.0</v>
      </c>
      <c r="H68" s="53">
        <v>42008.0</v>
      </c>
      <c r="I68" s="53">
        <v>42009.0</v>
      </c>
      <c r="J68" s="53">
        <v>42010.0</v>
      </c>
      <c r="K68" s="53">
        <v>42011.0</v>
      </c>
      <c r="L68" s="53">
        <v>42012.0</v>
      </c>
      <c r="M68" s="53">
        <v>42013.0</v>
      </c>
      <c r="N68" s="53">
        <v>42014.0</v>
      </c>
      <c r="O68" s="53">
        <v>42015.0</v>
      </c>
      <c r="P68" s="53">
        <v>42016.0</v>
      </c>
      <c r="Q68" s="53">
        <v>42017.0</v>
      </c>
      <c r="R68" s="53">
        <v>42018.0</v>
      </c>
      <c r="S68" s="53">
        <v>42019.0</v>
      </c>
      <c r="T68" s="53">
        <v>42020.0</v>
      </c>
      <c r="U68" s="53">
        <v>42021.0</v>
      </c>
      <c r="V68" s="53">
        <v>42022.0</v>
      </c>
      <c r="W68" s="53">
        <v>42023.0</v>
      </c>
      <c r="X68" s="53">
        <v>42024.0</v>
      </c>
      <c r="Y68" s="53">
        <v>42025.0</v>
      </c>
      <c r="Z68" s="53">
        <v>42026.0</v>
      </c>
      <c r="AA68" s="53">
        <v>42027.0</v>
      </c>
      <c r="AB68" s="53">
        <v>42028.0</v>
      </c>
      <c r="AC68" s="53">
        <v>42029.0</v>
      </c>
      <c r="AD68" s="53">
        <v>42030.0</v>
      </c>
      <c r="AE68" s="53">
        <v>42031.0</v>
      </c>
      <c r="AF68" s="53">
        <v>42032.0</v>
      </c>
      <c r="AG68" s="53">
        <v>42033.0</v>
      </c>
      <c r="AH68" s="53">
        <v>42034.0</v>
      </c>
      <c r="AI68" s="53">
        <v>42035.0</v>
      </c>
      <c r="AJ68" s="53">
        <v>42036.0</v>
      </c>
      <c r="AK68" s="53">
        <v>42037.0</v>
      </c>
    </row>
    <row r="69">
      <c r="A69" s="4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</row>
    <row r="70">
      <c r="A70" s="4"/>
      <c r="B70" s="49"/>
      <c r="C70" s="49"/>
      <c r="D70" s="4" t="s">
        <v>72</v>
      </c>
      <c r="F70" s="54" t="s">
        <v>73</v>
      </c>
      <c r="G70" s="54" t="s">
        <v>73</v>
      </c>
      <c r="H70" s="54" t="s">
        <v>74</v>
      </c>
      <c r="I70" s="54" t="s">
        <v>75</v>
      </c>
      <c r="J70" s="54" t="s">
        <v>75</v>
      </c>
      <c r="K70" s="54" t="s">
        <v>73</v>
      </c>
      <c r="L70" s="55" t="s">
        <v>75</v>
      </c>
      <c r="M70" s="55" t="s">
        <v>75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>
      <c r="A71" s="4"/>
      <c r="B71" s="49"/>
      <c r="C71" s="49"/>
      <c r="D71" s="4" t="s">
        <v>76</v>
      </c>
      <c r="F71" s="52">
        <f t="shared" ref="F71:AK71" si="8">400+F66*10%</f>
        <v>405</v>
      </c>
      <c r="G71" s="52">
        <f t="shared" si="8"/>
        <v>696</v>
      </c>
      <c r="H71" s="52">
        <f t="shared" si="8"/>
        <v>1060</v>
      </c>
      <c r="I71" s="52">
        <f t="shared" si="8"/>
        <v>1131</v>
      </c>
      <c r="J71" s="52">
        <f t="shared" si="8"/>
        <v>955</v>
      </c>
      <c r="K71" s="52">
        <f t="shared" si="8"/>
        <v>810</v>
      </c>
      <c r="L71" s="52">
        <f t="shared" si="8"/>
        <v>711</v>
      </c>
      <c r="M71" s="52">
        <f t="shared" si="8"/>
        <v>725</v>
      </c>
      <c r="N71" s="52">
        <f t="shared" si="8"/>
        <v>960</v>
      </c>
      <c r="O71" s="52">
        <f t="shared" si="8"/>
        <v>600</v>
      </c>
      <c r="P71" s="52" t="str">
        <f t="shared" si="8"/>
        <v>#VALUE!</v>
      </c>
      <c r="Q71" s="52">
        <f t="shared" si="8"/>
        <v>1325</v>
      </c>
      <c r="R71" s="52">
        <f t="shared" si="8"/>
        <v>400</v>
      </c>
      <c r="S71" s="52">
        <f t="shared" si="8"/>
        <v>400</v>
      </c>
      <c r="T71" s="52">
        <f t="shared" si="8"/>
        <v>640</v>
      </c>
      <c r="U71" s="52">
        <f t="shared" si="8"/>
        <v>400</v>
      </c>
      <c r="V71" s="52">
        <f t="shared" si="8"/>
        <v>400</v>
      </c>
      <c r="W71" s="52">
        <f t="shared" si="8"/>
        <v>400</v>
      </c>
      <c r="X71" s="52">
        <f t="shared" si="8"/>
        <v>780</v>
      </c>
      <c r="Y71" s="52">
        <f t="shared" si="8"/>
        <v>580</v>
      </c>
      <c r="Z71" s="52">
        <f t="shared" si="8"/>
        <v>400</v>
      </c>
      <c r="AA71" s="52">
        <f t="shared" si="8"/>
        <v>400</v>
      </c>
      <c r="AB71" s="52">
        <f t="shared" si="8"/>
        <v>400</v>
      </c>
      <c r="AC71" s="52">
        <f t="shared" si="8"/>
        <v>400</v>
      </c>
      <c r="AD71" s="52">
        <f t="shared" si="8"/>
        <v>400</v>
      </c>
      <c r="AE71" s="52">
        <f t="shared" si="8"/>
        <v>400</v>
      </c>
      <c r="AF71" s="52">
        <f t="shared" si="8"/>
        <v>400</v>
      </c>
      <c r="AG71" s="52">
        <f t="shared" si="8"/>
        <v>400</v>
      </c>
      <c r="AH71" s="52">
        <f t="shared" si="8"/>
        <v>400</v>
      </c>
      <c r="AI71" s="52">
        <f t="shared" si="8"/>
        <v>400</v>
      </c>
      <c r="AJ71" s="52">
        <f t="shared" si="8"/>
        <v>400</v>
      </c>
      <c r="AK71" s="52">
        <f t="shared" si="8"/>
        <v>400</v>
      </c>
    </row>
    <row r="72">
      <c r="A72" s="4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</row>
    <row r="73">
      <c r="A73" s="4"/>
      <c r="B73" s="56"/>
      <c r="C73" s="57" t="s">
        <v>77</v>
      </c>
      <c r="D73" s="58" t="str">
        <f>SUM(F66:AK66)</f>
        <v>#VALUE!</v>
      </c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</row>
    <row r="74">
      <c r="A74" s="4"/>
      <c r="B74" s="56"/>
      <c r="C74" s="49"/>
      <c r="D74" s="4" t="s">
        <v>78</v>
      </c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</row>
    <row r="75">
      <c r="A75" s="4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</row>
    <row r="76">
      <c r="A76" s="4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</row>
    <row r="77">
      <c r="A77" s="4"/>
      <c r="B77" s="49"/>
      <c r="C77" s="49"/>
      <c r="D77" s="49"/>
      <c r="E77" s="55">
        <v>1.0</v>
      </c>
      <c r="F77" s="52">
        <f t="shared" ref="F77:F137" si="9">E4*F4</f>
        <v>0</v>
      </c>
      <c r="G77" s="52">
        <f t="shared" ref="G77:G137" si="10">E4*G4</f>
        <v>0</v>
      </c>
      <c r="H77" s="52">
        <f t="shared" ref="H77:H137" si="11">E4*H4</f>
        <v>2000</v>
      </c>
      <c r="I77" s="52">
        <f t="shared" ref="I77:I137" si="12">E4*I4</f>
        <v>0</v>
      </c>
      <c r="J77" s="52">
        <f t="shared" ref="J77:J137" si="13">E4*J4</f>
        <v>1000</v>
      </c>
      <c r="K77" s="52">
        <f t="shared" ref="K77:K137" si="14">E4*K4</f>
        <v>0</v>
      </c>
      <c r="L77" s="52">
        <f t="shared" ref="L77:L137" si="15">E4*L4</f>
        <v>0</v>
      </c>
      <c r="M77" s="52">
        <f t="shared" ref="M77:M137" si="16">E4*M4</f>
        <v>0</v>
      </c>
      <c r="N77" s="52">
        <f t="shared" ref="N77:N137" si="17">E4*N4</f>
        <v>0</v>
      </c>
      <c r="O77" s="52">
        <f t="shared" ref="O77:O137" si="18">E4*O4</f>
        <v>0</v>
      </c>
      <c r="P77" s="52">
        <f t="shared" ref="P77:P137" si="19">E4*P4</f>
        <v>1000</v>
      </c>
      <c r="Q77" s="52">
        <f t="shared" ref="Q77:Q137" si="20">E4*Q4</f>
        <v>0</v>
      </c>
      <c r="R77" s="52">
        <f t="shared" ref="R77:R137" si="21">E4*R4</f>
        <v>0</v>
      </c>
      <c r="S77" s="52">
        <f t="shared" ref="S77:S137" si="22">E4*S4</f>
        <v>0</v>
      </c>
      <c r="T77" s="52">
        <f t="shared" ref="T77:T137" si="23">E4*T4</f>
        <v>0</v>
      </c>
      <c r="U77" s="52">
        <f t="shared" ref="U77:U137" si="24">E4*U4</f>
        <v>0</v>
      </c>
      <c r="V77" s="52">
        <f t="shared" ref="V77:V137" si="25">E4*V4</f>
        <v>0</v>
      </c>
      <c r="W77" s="52">
        <f t="shared" ref="W77:W137" si="26">E4*W4</f>
        <v>0</v>
      </c>
      <c r="X77" s="52">
        <f t="shared" ref="X77:X137" si="27">E4*X4</f>
        <v>0</v>
      </c>
      <c r="Y77" s="52">
        <f t="shared" ref="Y77:Y137" si="28">E4*Y4</f>
        <v>0</v>
      </c>
      <c r="Z77" s="52">
        <f t="shared" ref="Z77:Z137" si="29">E4*Z4</f>
        <v>0</v>
      </c>
      <c r="AA77" s="52">
        <f t="shared" ref="AA77:AA137" si="30">E4*AA4</f>
        <v>0</v>
      </c>
      <c r="AB77" s="52">
        <f t="shared" ref="AB77:AB137" si="31">E4*AB4</f>
        <v>0</v>
      </c>
      <c r="AC77" s="52">
        <f t="shared" ref="AC77:AC137" si="32">E4*AC4</f>
        <v>0</v>
      </c>
      <c r="AD77" s="52">
        <f t="shared" ref="AD77:AD137" si="33">E4*AD4</f>
        <v>0</v>
      </c>
      <c r="AE77" s="52">
        <f t="shared" ref="AE77:AE137" si="34">E4*AE4</f>
        <v>0</v>
      </c>
      <c r="AF77" s="52">
        <f t="shared" ref="AF77:AF137" si="35">E4*AF4</f>
        <v>0</v>
      </c>
      <c r="AG77" s="52">
        <f t="shared" ref="AG77:AG137" si="36">E4*AG4</f>
        <v>0</v>
      </c>
      <c r="AH77" s="52">
        <f t="shared" ref="AH77:AH137" si="37">E4*AH4</f>
        <v>0</v>
      </c>
      <c r="AI77" s="52">
        <f t="shared" ref="AI77:AI137" si="38">E4*AI4</f>
        <v>0</v>
      </c>
      <c r="AJ77" s="52">
        <f t="shared" ref="AJ77:AJ137" si="39">E4*AJ4</f>
        <v>0</v>
      </c>
      <c r="AK77" s="52">
        <f t="shared" ref="AK77:AK137" si="40">E4*AK4</f>
        <v>0</v>
      </c>
    </row>
    <row r="78">
      <c r="A78" s="4"/>
      <c r="B78" s="49"/>
      <c r="C78" s="49"/>
      <c r="D78" s="4"/>
      <c r="E78" s="54">
        <v>2.0</v>
      </c>
      <c r="F78" s="52">
        <f t="shared" si="9"/>
        <v>0</v>
      </c>
      <c r="G78" s="52">
        <f t="shared" si="10"/>
        <v>0</v>
      </c>
      <c r="H78" s="52">
        <f t="shared" si="11"/>
        <v>0</v>
      </c>
      <c r="I78" s="52">
        <f t="shared" si="12"/>
        <v>0</v>
      </c>
      <c r="J78" s="52">
        <f t="shared" si="13"/>
        <v>1000</v>
      </c>
      <c r="K78" s="52">
        <f t="shared" si="14"/>
        <v>0</v>
      </c>
      <c r="L78" s="52">
        <f t="shared" si="15"/>
        <v>0</v>
      </c>
      <c r="M78" s="52">
        <f t="shared" si="16"/>
        <v>0</v>
      </c>
      <c r="N78" s="52">
        <f t="shared" si="17"/>
        <v>0</v>
      </c>
      <c r="O78" s="52">
        <f t="shared" si="18"/>
        <v>0</v>
      </c>
      <c r="P78" s="52">
        <f t="shared" si="19"/>
        <v>0</v>
      </c>
      <c r="Q78" s="52">
        <f t="shared" si="20"/>
        <v>0</v>
      </c>
      <c r="R78" s="52">
        <f t="shared" si="21"/>
        <v>0</v>
      </c>
      <c r="S78" s="52">
        <f t="shared" si="22"/>
        <v>0</v>
      </c>
      <c r="T78" s="52">
        <f t="shared" si="23"/>
        <v>0</v>
      </c>
      <c r="U78" s="52">
        <f t="shared" si="24"/>
        <v>0</v>
      </c>
      <c r="V78" s="52">
        <f t="shared" si="25"/>
        <v>0</v>
      </c>
      <c r="W78" s="52">
        <f t="shared" si="26"/>
        <v>0</v>
      </c>
      <c r="X78" s="52">
        <f t="shared" si="27"/>
        <v>0</v>
      </c>
      <c r="Y78" s="52">
        <f t="shared" si="28"/>
        <v>1000</v>
      </c>
      <c r="Z78" s="52">
        <f t="shared" si="29"/>
        <v>0</v>
      </c>
      <c r="AA78" s="52">
        <f t="shared" si="30"/>
        <v>0</v>
      </c>
      <c r="AB78" s="52">
        <f t="shared" si="31"/>
        <v>0</v>
      </c>
      <c r="AC78" s="52">
        <f t="shared" si="32"/>
        <v>0</v>
      </c>
      <c r="AD78" s="52">
        <f t="shared" si="33"/>
        <v>0</v>
      </c>
      <c r="AE78" s="52">
        <f t="shared" si="34"/>
        <v>0</v>
      </c>
      <c r="AF78" s="52">
        <f t="shared" si="35"/>
        <v>0</v>
      </c>
      <c r="AG78" s="52">
        <f t="shared" si="36"/>
        <v>0</v>
      </c>
      <c r="AH78" s="52">
        <f t="shared" si="37"/>
        <v>0</v>
      </c>
      <c r="AI78" s="52">
        <f t="shared" si="38"/>
        <v>0</v>
      </c>
      <c r="AJ78" s="52">
        <f t="shared" si="39"/>
        <v>0</v>
      </c>
      <c r="AK78" s="52">
        <f t="shared" si="40"/>
        <v>0</v>
      </c>
    </row>
    <row r="79">
      <c r="A79" s="4"/>
      <c r="B79" s="49"/>
      <c r="C79" s="49"/>
      <c r="D79" s="49"/>
      <c r="E79" s="55">
        <v>1.0</v>
      </c>
      <c r="F79" s="52">
        <f t="shared" si="9"/>
        <v>0</v>
      </c>
      <c r="G79" s="52">
        <f t="shared" si="10"/>
        <v>0</v>
      </c>
      <c r="H79" s="52">
        <f t="shared" si="11"/>
        <v>1000</v>
      </c>
      <c r="I79" s="52">
        <f t="shared" si="12"/>
        <v>0</v>
      </c>
      <c r="J79" s="52">
        <f t="shared" si="13"/>
        <v>0</v>
      </c>
      <c r="K79" s="52">
        <f t="shared" si="14"/>
        <v>0</v>
      </c>
      <c r="L79" s="52">
        <f t="shared" si="15"/>
        <v>0</v>
      </c>
      <c r="M79" s="52">
        <f t="shared" si="16"/>
        <v>0</v>
      </c>
      <c r="N79" s="52">
        <f t="shared" si="17"/>
        <v>0</v>
      </c>
      <c r="O79" s="52">
        <f t="shared" si="18"/>
        <v>0</v>
      </c>
      <c r="P79" s="52">
        <f t="shared" si="19"/>
        <v>0</v>
      </c>
      <c r="Q79" s="52">
        <f t="shared" si="20"/>
        <v>0</v>
      </c>
      <c r="R79" s="52">
        <f t="shared" si="21"/>
        <v>0</v>
      </c>
      <c r="S79" s="52">
        <f t="shared" si="22"/>
        <v>0</v>
      </c>
      <c r="T79" s="52">
        <f t="shared" si="23"/>
        <v>0</v>
      </c>
      <c r="U79" s="52">
        <f t="shared" si="24"/>
        <v>0</v>
      </c>
      <c r="V79" s="52">
        <f t="shared" si="25"/>
        <v>0</v>
      </c>
      <c r="W79" s="52">
        <f t="shared" si="26"/>
        <v>0</v>
      </c>
      <c r="X79" s="52">
        <f t="shared" si="27"/>
        <v>1000</v>
      </c>
      <c r="Y79" s="52">
        <f t="shared" si="28"/>
        <v>0</v>
      </c>
      <c r="Z79" s="52">
        <f t="shared" si="29"/>
        <v>0</v>
      </c>
      <c r="AA79" s="52">
        <f t="shared" si="30"/>
        <v>0</v>
      </c>
      <c r="AB79" s="52">
        <f t="shared" si="31"/>
        <v>0</v>
      </c>
      <c r="AC79" s="52">
        <f t="shared" si="32"/>
        <v>0</v>
      </c>
      <c r="AD79" s="52">
        <f t="shared" si="33"/>
        <v>0</v>
      </c>
      <c r="AE79" s="52">
        <f t="shared" si="34"/>
        <v>0</v>
      </c>
      <c r="AF79" s="52">
        <f t="shared" si="35"/>
        <v>0</v>
      </c>
      <c r="AG79" s="52">
        <f t="shared" si="36"/>
        <v>0</v>
      </c>
      <c r="AH79" s="52">
        <f t="shared" si="37"/>
        <v>0</v>
      </c>
      <c r="AI79" s="52">
        <f t="shared" si="38"/>
        <v>0</v>
      </c>
      <c r="AJ79" s="52">
        <f t="shared" si="39"/>
        <v>0</v>
      </c>
      <c r="AK79" s="52">
        <f t="shared" si="40"/>
        <v>0</v>
      </c>
    </row>
    <row r="80">
      <c r="A80" s="4"/>
      <c r="B80" s="49"/>
      <c r="C80" s="49"/>
      <c r="D80" s="4"/>
      <c r="E80" s="55">
        <v>1.0</v>
      </c>
      <c r="F80" s="52">
        <f t="shared" si="9"/>
        <v>0</v>
      </c>
      <c r="G80" s="52">
        <f t="shared" si="10"/>
        <v>0</v>
      </c>
      <c r="H80" s="52">
        <f t="shared" si="11"/>
        <v>1600</v>
      </c>
      <c r="I80" s="52">
        <f t="shared" si="12"/>
        <v>0</v>
      </c>
      <c r="J80" s="52">
        <f t="shared" si="13"/>
        <v>0</v>
      </c>
      <c r="K80" s="52">
        <f t="shared" si="14"/>
        <v>800</v>
      </c>
      <c r="L80" s="52">
        <f t="shared" si="15"/>
        <v>1600</v>
      </c>
      <c r="M80" s="52">
        <f t="shared" si="16"/>
        <v>800</v>
      </c>
      <c r="N80" s="52">
        <f t="shared" si="17"/>
        <v>800</v>
      </c>
      <c r="O80" s="52">
        <f t="shared" si="18"/>
        <v>800</v>
      </c>
      <c r="P80" s="52">
        <f t="shared" si="19"/>
        <v>800</v>
      </c>
      <c r="Q80" s="52">
        <f t="shared" si="20"/>
        <v>800</v>
      </c>
      <c r="R80" s="52">
        <f t="shared" si="21"/>
        <v>0</v>
      </c>
      <c r="S80" s="52">
        <f t="shared" si="22"/>
        <v>0</v>
      </c>
      <c r="T80" s="52">
        <f t="shared" si="23"/>
        <v>2400</v>
      </c>
      <c r="U80" s="52">
        <f t="shared" si="24"/>
        <v>0</v>
      </c>
      <c r="V80" s="52">
        <f t="shared" si="25"/>
        <v>0</v>
      </c>
      <c r="W80" s="52">
        <f t="shared" si="26"/>
        <v>0</v>
      </c>
      <c r="X80" s="52">
        <f t="shared" si="27"/>
        <v>0</v>
      </c>
      <c r="Y80" s="52">
        <f t="shared" si="28"/>
        <v>0</v>
      </c>
      <c r="Z80" s="52">
        <f t="shared" si="29"/>
        <v>0</v>
      </c>
      <c r="AA80" s="52">
        <f t="shared" si="30"/>
        <v>0</v>
      </c>
      <c r="AB80" s="52">
        <f t="shared" si="31"/>
        <v>0</v>
      </c>
      <c r="AC80" s="52">
        <f t="shared" si="32"/>
        <v>0</v>
      </c>
      <c r="AD80" s="52">
        <f t="shared" si="33"/>
        <v>0</v>
      </c>
      <c r="AE80" s="52">
        <f t="shared" si="34"/>
        <v>0</v>
      </c>
      <c r="AF80" s="52">
        <f t="shared" si="35"/>
        <v>0</v>
      </c>
      <c r="AG80" s="52">
        <f t="shared" si="36"/>
        <v>0</v>
      </c>
      <c r="AH80" s="52">
        <f t="shared" si="37"/>
        <v>0</v>
      </c>
      <c r="AI80" s="52">
        <f t="shared" si="38"/>
        <v>0</v>
      </c>
      <c r="AJ80" s="52">
        <f t="shared" si="39"/>
        <v>0</v>
      </c>
      <c r="AK80" s="52">
        <f t="shared" si="40"/>
        <v>0</v>
      </c>
    </row>
    <row r="81">
      <c r="A81" s="4"/>
      <c r="B81" s="49"/>
      <c r="C81" s="49"/>
      <c r="D81" s="49"/>
      <c r="E81" s="55">
        <v>1.0</v>
      </c>
      <c r="F81" s="52">
        <f t="shared" si="9"/>
        <v>0</v>
      </c>
      <c r="G81" s="52">
        <f t="shared" si="10"/>
        <v>0</v>
      </c>
      <c r="H81" s="52">
        <f t="shared" si="11"/>
        <v>0</v>
      </c>
      <c r="I81" s="52">
        <f t="shared" si="12"/>
        <v>0</v>
      </c>
      <c r="J81" s="52">
        <f t="shared" si="13"/>
        <v>0</v>
      </c>
      <c r="K81" s="52">
        <f t="shared" si="14"/>
        <v>0</v>
      </c>
      <c r="L81" s="52">
        <f t="shared" si="15"/>
        <v>0</v>
      </c>
      <c r="M81" s="52">
        <f t="shared" si="16"/>
        <v>0</v>
      </c>
      <c r="N81" s="52">
        <f t="shared" si="17"/>
        <v>0</v>
      </c>
      <c r="O81" s="52">
        <f t="shared" si="18"/>
        <v>0</v>
      </c>
      <c r="P81" s="52">
        <f t="shared" si="19"/>
        <v>700</v>
      </c>
      <c r="Q81" s="52">
        <f t="shared" si="20"/>
        <v>0</v>
      </c>
      <c r="R81" s="52">
        <f t="shared" si="21"/>
        <v>0</v>
      </c>
      <c r="S81" s="52">
        <f t="shared" si="22"/>
        <v>0</v>
      </c>
      <c r="T81" s="52">
        <f t="shared" si="23"/>
        <v>0</v>
      </c>
      <c r="U81" s="52">
        <f t="shared" si="24"/>
        <v>0</v>
      </c>
      <c r="V81" s="52">
        <f t="shared" si="25"/>
        <v>0</v>
      </c>
      <c r="W81" s="52">
        <f t="shared" si="26"/>
        <v>0</v>
      </c>
      <c r="X81" s="52">
        <f t="shared" si="27"/>
        <v>0</v>
      </c>
      <c r="Y81" s="52">
        <f t="shared" si="28"/>
        <v>0</v>
      </c>
      <c r="Z81" s="52">
        <f t="shared" si="29"/>
        <v>0</v>
      </c>
      <c r="AA81" s="52">
        <f t="shared" si="30"/>
        <v>0</v>
      </c>
      <c r="AB81" s="52">
        <f t="shared" si="31"/>
        <v>0</v>
      </c>
      <c r="AC81" s="52">
        <f t="shared" si="32"/>
        <v>0</v>
      </c>
      <c r="AD81" s="52">
        <f t="shared" si="33"/>
        <v>0</v>
      </c>
      <c r="AE81" s="52">
        <f t="shared" si="34"/>
        <v>0</v>
      </c>
      <c r="AF81" s="52">
        <f t="shared" si="35"/>
        <v>0</v>
      </c>
      <c r="AG81" s="52">
        <f t="shared" si="36"/>
        <v>0</v>
      </c>
      <c r="AH81" s="52">
        <f t="shared" si="37"/>
        <v>0</v>
      </c>
      <c r="AI81" s="52">
        <f t="shared" si="38"/>
        <v>0</v>
      </c>
      <c r="AJ81" s="52">
        <f t="shared" si="39"/>
        <v>0</v>
      </c>
      <c r="AK81" s="52">
        <f t="shared" si="40"/>
        <v>0</v>
      </c>
    </row>
    <row r="82">
      <c r="A82" s="4"/>
      <c r="B82" s="49"/>
      <c r="C82" s="49"/>
      <c r="D82" s="49"/>
      <c r="E82" s="55">
        <v>1.0</v>
      </c>
      <c r="F82" s="52">
        <f t="shared" si="9"/>
        <v>0</v>
      </c>
      <c r="G82" s="52">
        <f t="shared" si="10"/>
        <v>0</v>
      </c>
      <c r="H82" s="52">
        <f t="shared" si="11"/>
        <v>0</v>
      </c>
      <c r="I82" s="52">
        <f t="shared" si="12"/>
        <v>700</v>
      </c>
      <c r="J82" s="52">
        <f t="shared" si="13"/>
        <v>0</v>
      </c>
      <c r="K82" s="52">
        <f t="shared" si="14"/>
        <v>0</v>
      </c>
      <c r="L82" s="52">
        <f t="shared" si="15"/>
        <v>0</v>
      </c>
      <c r="M82" s="52">
        <f t="shared" si="16"/>
        <v>0</v>
      </c>
      <c r="N82" s="52">
        <f t="shared" si="17"/>
        <v>700</v>
      </c>
      <c r="O82" s="52">
        <f t="shared" si="18"/>
        <v>0</v>
      </c>
      <c r="P82" s="52">
        <f t="shared" si="19"/>
        <v>0</v>
      </c>
      <c r="Q82" s="52">
        <f t="shared" si="20"/>
        <v>0</v>
      </c>
      <c r="R82" s="52">
        <f t="shared" si="21"/>
        <v>0</v>
      </c>
      <c r="S82" s="52">
        <f t="shared" si="22"/>
        <v>0</v>
      </c>
      <c r="T82" s="52">
        <f t="shared" si="23"/>
        <v>0</v>
      </c>
      <c r="U82" s="52">
        <f t="shared" si="24"/>
        <v>0</v>
      </c>
      <c r="V82" s="52">
        <f t="shared" si="25"/>
        <v>0</v>
      </c>
      <c r="W82" s="52">
        <f t="shared" si="26"/>
        <v>0</v>
      </c>
      <c r="X82" s="52">
        <f t="shared" si="27"/>
        <v>0</v>
      </c>
      <c r="Y82" s="52">
        <f t="shared" si="28"/>
        <v>0</v>
      </c>
      <c r="Z82" s="52">
        <f t="shared" si="29"/>
        <v>0</v>
      </c>
      <c r="AA82" s="52">
        <f t="shared" si="30"/>
        <v>0</v>
      </c>
      <c r="AB82" s="52">
        <f t="shared" si="31"/>
        <v>0</v>
      </c>
      <c r="AC82" s="52">
        <f t="shared" si="32"/>
        <v>0</v>
      </c>
      <c r="AD82" s="52">
        <f t="shared" si="33"/>
        <v>0</v>
      </c>
      <c r="AE82" s="52">
        <f t="shared" si="34"/>
        <v>0</v>
      </c>
      <c r="AF82" s="52">
        <f t="shared" si="35"/>
        <v>0</v>
      </c>
      <c r="AG82" s="52">
        <f t="shared" si="36"/>
        <v>0</v>
      </c>
      <c r="AH82" s="52">
        <f t="shared" si="37"/>
        <v>0</v>
      </c>
      <c r="AI82" s="52">
        <f t="shared" si="38"/>
        <v>0</v>
      </c>
      <c r="AJ82" s="52">
        <f t="shared" si="39"/>
        <v>0</v>
      </c>
      <c r="AK82" s="52">
        <f t="shared" si="40"/>
        <v>0</v>
      </c>
    </row>
    <row r="83">
      <c r="A83" s="4"/>
      <c r="B83" s="49"/>
      <c r="C83" s="49"/>
      <c r="D83" s="49"/>
      <c r="E83" s="55">
        <v>1.0</v>
      </c>
      <c r="F83" s="52">
        <f t="shared" si="9"/>
        <v>0</v>
      </c>
      <c r="G83" s="52">
        <f t="shared" si="10"/>
        <v>1400</v>
      </c>
      <c r="H83" s="52">
        <f t="shared" si="11"/>
        <v>700</v>
      </c>
      <c r="I83" s="52">
        <f t="shared" si="12"/>
        <v>700</v>
      </c>
      <c r="J83" s="52">
        <f t="shared" si="13"/>
        <v>2100</v>
      </c>
      <c r="K83" s="52">
        <f t="shared" si="14"/>
        <v>2100</v>
      </c>
      <c r="L83" s="52">
        <f t="shared" si="15"/>
        <v>700</v>
      </c>
      <c r="M83" s="52">
        <f t="shared" si="16"/>
        <v>700</v>
      </c>
      <c r="N83" s="52">
        <f t="shared" si="17"/>
        <v>2100</v>
      </c>
      <c r="O83" s="52">
        <f t="shared" si="18"/>
        <v>700</v>
      </c>
      <c r="P83" s="52">
        <f t="shared" si="19"/>
        <v>0</v>
      </c>
      <c r="Q83" s="52">
        <f t="shared" si="20"/>
        <v>1400</v>
      </c>
      <c r="R83" s="52">
        <f t="shared" si="21"/>
        <v>0</v>
      </c>
      <c r="S83" s="52">
        <f t="shared" si="22"/>
        <v>0</v>
      </c>
      <c r="T83" s="52">
        <f t="shared" si="23"/>
        <v>0</v>
      </c>
      <c r="U83" s="52">
        <f t="shared" si="24"/>
        <v>0</v>
      </c>
      <c r="V83" s="52">
        <f t="shared" si="25"/>
        <v>0</v>
      </c>
      <c r="W83" s="52">
        <f t="shared" si="26"/>
        <v>0</v>
      </c>
      <c r="X83" s="52">
        <f t="shared" si="27"/>
        <v>0</v>
      </c>
      <c r="Y83" s="52">
        <f t="shared" si="28"/>
        <v>700</v>
      </c>
      <c r="Z83" s="52">
        <f t="shared" si="29"/>
        <v>0</v>
      </c>
      <c r="AA83" s="52">
        <f t="shared" si="30"/>
        <v>0</v>
      </c>
      <c r="AB83" s="52">
        <f t="shared" si="31"/>
        <v>0</v>
      </c>
      <c r="AC83" s="52">
        <f t="shared" si="32"/>
        <v>0</v>
      </c>
      <c r="AD83" s="52">
        <f t="shared" si="33"/>
        <v>0</v>
      </c>
      <c r="AE83" s="52">
        <f t="shared" si="34"/>
        <v>0</v>
      </c>
      <c r="AF83" s="52">
        <f t="shared" si="35"/>
        <v>0</v>
      </c>
      <c r="AG83" s="52">
        <f t="shared" si="36"/>
        <v>0</v>
      </c>
      <c r="AH83" s="52">
        <f t="shared" si="37"/>
        <v>0</v>
      </c>
      <c r="AI83" s="52">
        <f t="shared" si="38"/>
        <v>0</v>
      </c>
      <c r="AJ83" s="52">
        <f t="shared" si="39"/>
        <v>0</v>
      </c>
      <c r="AK83" s="52">
        <f t="shared" si="40"/>
        <v>0</v>
      </c>
    </row>
    <row r="84">
      <c r="A84" s="4"/>
      <c r="B84" s="49"/>
      <c r="C84" s="49"/>
      <c r="D84" s="49"/>
      <c r="E84" s="55">
        <v>1.0</v>
      </c>
      <c r="F84" s="52">
        <f t="shared" si="9"/>
        <v>0</v>
      </c>
      <c r="G84" s="52">
        <f t="shared" si="10"/>
        <v>0</v>
      </c>
      <c r="H84" s="52">
        <f t="shared" si="11"/>
        <v>0</v>
      </c>
      <c r="I84" s="52">
        <f t="shared" si="12"/>
        <v>0</v>
      </c>
      <c r="J84" s="52">
        <f t="shared" si="13"/>
        <v>0</v>
      </c>
      <c r="K84" s="52">
        <f t="shared" si="14"/>
        <v>0</v>
      </c>
      <c r="L84" s="52">
        <f t="shared" si="15"/>
        <v>0</v>
      </c>
      <c r="M84" s="52">
        <f t="shared" si="16"/>
        <v>700</v>
      </c>
      <c r="N84" s="52">
        <f t="shared" si="17"/>
        <v>0</v>
      </c>
      <c r="O84" s="52">
        <f t="shared" si="18"/>
        <v>0</v>
      </c>
      <c r="P84" s="52">
        <f t="shared" si="19"/>
        <v>0</v>
      </c>
      <c r="Q84" s="52">
        <f t="shared" si="20"/>
        <v>0</v>
      </c>
      <c r="R84" s="52">
        <f t="shared" si="21"/>
        <v>0</v>
      </c>
      <c r="S84" s="52">
        <f t="shared" si="22"/>
        <v>0</v>
      </c>
      <c r="T84" s="52">
        <f t="shared" si="23"/>
        <v>0</v>
      </c>
      <c r="U84" s="52">
        <f t="shared" si="24"/>
        <v>0</v>
      </c>
      <c r="V84" s="52">
        <f t="shared" si="25"/>
        <v>0</v>
      </c>
      <c r="W84" s="52">
        <f t="shared" si="26"/>
        <v>0</v>
      </c>
      <c r="X84" s="52">
        <f t="shared" si="27"/>
        <v>0</v>
      </c>
      <c r="Y84" s="52">
        <f t="shared" si="28"/>
        <v>0</v>
      </c>
      <c r="Z84" s="52">
        <f t="shared" si="29"/>
        <v>0</v>
      </c>
      <c r="AA84" s="52">
        <f t="shared" si="30"/>
        <v>0</v>
      </c>
      <c r="AB84" s="52">
        <f t="shared" si="31"/>
        <v>0</v>
      </c>
      <c r="AC84" s="52">
        <f t="shared" si="32"/>
        <v>0</v>
      </c>
      <c r="AD84" s="52">
        <f t="shared" si="33"/>
        <v>0</v>
      </c>
      <c r="AE84" s="52">
        <f t="shared" si="34"/>
        <v>0</v>
      </c>
      <c r="AF84" s="52">
        <f t="shared" si="35"/>
        <v>0</v>
      </c>
      <c r="AG84" s="52">
        <f t="shared" si="36"/>
        <v>0</v>
      </c>
      <c r="AH84" s="52">
        <f t="shared" si="37"/>
        <v>0</v>
      </c>
      <c r="AI84" s="52">
        <f t="shared" si="38"/>
        <v>0</v>
      </c>
      <c r="AJ84" s="52">
        <f t="shared" si="39"/>
        <v>0</v>
      </c>
      <c r="AK84" s="52">
        <f t="shared" si="40"/>
        <v>0</v>
      </c>
    </row>
    <row r="85">
      <c r="A85" s="4"/>
      <c r="B85" s="49"/>
      <c r="C85" s="49"/>
      <c r="D85" s="49"/>
      <c r="E85" s="55">
        <v>1.0</v>
      </c>
      <c r="F85" s="52">
        <f t="shared" si="9"/>
        <v>0</v>
      </c>
      <c r="G85" s="52">
        <f t="shared" si="10"/>
        <v>0</v>
      </c>
      <c r="H85" s="52">
        <f t="shared" si="11"/>
        <v>0</v>
      </c>
      <c r="I85" s="52">
        <f t="shared" si="12"/>
        <v>0</v>
      </c>
      <c r="J85" s="52">
        <f t="shared" si="13"/>
        <v>0</v>
      </c>
      <c r="K85" s="52">
        <f t="shared" si="14"/>
        <v>0</v>
      </c>
      <c r="L85" s="52">
        <f t="shared" si="15"/>
        <v>0</v>
      </c>
      <c r="M85" s="52">
        <f t="shared" si="16"/>
        <v>0</v>
      </c>
      <c r="N85" s="52">
        <f t="shared" si="17"/>
        <v>600</v>
      </c>
      <c r="O85" s="52">
        <f t="shared" si="18"/>
        <v>0</v>
      </c>
      <c r="P85" s="52">
        <f t="shared" si="19"/>
        <v>0</v>
      </c>
      <c r="Q85" s="52">
        <f t="shared" si="20"/>
        <v>0</v>
      </c>
      <c r="R85" s="52">
        <f t="shared" si="21"/>
        <v>0</v>
      </c>
      <c r="S85" s="52">
        <f t="shared" si="22"/>
        <v>0</v>
      </c>
      <c r="T85" s="52">
        <f t="shared" si="23"/>
        <v>0</v>
      </c>
      <c r="U85" s="52">
        <f t="shared" si="24"/>
        <v>0</v>
      </c>
      <c r="V85" s="52">
        <f t="shared" si="25"/>
        <v>0</v>
      </c>
      <c r="W85" s="52">
        <f t="shared" si="26"/>
        <v>0</v>
      </c>
      <c r="X85" s="52">
        <f t="shared" si="27"/>
        <v>0</v>
      </c>
      <c r="Y85" s="52">
        <f t="shared" si="28"/>
        <v>0</v>
      </c>
      <c r="Z85" s="52">
        <f t="shared" si="29"/>
        <v>0</v>
      </c>
      <c r="AA85" s="52">
        <f t="shared" si="30"/>
        <v>0</v>
      </c>
      <c r="AB85" s="52">
        <f t="shared" si="31"/>
        <v>0</v>
      </c>
      <c r="AC85" s="52">
        <f t="shared" si="32"/>
        <v>0</v>
      </c>
      <c r="AD85" s="52">
        <f t="shared" si="33"/>
        <v>0</v>
      </c>
      <c r="AE85" s="52">
        <f t="shared" si="34"/>
        <v>0</v>
      </c>
      <c r="AF85" s="52">
        <f t="shared" si="35"/>
        <v>0</v>
      </c>
      <c r="AG85" s="52">
        <f t="shared" si="36"/>
        <v>0</v>
      </c>
      <c r="AH85" s="52">
        <f t="shared" si="37"/>
        <v>0</v>
      </c>
      <c r="AI85" s="52">
        <f t="shared" si="38"/>
        <v>0</v>
      </c>
      <c r="AJ85" s="52">
        <f t="shared" si="39"/>
        <v>0</v>
      </c>
      <c r="AK85" s="52">
        <f t="shared" si="40"/>
        <v>0</v>
      </c>
    </row>
    <row r="86">
      <c r="A86" s="4"/>
      <c r="B86" s="49"/>
      <c r="C86" s="49"/>
      <c r="D86" s="49"/>
      <c r="E86" s="55">
        <v>1.0</v>
      </c>
      <c r="F86" s="52">
        <f t="shared" si="9"/>
        <v>0</v>
      </c>
      <c r="G86" s="52">
        <f t="shared" si="10"/>
        <v>0</v>
      </c>
      <c r="H86" s="52">
        <f t="shared" si="11"/>
        <v>0</v>
      </c>
      <c r="I86" s="52">
        <f t="shared" si="12"/>
        <v>0</v>
      </c>
      <c r="J86" s="52">
        <f t="shared" si="13"/>
        <v>0</v>
      </c>
      <c r="K86" s="52">
        <f t="shared" si="14"/>
        <v>0</v>
      </c>
      <c r="L86" s="52">
        <f t="shared" si="15"/>
        <v>0</v>
      </c>
      <c r="M86" s="52">
        <f t="shared" si="16"/>
        <v>0</v>
      </c>
      <c r="N86" s="52">
        <f t="shared" si="17"/>
        <v>0</v>
      </c>
      <c r="O86" s="52">
        <f t="shared" si="18"/>
        <v>0</v>
      </c>
      <c r="P86" s="52">
        <f t="shared" si="19"/>
        <v>0</v>
      </c>
      <c r="Q86" s="52">
        <f t="shared" si="20"/>
        <v>0</v>
      </c>
      <c r="R86" s="52">
        <f t="shared" si="21"/>
        <v>0</v>
      </c>
      <c r="S86" s="52">
        <f t="shared" si="22"/>
        <v>0</v>
      </c>
      <c r="T86" s="52">
        <f t="shared" si="23"/>
        <v>0</v>
      </c>
      <c r="U86" s="52">
        <f t="shared" si="24"/>
        <v>0</v>
      </c>
      <c r="V86" s="52">
        <f t="shared" si="25"/>
        <v>0</v>
      </c>
      <c r="W86" s="52">
        <f t="shared" si="26"/>
        <v>0</v>
      </c>
      <c r="X86" s="52">
        <f t="shared" si="27"/>
        <v>0</v>
      </c>
      <c r="Y86" s="52">
        <f t="shared" si="28"/>
        <v>0</v>
      </c>
      <c r="Z86" s="52">
        <f t="shared" si="29"/>
        <v>0</v>
      </c>
      <c r="AA86" s="52">
        <f t="shared" si="30"/>
        <v>0</v>
      </c>
      <c r="AB86" s="52">
        <f t="shared" si="31"/>
        <v>0</v>
      </c>
      <c r="AC86" s="52">
        <f t="shared" si="32"/>
        <v>0</v>
      </c>
      <c r="AD86" s="52">
        <f t="shared" si="33"/>
        <v>0</v>
      </c>
      <c r="AE86" s="52">
        <f t="shared" si="34"/>
        <v>0</v>
      </c>
      <c r="AF86" s="52">
        <f t="shared" si="35"/>
        <v>0</v>
      </c>
      <c r="AG86" s="52">
        <f t="shared" si="36"/>
        <v>0</v>
      </c>
      <c r="AH86" s="52">
        <f t="shared" si="37"/>
        <v>0</v>
      </c>
      <c r="AI86" s="52">
        <f t="shared" si="38"/>
        <v>0</v>
      </c>
      <c r="AJ86" s="52">
        <f t="shared" si="39"/>
        <v>0</v>
      </c>
      <c r="AK86" s="52">
        <f t="shared" si="40"/>
        <v>0</v>
      </c>
    </row>
    <row r="87">
      <c r="A87" s="4"/>
      <c r="B87" s="49"/>
      <c r="C87" s="49"/>
      <c r="D87" s="49"/>
      <c r="E87" s="55">
        <v>1.0</v>
      </c>
      <c r="F87" s="52">
        <f t="shared" si="9"/>
        <v>0</v>
      </c>
      <c r="G87" s="52">
        <f t="shared" si="10"/>
        <v>0</v>
      </c>
      <c r="H87" s="52">
        <f t="shared" si="11"/>
        <v>0</v>
      </c>
      <c r="I87" s="52">
        <f t="shared" si="12"/>
        <v>0</v>
      </c>
      <c r="J87" s="52">
        <f t="shared" si="13"/>
        <v>0</v>
      </c>
      <c r="K87" s="52">
        <f t="shared" si="14"/>
        <v>0</v>
      </c>
      <c r="L87" s="52">
        <f t="shared" si="15"/>
        <v>0</v>
      </c>
      <c r="M87" s="52">
        <f t="shared" si="16"/>
        <v>0</v>
      </c>
      <c r="N87" s="52">
        <f t="shared" si="17"/>
        <v>0</v>
      </c>
      <c r="O87" s="52">
        <f t="shared" si="18"/>
        <v>0</v>
      </c>
      <c r="P87" s="52">
        <f t="shared" si="19"/>
        <v>0</v>
      </c>
      <c r="Q87" s="52">
        <f t="shared" si="20"/>
        <v>0</v>
      </c>
      <c r="R87" s="52">
        <f t="shared" si="21"/>
        <v>0</v>
      </c>
      <c r="S87" s="52">
        <f t="shared" si="22"/>
        <v>0</v>
      </c>
      <c r="T87" s="52">
        <f t="shared" si="23"/>
        <v>0</v>
      </c>
      <c r="U87" s="52">
        <f t="shared" si="24"/>
        <v>0</v>
      </c>
      <c r="V87" s="52">
        <f t="shared" si="25"/>
        <v>0</v>
      </c>
      <c r="W87" s="52">
        <f t="shared" si="26"/>
        <v>0</v>
      </c>
      <c r="X87" s="52">
        <f t="shared" si="27"/>
        <v>0</v>
      </c>
      <c r="Y87" s="52">
        <f t="shared" si="28"/>
        <v>0</v>
      </c>
      <c r="Z87" s="52">
        <f t="shared" si="29"/>
        <v>0</v>
      </c>
      <c r="AA87" s="52">
        <f t="shared" si="30"/>
        <v>0</v>
      </c>
      <c r="AB87" s="52">
        <f t="shared" si="31"/>
        <v>0</v>
      </c>
      <c r="AC87" s="52">
        <f t="shared" si="32"/>
        <v>0</v>
      </c>
      <c r="AD87" s="52">
        <f t="shared" si="33"/>
        <v>0</v>
      </c>
      <c r="AE87" s="52">
        <f t="shared" si="34"/>
        <v>0</v>
      </c>
      <c r="AF87" s="52">
        <f t="shared" si="35"/>
        <v>0</v>
      </c>
      <c r="AG87" s="52">
        <f t="shared" si="36"/>
        <v>0</v>
      </c>
      <c r="AH87" s="52">
        <f t="shared" si="37"/>
        <v>0</v>
      </c>
      <c r="AI87" s="52">
        <f t="shared" si="38"/>
        <v>0</v>
      </c>
      <c r="AJ87" s="52">
        <f t="shared" si="39"/>
        <v>0</v>
      </c>
      <c r="AK87" s="52">
        <f t="shared" si="40"/>
        <v>0</v>
      </c>
    </row>
    <row r="88">
      <c r="A88" s="4"/>
      <c r="B88" s="49"/>
      <c r="C88" s="49"/>
      <c r="D88" s="49"/>
      <c r="E88" s="55">
        <v>1.0</v>
      </c>
      <c r="F88" s="52">
        <f t="shared" si="9"/>
        <v>0</v>
      </c>
      <c r="G88" s="52">
        <f t="shared" si="10"/>
        <v>0</v>
      </c>
      <c r="H88" s="52">
        <f t="shared" si="11"/>
        <v>0</v>
      </c>
      <c r="I88" s="52">
        <f t="shared" si="12"/>
        <v>0</v>
      </c>
      <c r="J88" s="52">
        <f t="shared" si="13"/>
        <v>0</v>
      </c>
      <c r="K88" s="52">
        <f t="shared" si="14"/>
        <v>0</v>
      </c>
      <c r="L88" s="52">
        <f t="shared" si="15"/>
        <v>0</v>
      </c>
      <c r="M88" s="52">
        <f t="shared" si="16"/>
        <v>0</v>
      </c>
      <c r="N88" s="52">
        <f t="shared" si="17"/>
        <v>0</v>
      </c>
      <c r="O88" s="52">
        <f t="shared" si="18"/>
        <v>0</v>
      </c>
      <c r="P88" s="52">
        <f t="shared" si="19"/>
        <v>0</v>
      </c>
      <c r="Q88" s="52">
        <f t="shared" si="20"/>
        <v>0</v>
      </c>
      <c r="R88" s="52">
        <f t="shared" si="21"/>
        <v>0</v>
      </c>
      <c r="S88" s="52">
        <f t="shared" si="22"/>
        <v>0</v>
      </c>
      <c r="T88" s="52">
        <f t="shared" si="23"/>
        <v>0</v>
      </c>
      <c r="U88" s="52">
        <f t="shared" si="24"/>
        <v>0</v>
      </c>
      <c r="V88" s="52">
        <f t="shared" si="25"/>
        <v>0</v>
      </c>
      <c r="W88" s="52">
        <f t="shared" si="26"/>
        <v>0</v>
      </c>
      <c r="X88" s="52">
        <f t="shared" si="27"/>
        <v>0</v>
      </c>
      <c r="Y88" s="52">
        <f t="shared" si="28"/>
        <v>0</v>
      </c>
      <c r="Z88" s="52">
        <f t="shared" si="29"/>
        <v>0</v>
      </c>
      <c r="AA88" s="52">
        <f t="shared" si="30"/>
        <v>0</v>
      </c>
      <c r="AB88" s="52">
        <f t="shared" si="31"/>
        <v>0</v>
      </c>
      <c r="AC88" s="52">
        <f t="shared" si="32"/>
        <v>0</v>
      </c>
      <c r="AD88" s="52">
        <f t="shared" si="33"/>
        <v>0</v>
      </c>
      <c r="AE88" s="52">
        <f t="shared" si="34"/>
        <v>0</v>
      </c>
      <c r="AF88" s="52">
        <f t="shared" si="35"/>
        <v>0</v>
      </c>
      <c r="AG88" s="52">
        <f t="shared" si="36"/>
        <v>0</v>
      </c>
      <c r="AH88" s="52">
        <f t="shared" si="37"/>
        <v>0</v>
      </c>
      <c r="AI88" s="52">
        <f t="shared" si="38"/>
        <v>0</v>
      </c>
      <c r="AJ88" s="52">
        <f t="shared" si="39"/>
        <v>0</v>
      </c>
      <c r="AK88" s="52">
        <f t="shared" si="40"/>
        <v>0</v>
      </c>
    </row>
    <row r="89">
      <c r="A89" s="4"/>
      <c r="B89" s="49"/>
      <c r="C89" s="49"/>
      <c r="D89" s="49"/>
      <c r="E89" s="55">
        <v>1.0</v>
      </c>
      <c r="F89" s="52">
        <f t="shared" si="9"/>
        <v>0</v>
      </c>
      <c r="G89" s="52">
        <f t="shared" si="10"/>
        <v>0</v>
      </c>
      <c r="H89" s="52">
        <f t="shared" si="11"/>
        <v>0</v>
      </c>
      <c r="I89" s="52">
        <f t="shared" si="12"/>
        <v>0</v>
      </c>
      <c r="J89" s="52">
        <f t="shared" si="13"/>
        <v>0</v>
      </c>
      <c r="K89" s="52">
        <f t="shared" si="14"/>
        <v>0</v>
      </c>
      <c r="L89" s="52">
        <f t="shared" si="15"/>
        <v>0</v>
      </c>
      <c r="M89" s="52">
        <f t="shared" si="16"/>
        <v>0</v>
      </c>
      <c r="N89" s="52">
        <f t="shared" si="17"/>
        <v>0</v>
      </c>
      <c r="O89" s="52">
        <f t="shared" si="18"/>
        <v>0</v>
      </c>
      <c r="P89" s="52">
        <f t="shared" si="19"/>
        <v>0</v>
      </c>
      <c r="Q89" s="52">
        <f t="shared" si="20"/>
        <v>0</v>
      </c>
      <c r="R89" s="52">
        <f t="shared" si="21"/>
        <v>0</v>
      </c>
      <c r="S89" s="52">
        <f t="shared" si="22"/>
        <v>0</v>
      </c>
      <c r="T89" s="52">
        <f t="shared" si="23"/>
        <v>0</v>
      </c>
      <c r="U89" s="52">
        <f t="shared" si="24"/>
        <v>0</v>
      </c>
      <c r="V89" s="52">
        <f t="shared" si="25"/>
        <v>0</v>
      </c>
      <c r="W89" s="52">
        <f t="shared" si="26"/>
        <v>0</v>
      </c>
      <c r="X89" s="52">
        <f t="shared" si="27"/>
        <v>0</v>
      </c>
      <c r="Y89" s="52">
        <f t="shared" si="28"/>
        <v>0</v>
      </c>
      <c r="Z89" s="52">
        <f t="shared" si="29"/>
        <v>0</v>
      </c>
      <c r="AA89" s="52">
        <f t="shared" si="30"/>
        <v>0</v>
      </c>
      <c r="AB89" s="52">
        <f t="shared" si="31"/>
        <v>0</v>
      </c>
      <c r="AC89" s="52">
        <f t="shared" si="32"/>
        <v>0</v>
      </c>
      <c r="AD89" s="52">
        <f t="shared" si="33"/>
        <v>0</v>
      </c>
      <c r="AE89" s="52">
        <f t="shared" si="34"/>
        <v>0</v>
      </c>
      <c r="AF89" s="52">
        <f t="shared" si="35"/>
        <v>0</v>
      </c>
      <c r="AG89" s="52">
        <f t="shared" si="36"/>
        <v>0</v>
      </c>
      <c r="AH89" s="52">
        <f t="shared" si="37"/>
        <v>0</v>
      </c>
      <c r="AI89" s="52">
        <f t="shared" si="38"/>
        <v>0</v>
      </c>
      <c r="AJ89" s="52">
        <f t="shared" si="39"/>
        <v>0</v>
      </c>
      <c r="AK89" s="52">
        <f t="shared" si="40"/>
        <v>0</v>
      </c>
    </row>
    <row r="90">
      <c r="A90" s="4"/>
      <c r="B90" s="49"/>
      <c r="C90" s="49"/>
      <c r="D90" s="49"/>
      <c r="E90" s="55">
        <v>1.0</v>
      </c>
      <c r="F90" s="52">
        <f t="shared" si="9"/>
        <v>0</v>
      </c>
      <c r="G90" s="52">
        <f t="shared" si="10"/>
        <v>0</v>
      </c>
      <c r="H90" s="52">
        <f t="shared" si="11"/>
        <v>0</v>
      </c>
      <c r="I90" s="52">
        <f t="shared" si="12"/>
        <v>0</v>
      </c>
      <c r="J90" s="52">
        <f t="shared" si="13"/>
        <v>0</v>
      </c>
      <c r="K90" s="52">
        <f t="shared" si="14"/>
        <v>0</v>
      </c>
      <c r="L90" s="52">
        <f t="shared" si="15"/>
        <v>0</v>
      </c>
      <c r="M90" s="52">
        <f t="shared" si="16"/>
        <v>0</v>
      </c>
      <c r="N90" s="52">
        <f t="shared" si="17"/>
        <v>0</v>
      </c>
      <c r="O90" s="52">
        <f t="shared" si="18"/>
        <v>0</v>
      </c>
      <c r="P90" s="52">
        <f t="shared" si="19"/>
        <v>0</v>
      </c>
      <c r="Q90" s="52">
        <f t="shared" si="20"/>
        <v>0</v>
      </c>
      <c r="R90" s="52">
        <f t="shared" si="21"/>
        <v>0</v>
      </c>
      <c r="S90" s="52">
        <f t="shared" si="22"/>
        <v>0</v>
      </c>
      <c r="T90" s="52">
        <f t="shared" si="23"/>
        <v>0</v>
      </c>
      <c r="U90" s="52">
        <f t="shared" si="24"/>
        <v>0</v>
      </c>
      <c r="V90" s="52">
        <f t="shared" si="25"/>
        <v>0</v>
      </c>
      <c r="W90" s="52">
        <f t="shared" si="26"/>
        <v>0</v>
      </c>
      <c r="X90" s="52">
        <f t="shared" si="27"/>
        <v>0</v>
      </c>
      <c r="Y90" s="52">
        <f t="shared" si="28"/>
        <v>0</v>
      </c>
      <c r="Z90" s="52">
        <f t="shared" si="29"/>
        <v>0</v>
      </c>
      <c r="AA90" s="52">
        <f t="shared" si="30"/>
        <v>0</v>
      </c>
      <c r="AB90" s="52">
        <f t="shared" si="31"/>
        <v>0</v>
      </c>
      <c r="AC90" s="52">
        <f t="shared" si="32"/>
        <v>0</v>
      </c>
      <c r="AD90" s="52">
        <f t="shared" si="33"/>
        <v>0</v>
      </c>
      <c r="AE90" s="52">
        <f t="shared" si="34"/>
        <v>0</v>
      </c>
      <c r="AF90" s="52">
        <f t="shared" si="35"/>
        <v>0</v>
      </c>
      <c r="AG90" s="52">
        <f t="shared" si="36"/>
        <v>0</v>
      </c>
      <c r="AH90" s="52">
        <f t="shared" si="37"/>
        <v>0</v>
      </c>
      <c r="AI90" s="52">
        <f t="shared" si="38"/>
        <v>0</v>
      </c>
      <c r="AJ90" s="52">
        <f t="shared" si="39"/>
        <v>0</v>
      </c>
      <c r="AK90" s="52">
        <f t="shared" si="40"/>
        <v>0</v>
      </c>
    </row>
    <row r="91">
      <c r="A91" s="4"/>
      <c r="B91" s="4"/>
      <c r="C91" s="49"/>
      <c r="D91" s="49"/>
      <c r="E91" s="55">
        <v>1.0</v>
      </c>
      <c r="F91" s="52">
        <f t="shared" si="9"/>
        <v>0</v>
      </c>
      <c r="G91" s="52">
        <f t="shared" si="10"/>
        <v>0</v>
      </c>
      <c r="H91" s="52">
        <f t="shared" si="11"/>
        <v>0</v>
      </c>
      <c r="I91" s="52">
        <f t="shared" si="12"/>
        <v>0</v>
      </c>
      <c r="J91" s="52">
        <f t="shared" si="13"/>
        <v>0</v>
      </c>
      <c r="K91" s="52">
        <f t="shared" si="14"/>
        <v>0</v>
      </c>
      <c r="L91" s="52">
        <f t="shared" si="15"/>
        <v>0</v>
      </c>
      <c r="M91" s="52">
        <f t="shared" si="16"/>
        <v>0</v>
      </c>
      <c r="N91" s="52">
        <f t="shared" si="17"/>
        <v>0</v>
      </c>
      <c r="O91" s="52">
        <f t="shared" si="18"/>
        <v>0</v>
      </c>
      <c r="P91" s="52">
        <f t="shared" si="19"/>
        <v>0</v>
      </c>
      <c r="Q91" s="52">
        <f t="shared" si="20"/>
        <v>0</v>
      </c>
      <c r="R91" s="52">
        <f t="shared" si="21"/>
        <v>0</v>
      </c>
      <c r="S91" s="52">
        <f t="shared" si="22"/>
        <v>0</v>
      </c>
      <c r="T91" s="52">
        <f t="shared" si="23"/>
        <v>0</v>
      </c>
      <c r="U91" s="52">
        <f t="shared" si="24"/>
        <v>0</v>
      </c>
      <c r="V91" s="52">
        <f t="shared" si="25"/>
        <v>0</v>
      </c>
      <c r="W91" s="52">
        <f t="shared" si="26"/>
        <v>0</v>
      </c>
      <c r="X91" s="52">
        <f t="shared" si="27"/>
        <v>0</v>
      </c>
      <c r="Y91" s="52">
        <f t="shared" si="28"/>
        <v>0</v>
      </c>
      <c r="Z91" s="52">
        <f t="shared" si="29"/>
        <v>0</v>
      </c>
      <c r="AA91" s="52">
        <f t="shared" si="30"/>
        <v>0</v>
      </c>
      <c r="AB91" s="52">
        <f t="shared" si="31"/>
        <v>0</v>
      </c>
      <c r="AC91" s="52">
        <f t="shared" si="32"/>
        <v>0</v>
      </c>
      <c r="AD91" s="52">
        <f t="shared" si="33"/>
        <v>0</v>
      </c>
      <c r="AE91" s="52">
        <f t="shared" si="34"/>
        <v>0</v>
      </c>
      <c r="AF91" s="52">
        <f t="shared" si="35"/>
        <v>0</v>
      </c>
      <c r="AG91" s="52">
        <f t="shared" si="36"/>
        <v>0</v>
      </c>
      <c r="AH91" s="52">
        <f t="shared" si="37"/>
        <v>0</v>
      </c>
      <c r="AI91" s="52">
        <f t="shared" si="38"/>
        <v>0</v>
      </c>
      <c r="AJ91" s="52">
        <f t="shared" si="39"/>
        <v>0</v>
      </c>
      <c r="AK91" s="52">
        <f t="shared" si="40"/>
        <v>0</v>
      </c>
    </row>
    <row r="92">
      <c r="A92" s="4"/>
      <c r="B92" s="49"/>
      <c r="C92" s="49"/>
      <c r="D92" s="49"/>
      <c r="E92" s="55">
        <v>1.0</v>
      </c>
      <c r="F92" s="52">
        <f t="shared" si="9"/>
        <v>0</v>
      </c>
      <c r="G92" s="52">
        <f t="shared" si="10"/>
        <v>0</v>
      </c>
      <c r="H92" s="52">
        <f t="shared" si="11"/>
        <v>0</v>
      </c>
      <c r="I92" s="52">
        <f t="shared" si="12"/>
        <v>0</v>
      </c>
      <c r="J92" s="52">
        <f t="shared" si="13"/>
        <v>0</v>
      </c>
      <c r="K92" s="52">
        <f t="shared" si="14"/>
        <v>0</v>
      </c>
      <c r="L92" s="52">
        <f t="shared" si="15"/>
        <v>0</v>
      </c>
      <c r="M92" s="52">
        <f t="shared" si="16"/>
        <v>0</v>
      </c>
      <c r="N92" s="52">
        <f t="shared" si="17"/>
        <v>0</v>
      </c>
      <c r="O92" s="52">
        <f t="shared" si="18"/>
        <v>0</v>
      </c>
      <c r="P92" s="52">
        <f t="shared" si="19"/>
        <v>0</v>
      </c>
      <c r="Q92" s="52">
        <f t="shared" si="20"/>
        <v>0</v>
      </c>
      <c r="R92" s="52">
        <f t="shared" si="21"/>
        <v>0</v>
      </c>
      <c r="S92" s="52">
        <f t="shared" si="22"/>
        <v>0</v>
      </c>
      <c r="T92" s="52">
        <f t="shared" si="23"/>
        <v>0</v>
      </c>
      <c r="U92" s="52">
        <f t="shared" si="24"/>
        <v>0</v>
      </c>
      <c r="V92" s="52">
        <f t="shared" si="25"/>
        <v>0</v>
      </c>
      <c r="W92" s="52">
        <f t="shared" si="26"/>
        <v>0</v>
      </c>
      <c r="X92" s="52">
        <f t="shared" si="27"/>
        <v>0</v>
      </c>
      <c r="Y92" s="52">
        <f t="shared" si="28"/>
        <v>0</v>
      </c>
      <c r="Z92" s="52">
        <f t="shared" si="29"/>
        <v>0</v>
      </c>
      <c r="AA92" s="52">
        <f t="shared" si="30"/>
        <v>0</v>
      </c>
      <c r="AB92" s="52">
        <f t="shared" si="31"/>
        <v>0</v>
      </c>
      <c r="AC92" s="52">
        <f t="shared" si="32"/>
        <v>0</v>
      </c>
      <c r="AD92" s="52">
        <f t="shared" si="33"/>
        <v>0</v>
      </c>
      <c r="AE92" s="52">
        <f t="shared" si="34"/>
        <v>0</v>
      </c>
      <c r="AF92" s="52">
        <f t="shared" si="35"/>
        <v>0</v>
      </c>
      <c r="AG92" s="52">
        <f t="shared" si="36"/>
        <v>0</v>
      </c>
      <c r="AH92" s="52">
        <f t="shared" si="37"/>
        <v>0</v>
      </c>
      <c r="AI92" s="52">
        <f t="shared" si="38"/>
        <v>0</v>
      </c>
      <c r="AJ92" s="52">
        <f t="shared" si="39"/>
        <v>0</v>
      </c>
      <c r="AK92" s="52">
        <f t="shared" si="40"/>
        <v>0</v>
      </c>
    </row>
    <row r="93">
      <c r="A93" s="4"/>
      <c r="B93" s="49"/>
      <c r="C93" s="49"/>
      <c r="D93" s="49"/>
      <c r="E93" s="55">
        <v>1.0</v>
      </c>
      <c r="F93" s="52">
        <f t="shared" si="9"/>
        <v>0</v>
      </c>
      <c r="G93" s="52">
        <f t="shared" si="10"/>
        <v>0</v>
      </c>
      <c r="H93" s="52">
        <f t="shared" si="11"/>
        <v>0</v>
      </c>
      <c r="I93" s="52">
        <f t="shared" si="12"/>
        <v>0</v>
      </c>
      <c r="J93" s="52">
        <f t="shared" si="13"/>
        <v>0</v>
      </c>
      <c r="K93" s="52">
        <f t="shared" si="14"/>
        <v>0</v>
      </c>
      <c r="L93" s="52">
        <f t="shared" si="15"/>
        <v>0</v>
      </c>
      <c r="M93" s="52">
        <f t="shared" si="16"/>
        <v>0</v>
      </c>
      <c r="N93" s="52">
        <f t="shared" si="17"/>
        <v>0</v>
      </c>
      <c r="O93" s="52">
        <f t="shared" si="18"/>
        <v>0</v>
      </c>
      <c r="P93" s="52">
        <f t="shared" si="19"/>
        <v>0</v>
      </c>
      <c r="Q93" s="52">
        <f t="shared" si="20"/>
        <v>0</v>
      </c>
      <c r="R93" s="52">
        <f t="shared" si="21"/>
        <v>0</v>
      </c>
      <c r="S93" s="52">
        <f t="shared" si="22"/>
        <v>0</v>
      </c>
      <c r="T93" s="52">
        <f t="shared" si="23"/>
        <v>0</v>
      </c>
      <c r="U93" s="52">
        <f t="shared" si="24"/>
        <v>0</v>
      </c>
      <c r="V93" s="52">
        <f t="shared" si="25"/>
        <v>0</v>
      </c>
      <c r="W93" s="52">
        <f t="shared" si="26"/>
        <v>0</v>
      </c>
      <c r="X93" s="52">
        <f t="shared" si="27"/>
        <v>0</v>
      </c>
      <c r="Y93" s="52">
        <f t="shared" si="28"/>
        <v>0</v>
      </c>
      <c r="Z93" s="52">
        <f t="shared" si="29"/>
        <v>0</v>
      </c>
      <c r="AA93" s="52">
        <f t="shared" si="30"/>
        <v>0</v>
      </c>
      <c r="AB93" s="52">
        <f t="shared" si="31"/>
        <v>0</v>
      </c>
      <c r="AC93" s="52">
        <f t="shared" si="32"/>
        <v>0</v>
      </c>
      <c r="AD93" s="52">
        <f t="shared" si="33"/>
        <v>0</v>
      </c>
      <c r="AE93" s="52">
        <f t="shared" si="34"/>
        <v>0</v>
      </c>
      <c r="AF93" s="52">
        <f t="shared" si="35"/>
        <v>0</v>
      </c>
      <c r="AG93" s="52">
        <f t="shared" si="36"/>
        <v>0</v>
      </c>
      <c r="AH93" s="52">
        <f t="shared" si="37"/>
        <v>0</v>
      </c>
      <c r="AI93" s="52">
        <f t="shared" si="38"/>
        <v>0</v>
      </c>
      <c r="AJ93" s="52">
        <f t="shared" si="39"/>
        <v>0</v>
      </c>
      <c r="AK93" s="52">
        <f t="shared" si="40"/>
        <v>0</v>
      </c>
    </row>
    <row r="94">
      <c r="A94" s="4"/>
      <c r="B94" s="49"/>
      <c r="C94" s="49"/>
      <c r="D94" s="49"/>
      <c r="E94" s="55">
        <v>1.0</v>
      </c>
      <c r="F94" s="52">
        <f t="shared" si="9"/>
        <v>0</v>
      </c>
      <c r="G94" s="52">
        <f t="shared" si="10"/>
        <v>0</v>
      </c>
      <c r="H94" s="52">
        <f t="shared" si="11"/>
        <v>0</v>
      </c>
      <c r="I94" s="52">
        <f t="shared" si="12"/>
        <v>0</v>
      </c>
      <c r="J94" s="52">
        <f t="shared" si="13"/>
        <v>0</v>
      </c>
      <c r="K94" s="52">
        <f t="shared" si="14"/>
        <v>0</v>
      </c>
      <c r="L94" s="52">
        <f t="shared" si="15"/>
        <v>0</v>
      </c>
      <c r="M94" s="52">
        <f t="shared" si="16"/>
        <v>0</v>
      </c>
      <c r="N94" s="52">
        <f t="shared" si="17"/>
        <v>0</v>
      </c>
      <c r="O94" s="52">
        <f t="shared" si="18"/>
        <v>0</v>
      </c>
      <c r="P94" s="52">
        <f t="shared" si="19"/>
        <v>0</v>
      </c>
      <c r="Q94" s="52">
        <f t="shared" si="20"/>
        <v>0</v>
      </c>
      <c r="R94" s="52">
        <f t="shared" si="21"/>
        <v>0</v>
      </c>
      <c r="S94" s="52">
        <f t="shared" si="22"/>
        <v>0</v>
      </c>
      <c r="T94" s="52">
        <f t="shared" si="23"/>
        <v>0</v>
      </c>
      <c r="U94" s="52">
        <f t="shared" si="24"/>
        <v>0</v>
      </c>
      <c r="V94" s="52">
        <f t="shared" si="25"/>
        <v>0</v>
      </c>
      <c r="W94" s="52">
        <f t="shared" si="26"/>
        <v>0</v>
      </c>
      <c r="X94" s="52">
        <f t="shared" si="27"/>
        <v>0</v>
      </c>
      <c r="Y94" s="52">
        <f t="shared" si="28"/>
        <v>0</v>
      </c>
      <c r="Z94" s="52">
        <f t="shared" si="29"/>
        <v>0</v>
      </c>
      <c r="AA94" s="52">
        <f t="shared" si="30"/>
        <v>0</v>
      </c>
      <c r="AB94" s="52">
        <f t="shared" si="31"/>
        <v>0</v>
      </c>
      <c r="AC94" s="52">
        <f t="shared" si="32"/>
        <v>0</v>
      </c>
      <c r="AD94" s="52">
        <f t="shared" si="33"/>
        <v>0</v>
      </c>
      <c r="AE94" s="52">
        <f t="shared" si="34"/>
        <v>0</v>
      </c>
      <c r="AF94" s="52">
        <f t="shared" si="35"/>
        <v>0</v>
      </c>
      <c r="AG94" s="52">
        <f t="shared" si="36"/>
        <v>0</v>
      </c>
      <c r="AH94" s="52">
        <f t="shared" si="37"/>
        <v>0</v>
      </c>
      <c r="AI94" s="52">
        <f t="shared" si="38"/>
        <v>0</v>
      </c>
      <c r="AJ94" s="52">
        <f t="shared" si="39"/>
        <v>0</v>
      </c>
      <c r="AK94" s="52">
        <f t="shared" si="40"/>
        <v>0</v>
      </c>
    </row>
    <row r="95">
      <c r="A95" s="4"/>
      <c r="B95" s="49"/>
      <c r="C95" s="49"/>
      <c r="D95" s="49"/>
      <c r="E95" s="55">
        <v>1.0</v>
      </c>
      <c r="F95" s="52">
        <f t="shared" si="9"/>
        <v>0</v>
      </c>
      <c r="G95" s="52">
        <f t="shared" si="10"/>
        <v>0</v>
      </c>
      <c r="H95" s="52">
        <f t="shared" si="11"/>
        <v>0</v>
      </c>
      <c r="I95" s="52">
        <f t="shared" si="12"/>
        <v>0</v>
      </c>
      <c r="J95" s="52">
        <f t="shared" si="13"/>
        <v>0</v>
      </c>
      <c r="K95" s="52">
        <f t="shared" si="14"/>
        <v>0</v>
      </c>
      <c r="L95" s="52">
        <f t="shared" si="15"/>
        <v>0</v>
      </c>
      <c r="M95" s="52">
        <f t="shared" si="16"/>
        <v>0</v>
      </c>
      <c r="N95" s="52">
        <f t="shared" si="17"/>
        <v>0</v>
      </c>
      <c r="O95" s="52">
        <f t="shared" si="18"/>
        <v>0</v>
      </c>
      <c r="P95" s="52">
        <f t="shared" si="19"/>
        <v>0</v>
      </c>
      <c r="Q95" s="52">
        <f t="shared" si="20"/>
        <v>0</v>
      </c>
      <c r="R95" s="52">
        <f t="shared" si="21"/>
        <v>0</v>
      </c>
      <c r="S95" s="52">
        <f t="shared" si="22"/>
        <v>0</v>
      </c>
      <c r="T95" s="52">
        <f t="shared" si="23"/>
        <v>0</v>
      </c>
      <c r="U95" s="52">
        <f t="shared" si="24"/>
        <v>0</v>
      </c>
      <c r="V95" s="52">
        <f t="shared" si="25"/>
        <v>0</v>
      </c>
      <c r="W95" s="52">
        <f t="shared" si="26"/>
        <v>0</v>
      </c>
      <c r="X95" s="52">
        <f t="shared" si="27"/>
        <v>0</v>
      </c>
      <c r="Y95" s="52">
        <f t="shared" si="28"/>
        <v>0</v>
      </c>
      <c r="Z95" s="52">
        <f t="shared" si="29"/>
        <v>0</v>
      </c>
      <c r="AA95" s="52">
        <f t="shared" si="30"/>
        <v>0</v>
      </c>
      <c r="AB95" s="52">
        <f t="shared" si="31"/>
        <v>0</v>
      </c>
      <c r="AC95" s="52">
        <f t="shared" si="32"/>
        <v>0</v>
      </c>
      <c r="AD95" s="52">
        <f t="shared" si="33"/>
        <v>0</v>
      </c>
      <c r="AE95" s="52">
        <f t="shared" si="34"/>
        <v>0</v>
      </c>
      <c r="AF95" s="52">
        <f t="shared" si="35"/>
        <v>0</v>
      </c>
      <c r="AG95" s="52">
        <f t="shared" si="36"/>
        <v>0</v>
      </c>
      <c r="AH95" s="52">
        <f t="shared" si="37"/>
        <v>0</v>
      </c>
      <c r="AI95" s="52">
        <f t="shared" si="38"/>
        <v>0</v>
      </c>
      <c r="AJ95" s="52">
        <f t="shared" si="39"/>
        <v>0</v>
      </c>
      <c r="AK95" s="52">
        <f t="shared" si="40"/>
        <v>0</v>
      </c>
    </row>
    <row r="96">
      <c r="A96" s="4"/>
      <c r="B96" s="49"/>
      <c r="C96" s="49"/>
      <c r="D96" s="49"/>
      <c r="E96" s="55">
        <v>1.0</v>
      </c>
      <c r="F96" s="52">
        <f t="shared" si="9"/>
        <v>0</v>
      </c>
      <c r="G96" s="52">
        <f t="shared" si="10"/>
        <v>0</v>
      </c>
      <c r="H96" s="52">
        <f t="shared" si="11"/>
        <v>0</v>
      </c>
      <c r="I96" s="52">
        <f t="shared" si="12"/>
        <v>0</v>
      </c>
      <c r="J96" s="52">
        <f t="shared" si="13"/>
        <v>0</v>
      </c>
      <c r="K96" s="52">
        <f t="shared" si="14"/>
        <v>0</v>
      </c>
      <c r="L96" s="52">
        <f t="shared" si="15"/>
        <v>0</v>
      </c>
      <c r="M96" s="52">
        <f t="shared" si="16"/>
        <v>0</v>
      </c>
      <c r="N96" s="52">
        <f t="shared" si="17"/>
        <v>0</v>
      </c>
      <c r="O96" s="52">
        <f t="shared" si="18"/>
        <v>0</v>
      </c>
      <c r="P96" s="52">
        <f t="shared" si="19"/>
        <v>0</v>
      </c>
      <c r="Q96" s="52">
        <f t="shared" si="20"/>
        <v>0</v>
      </c>
      <c r="R96" s="52">
        <f t="shared" si="21"/>
        <v>0</v>
      </c>
      <c r="S96" s="52">
        <f t="shared" si="22"/>
        <v>0</v>
      </c>
      <c r="T96" s="52">
        <f t="shared" si="23"/>
        <v>0</v>
      </c>
      <c r="U96" s="52">
        <f t="shared" si="24"/>
        <v>0</v>
      </c>
      <c r="V96" s="52">
        <f t="shared" si="25"/>
        <v>0</v>
      </c>
      <c r="W96" s="52">
        <f t="shared" si="26"/>
        <v>0</v>
      </c>
      <c r="X96" s="52">
        <f t="shared" si="27"/>
        <v>0</v>
      </c>
      <c r="Y96" s="52">
        <f t="shared" si="28"/>
        <v>0</v>
      </c>
      <c r="Z96" s="52">
        <f t="shared" si="29"/>
        <v>0</v>
      </c>
      <c r="AA96" s="52">
        <f t="shared" si="30"/>
        <v>0</v>
      </c>
      <c r="AB96" s="52">
        <f t="shared" si="31"/>
        <v>0</v>
      </c>
      <c r="AC96" s="52">
        <f t="shared" si="32"/>
        <v>0</v>
      </c>
      <c r="AD96" s="52">
        <f t="shared" si="33"/>
        <v>0</v>
      </c>
      <c r="AE96" s="52">
        <f t="shared" si="34"/>
        <v>0</v>
      </c>
      <c r="AF96" s="52">
        <f t="shared" si="35"/>
        <v>0</v>
      </c>
      <c r="AG96" s="52">
        <f t="shared" si="36"/>
        <v>0</v>
      </c>
      <c r="AH96" s="52">
        <f t="shared" si="37"/>
        <v>0</v>
      </c>
      <c r="AI96" s="52">
        <f t="shared" si="38"/>
        <v>0</v>
      </c>
      <c r="AJ96" s="52">
        <f t="shared" si="39"/>
        <v>0</v>
      </c>
      <c r="AK96" s="52">
        <f t="shared" si="40"/>
        <v>0</v>
      </c>
    </row>
    <row r="97">
      <c r="A97" s="4"/>
      <c r="B97" s="49"/>
      <c r="C97" s="49"/>
      <c r="D97" s="49"/>
      <c r="E97" s="55">
        <v>1.0</v>
      </c>
      <c r="F97" s="52">
        <f t="shared" si="9"/>
        <v>0</v>
      </c>
      <c r="G97" s="52">
        <f t="shared" si="10"/>
        <v>0</v>
      </c>
      <c r="H97" s="52">
        <f t="shared" si="11"/>
        <v>0</v>
      </c>
      <c r="I97" s="52">
        <f t="shared" si="12"/>
        <v>0</v>
      </c>
      <c r="J97" s="52">
        <f t="shared" si="13"/>
        <v>0</v>
      </c>
      <c r="K97" s="52">
        <f t="shared" si="14"/>
        <v>0</v>
      </c>
      <c r="L97" s="52">
        <f t="shared" si="15"/>
        <v>0</v>
      </c>
      <c r="M97" s="52">
        <f t="shared" si="16"/>
        <v>0</v>
      </c>
      <c r="N97" s="52">
        <f t="shared" si="17"/>
        <v>0</v>
      </c>
      <c r="O97" s="52">
        <f t="shared" si="18"/>
        <v>0</v>
      </c>
      <c r="P97" s="52">
        <f t="shared" si="19"/>
        <v>0</v>
      </c>
      <c r="Q97" s="52">
        <f t="shared" si="20"/>
        <v>0</v>
      </c>
      <c r="R97" s="52">
        <f t="shared" si="21"/>
        <v>0</v>
      </c>
      <c r="S97" s="52">
        <f t="shared" si="22"/>
        <v>0</v>
      </c>
      <c r="T97" s="52">
        <f t="shared" si="23"/>
        <v>0</v>
      </c>
      <c r="U97" s="52">
        <f t="shared" si="24"/>
        <v>0</v>
      </c>
      <c r="V97" s="52">
        <f t="shared" si="25"/>
        <v>0</v>
      </c>
      <c r="W97" s="52">
        <f t="shared" si="26"/>
        <v>0</v>
      </c>
      <c r="X97" s="52">
        <f t="shared" si="27"/>
        <v>0</v>
      </c>
      <c r="Y97" s="52">
        <f t="shared" si="28"/>
        <v>0</v>
      </c>
      <c r="Z97" s="52">
        <f t="shared" si="29"/>
        <v>0</v>
      </c>
      <c r="AA97" s="52">
        <f t="shared" si="30"/>
        <v>0</v>
      </c>
      <c r="AB97" s="52">
        <f t="shared" si="31"/>
        <v>0</v>
      </c>
      <c r="AC97" s="52">
        <f t="shared" si="32"/>
        <v>0</v>
      </c>
      <c r="AD97" s="52">
        <f t="shared" si="33"/>
        <v>0</v>
      </c>
      <c r="AE97" s="52">
        <f t="shared" si="34"/>
        <v>0</v>
      </c>
      <c r="AF97" s="52">
        <f t="shared" si="35"/>
        <v>0</v>
      </c>
      <c r="AG97" s="52">
        <f t="shared" si="36"/>
        <v>0</v>
      </c>
      <c r="AH97" s="52">
        <f t="shared" si="37"/>
        <v>0</v>
      </c>
      <c r="AI97" s="52">
        <f t="shared" si="38"/>
        <v>0</v>
      </c>
      <c r="AJ97" s="52">
        <f t="shared" si="39"/>
        <v>0</v>
      </c>
      <c r="AK97" s="52">
        <f t="shared" si="40"/>
        <v>0</v>
      </c>
    </row>
    <row r="98">
      <c r="A98" s="4"/>
      <c r="B98" s="49"/>
      <c r="C98" s="49"/>
      <c r="D98" s="49"/>
      <c r="E98" s="55">
        <v>1.0</v>
      </c>
      <c r="F98" s="52">
        <f t="shared" si="9"/>
        <v>0</v>
      </c>
      <c r="G98" s="52">
        <f t="shared" si="10"/>
        <v>0</v>
      </c>
      <c r="H98" s="52">
        <f t="shared" si="11"/>
        <v>500</v>
      </c>
      <c r="I98" s="52">
        <f t="shared" si="12"/>
        <v>0</v>
      </c>
      <c r="J98" s="52">
        <f t="shared" si="13"/>
        <v>0</v>
      </c>
      <c r="K98" s="52">
        <f t="shared" si="14"/>
        <v>0</v>
      </c>
      <c r="L98" s="52">
        <f t="shared" si="15"/>
        <v>0</v>
      </c>
      <c r="M98" s="52">
        <f t="shared" si="16"/>
        <v>0</v>
      </c>
      <c r="N98" s="52">
        <f t="shared" si="17"/>
        <v>0</v>
      </c>
      <c r="O98" s="52">
        <f t="shared" si="18"/>
        <v>0</v>
      </c>
      <c r="P98" s="52">
        <f t="shared" si="19"/>
        <v>0</v>
      </c>
      <c r="Q98" s="52">
        <f t="shared" si="20"/>
        <v>0</v>
      </c>
      <c r="R98" s="52">
        <f t="shared" si="21"/>
        <v>0</v>
      </c>
      <c r="S98" s="52">
        <f t="shared" si="22"/>
        <v>0</v>
      </c>
      <c r="T98" s="52">
        <f t="shared" si="23"/>
        <v>0</v>
      </c>
      <c r="U98" s="52">
        <f t="shared" si="24"/>
        <v>0</v>
      </c>
      <c r="V98" s="52">
        <f t="shared" si="25"/>
        <v>0</v>
      </c>
      <c r="W98" s="52">
        <f t="shared" si="26"/>
        <v>0</v>
      </c>
      <c r="X98" s="52">
        <f t="shared" si="27"/>
        <v>0</v>
      </c>
      <c r="Y98" s="52">
        <f t="shared" si="28"/>
        <v>0</v>
      </c>
      <c r="Z98" s="52">
        <f t="shared" si="29"/>
        <v>0</v>
      </c>
      <c r="AA98" s="52">
        <f t="shared" si="30"/>
        <v>0</v>
      </c>
      <c r="AB98" s="52">
        <f t="shared" si="31"/>
        <v>0</v>
      </c>
      <c r="AC98" s="52">
        <f t="shared" si="32"/>
        <v>0</v>
      </c>
      <c r="AD98" s="52">
        <f t="shared" si="33"/>
        <v>0</v>
      </c>
      <c r="AE98" s="52">
        <f t="shared" si="34"/>
        <v>0</v>
      </c>
      <c r="AF98" s="52">
        <f t="shared" si="35"/>
        <v>0</v>
      </c>
      <c r="AG98" s="52">
        <f t="shared" si="36"/>
        <v>0</v>
      </c>
      <c r="AH98" s="52">
        <f t="shared" si="37"/>
        <v>0</v>
      </c>
      <c r="AI98" s="52">
        <f t="shared" si="38"/>
        <v>0</v>
      </c>
      <c r="AJ98" s="52">
        <f t="shared" si="39"/>
        <v>0</v>
      </c>
      <c r="AK98" s="52">
        <f t="shared" si="40"/>
        <v>0</v>
      </c>
    </row>
    <row r="99">
      <c r="A99" s="4"/>
      <c r="B99" s="49"/>
      <c r="C99" s="49"/>
      <c r="D99" s="49"/>
      <c r="E99" s="55">
        <v>1.0</v>
      </c>
      <c r="F99" s="52">
        <f t="shared" si="9"/>
        <v>0</v>
      </c>
      <c r="G99" s="52">
        <f t="shared" si="10"/>
        <v>0</v>
      </c>
      <c r="H99" s="52">
        <f t="shared" si="11"/>
        <v>0</v>
      </c>
      <c r="I99" s="52">
        <f t="shared" si="12"/>
        <v>0</v>
      </c>
      <c r="J99" s="52">
        <f t="shared" si="13"/>
        <v>0</v>
      </c>
      <c r="K99" s="52">
        <f t="shared" si="14"/>
        <v>500</v>
      </c>
      <c r="L99" s="52">
        <f t="shared" si="15"/>
        <v>0</v>
      </c>
      <c r="M99" s="52">
        <f t="shared" si="16"/>
        <v>0</v>
      </c>
      <c r="N99" s="52">
        <f t="shared" si="17"/>
        <v>0</v>
      </c>
      <c r="O99" s="52">
        <f t="shared" si="18"/>
        <v>500</v>
      </c>
      <c r="P99" s="52" t="str">
        <f t="shared" si="19"/>
        <v>#VALUE!</v>
      </c>
      <c r="Q99" s="52">
        <f t="shared" si="20"/>
        <v>500</v>
      </c>
      <c r="R99" s="52">
        <f t="shared" si="21"/>
        <v>0</v>
      </c>
      <c r="S99" s="52">
        <f t="shared" si="22"/>
        <v>0</v>
      </c>
      <c r="T99" s="52">
        <f t="shared" si="23"/>
        <v>0</v>
      </c>
      <c r="U99" s="52">
        <f t="shared" si="24"/>
        <v>0</v>
      </c>
      <c r="V99" s="52">
        <f t="shared" si="25"/>
        <v>0</v>
      </c>
      <c r="W99" s="52">
        <f t="shared" si="26"/>
        <v>0</v>
      </c>
      <c r="X99" s="52">
        <f t="shared" si="27"/>
        <v>0</v>
      </c>
      <c r="Y99" s="52">
        <f t="shared" si="28"/>
        <v>0</v>
      </c>
      <c r="Z99" s="52">
        <f t="shared" si="29"/>
        <v>0</v>
      </c>
      <c r="AA99" s="52">
        <f t="shared" si="30"/>
        <v>0</v>
      </c>
      <c r="AB99" s="52">
        <f t="shared" si="31"/>
        <v>0</v>
      </c>
      <c r="AC99" s="52">
        <f t="shared" si="32"/>
        <v>0</v>
      </c>
      <c r="AD99" s="52">
        <f t="shared" si="33"/>
        <v>0</v>
      </c>
      <c r="AE99" s="52">
        <f t="shared" si="34"/>
        <v>0</v>
      </c>
      <c r="AF99" s="52">
        <f t="shared" si="35"/>
        <v>0</v>
      </c>
      <c r="AG99" s="52">
        <f t="shared" si="36"/>
        <v>0</v>
      </c>
      <c r="AH99" s="52">
        <f t="shared" si="37"/>
        <v>0</v>
      </c>
      <c r="AI99" s="52">
        <f t="shared" si="38"/>
        <v>0</v>
      </c>
      <c r="AJ99" s="52">
        <f t="shared" si="39"/>
        <v>0</v>
      </c>
      <c r="AK99" s="52">
        <f t="shared" si="40"/>
        <v>0</v>
      </c>
    </row>
    <row r="100">
      <c r="A100" s="4"/>
      <c r="B100" s="49"/>
      <c r="C100" s="49"/>
      <c r="D100" s="49"/>
      <c r="E100" s="55">
        <v>1.0</v>
      </c>
      <c r="F100" s="52">
        <f t="shared" si="9"/>
        <v>0</v>
      </c>
      <c r="G100" s="52">
        <f t="shared" si="10"/>
        <v>0</v>
      </c>
      <c r="H100" s="52">
        <f t="shared" si="11"/>
        <v>0</v>
      </c>
      <c r="I100" s="52">
        <f t="shared" si="12"/>
        <v>0</v>
      </c>
      <c r="J100" s="52">
        <f t="shared" si="13"/>
        <v>0</v>
      </c>
      <c r="K100" s="52">
        <f t="shared" si="14"/>
        <v>0</v>
      </c>
      <c r="L100" s="52">
        <f t="shared" si="15"/>
        <v>0</v>
      </c>
      <c r="M100" s="52">
        <f t="shared" si="16"/>
        <v>0</v>
      </c>
      <c r="N100" s="52">
        <f t="shared" si="17"/>
        <v>0</v>
      </c>
      <c r="O100" s="52">
        <f t="shared" si="18"/>
        <v>0</v>
      </c>
      <c r="P100" s="52">
        <f t="shared" si="19"/>
        <v>0</v>
      </c>
      <c r="Q100" s="52">
        <f t="shared" si="20"/>
        <v>0</v>
      </c>
      <c r="R100" s="52">
        <f t="shared" si="21"/>
        <v>0</v>
      </c>
      <c r="S100" s="52">
        <f t="shared" si="22"/>
        <v>0</v>
      </c>
      <c r="T100" s="52">
        <f t="shared" si="23"/>
        <v>0</v>
      </c>
      <c r="U100" s="52">
        <f t="shared" si="24"/>
        <v>0</v>
      </c>
      <c r="V100" s="52">
        <f t="shared" si="25"/>
        <v>0</v>
      </c>
      <c r="W100" s="52">
        <f t="shared" si="26"/>
        <v>0</v>
      </c>
      <c r="X100" s="52">
        <f t="shared" si="27"/>
        <v>0</v>
      </c>
      <c r="Y100" s="52">
        <f t="shared" si="28"/>
        <v>0</v>
      </c>
      <c r="Z100" s="52">
        <f t="shared" si="29"/>
        <v>0</v>
      </c>
      <c r="AA100" s="52">
        <f t="shared" si="30"/>
        <v>0</v>
      </c>
      <c r="AB100" s="52">
        <f t="shared" si="31"/>
        <v>0</v>
      </c>
      <c r="AC100" s="52">
        <f t="shared" si="32"/>
        <v>0</v>
      </c>
      <c r="AD100" s="52">
        <f t="shared" si="33"/>
        <v>0</v>
      </c>
      <c r="AE100" s="52">
        <f t="shared" si="34"/>
        <v>0</v>
      </c>
      <c r="AF100" s="52">
        <f t="shared" si="35"/>
        <v>0</v>
      </c>
      <c r="AG100" s="52">
        <f t="shared" si="36"/>
        <v>0</v>
      </c>
      <c r="AH100" s="52">
        <f t="shared" si="37"/>
        <v>0</v>
      </c>
      <c r="AI100" s="52">
        <f t="shared" si="38"/>
        <v>0</v>
      </c>
      <c r="AJ100" s="52">
        <f t="shared" si="39"/>
        <v>0</v>
      </c>
      <c r="AK100" s="52">
        <f t="shared" si="40"/>
        <v>0</v>
      </c>
    </row>
    <row r="101">
      <c r="A101" s="4"/>
      <c r="B101" s="49"/>
      <c r="C101" s="49"/>
      <c r="D101" s="49"/>
      <c r="E101" s="55">
        <v>1.0</v>
      </c>
      <c r="F101" s="52">
        <f t="shared" si="9"/>
        <v>0</v>
      </c>
      <c r="G101" s="52">
        <f t="shared" si="10"/>
        <v>0</v>
      </c>
      <c r="H101" s="52">
        <f t="shared" si="11"/>
        <v>0</v>
      </c>
      <c r="I101" s="52">
        <f t="shared" si="12"/>
        <v>0</v>
      </c>
      <c r="J101" s="52">
        <f t="shared" si="13"/>
        <v>0</v>
      </c>
      <c r="K101" s="52">
        <f t="shared" si="14"/>
        <v>0</v>
      </c>
      <c r="L101" s="52">
        <f t="shared" si="15"/>
        <v>0</v>
      </c>
      <c r="M101" s="52">
        <f t="shared" si="16"/>
        <v>0</v>
      </c>
      <c r="N101" s="52">
        <f t="shared" si="17"/>
        <v>0</v>
      </c>
      <c r="O101" s="52">
        <f t="shared" si="18"/>
        <v>0</v>
      </c>
      <c r="P101" s="52">
        <f t="shared" si="19"/>
        <v>0</v>
      </c>
      <c r="Q101" s="52">
        <f t="shared" si="20"/>
        <v>800</v>
      </c>
      <c r="R101" s="52">
        <f t="shared" si="21"/>
        <v>0</v>
      </c>
      <c r="S101" s="52">
        <f t="shared" si="22"/>
        <v>0</v>
      </c>
      <c r="T101" s="52">
        <f t="shared" si="23"/>
        <v>0</v>
      </c>
      <c r="U101" s="52">
        <f t="shared" si="24"/>
        <v>0</v>
      </c>
      <c r="V101" s="52">
        <f t="shared" si="25"/>
        <v>0</v>
      </c>
      <c r="W101" s="52">
        <f t="shared" si="26"/>
        <v>0</v>
      </c>
      <c r="X101" s="52">
        <f t="shared" si="27"/>
        <v>0</v>
      </c>
      <c r="Y101" s="52">
        <f t="shared" si="28"/>
        <v>0</v>
      </c>
      <c r="Z101" s="52">
        <f t="shared" si="29"/>
        <v>0</v>
      </c>
      <c r="AA101" s="52">
        <f t="shared" si="30"/>
        <v>0</v>
      </c>
      <c r="AB101" s="52">
        <f t="shared" si="31"/>
        <v>0</v>
      </c>
      <c r="AC101" s="52">
        <f t="shared" si="32"/>
        <v>0</v>
      </c>
      <c r="AD101" s="52">
        <f t="shared" si="33"/>
        <v>0</v>
      </c>
      <c r="AE101" s="52">
        <f t="shared" si="34"/>
        <v>0</v>
      </c>
      <c r="AF101" s="52">
        <f t="shared" si="35"/>
        <v>0</v>
      </c>
      <c r="AG101" s="52">
        <f t="shared" si="36"/>
        <v>0</v>
      </c>
      <c r="AH101" s="52">
        <f t="shared" si="37"/>
        <v>0</v>
      </c>
      <c r="AI101" s="52">
        <f t="shared" si="38"/>
        <v>0</v>
      </c>
      <c r="AJ101" s="52">
        <f t="shared" si="39"/>
        <v>0</v>
      </c>
      <c r="AK101" s="52">
        <f t="shared" si="40"/>
        <v>0</v>
      </c>
    </row>
    <row r="102">
      <c r="A102" s="4"/>
      <c r="B102" s="49"/>
      <c r="C102" s="49"/>
      <c r="D102" s="49"/>
      <c r="E102" s="55">
        <v>1.0</v>
      </c>
      <c r="F102" s="52">
        <f t="shared" si="9"/>
        <v>0</v>
      </c>
      <c r="G102" s="52">
        <f t="shared" si="10"/>
        <v>0</v>
      </c>
      <c r="H102" s="52">
        <f t="shared" si="11"/>
        <v>0</v>
      </c>
      <c r="I102" s="52">
        <f t="shared" si="12"/>
        <v>0</v>
      </c>
      <c r="J102" s="52">
        <f t="shared" si="13"/>
        <v>0</v>
      </c>
      <c r="K102" s="52">
        <f t="shared" si="14"/>
        <v>0</v>
      </c>
      <c r="L102" s="52">
        <f t="shared" si="15"/>
        <v>0</v>
      </c>
      <c r="M102" s="52">
        <f t="shared" si="16"/>
        <v>0</v>
      </c>
      <c r="N102" s="52">
        <f t="shared" si="17"/>
        <v>0</v>
      </c>
      <c r="O102" s="52">
        <f t="shared" si="18"/>
        <v>0</v>
      </c>
      <c r="P102" s="52">
        <f t="shared" si="19"/>
        <v>0</v>
      </c>
      <c r="Q102" s="52">
        <f t="shared" si="20"/>
        <v>0</v>
      </c>
      <c r="R102" s="52">
        <f t="shared" si="21"/>
        <v>0</v>
      </c>
      <c r="S102" s="52">
        <f t="shared" si="22"/>
        <v>0</v>
      </c>
      <c r="T102" s="52">
        <f t="shared" si="23"/>
        <v>0</v>
      </c>
      <c r="U102" s="52">
        <f t="shared" si="24"/>
        <v>0</v>
      </c>
      <c r="V102" s="52">
        <f t="shared" si="25"/>
        <v>0</v>
      </c>
      <c r="W102" s="52">
        <f t="shared" si="26"/>
        <v>0</v>
      </c>
      <c r="X102" s="52">
        <f t="shared" si="27"/>
        <v>0</v>
      </c>
      <c r="Y102" s="52">
        <f t="shared" si="28"/>
        <v>0</v>
      </c>
      <c r="Z102" s="52">
        <f t="shared" si="29"/>
        <v>0</v>
      </c>
      <c r="AA102" s="52">
        <f t="shared" si="30"/>
        <v>0</v>
      </c>
      <c r="AB102" s="52">
        <f t="shared" si="31"/>
        <v>0</v>
      </c>
      <c r="AC102" s="52">
        <f t="shared" si="32"/>
        <v>0</v>
      </c>
      <c r="AD102" s="52">
        <f t="shared" si="33"/>
        <v>0</v>
      </c>
      <c r="AE102" s="52">
        <f t="shared" si="34"/>
        <v>0</v>
      </c>
      <c r="AF102" s="52">
        <f t="shared" si="35"/>
        <v>0</v>
      </c>
      <c r="AG102" s="52">
        <f t="shared" si="36"/>
        <v>0</v>
      </c>
      <c r="AH102" s="52">
        <f t="shared" si="37"/>
        <v>0</v>
      </c>
      <c r="AI102" s="52">
        <f t="shared" si="38"/>
        <v>0</v>
      </c>
      <c r="AJ102" s="52">
        <f t="shared" si="39"/>
        <v>0</v>
      </c>
      <c r="AK102" s="52">
        <f t="shared" si="40"/>
        <v>0</v>
      </c>
    </row>
    <row r="103">
      <c r="A103" s="4"/>
      <c r="B103" s="49"/>
      <c r="C103" s="49"/>
      <c r="D103" s="49"/>
      <c r="E103" s="55">
        <v>1.0</v>
      </c>
      <c r="F103" s="52">
        <f t="shared" si="9"/>
        <v>0</v>
      </c>
      <c r="G103" s="52">
        <f t="shared" si="10"/>
        <v>0</v>
      </c>
      <c r="H103" s="52">
        <f t="shared" si="11"/>
        <v>0</v>
      </c>
      <c r="I103" s="52">
        <f t="shared" si="12"/>
        <v>0</v>
      </c>
      <c r="J103" s="52">
        <f t="shared" si="13"/>
        <v>0</v>
      </c>
      <c r="K103" s="52">
        <f t="shared" si="14"/>
        <v>0</v>
      </c>
      <c r="L103" s="52">
        <f t="shared" si="15"/>
        <v>0</v>
      </c>
      <c r="M103" s="52">
        <f t="shared" si="16"/>
        <v>0</v>
      </c>
      <c r="N103" s="52">
        <f t="shared" si="17"/>
        <v>0</v>
      </c>
      <c r="O103" s="52">
        <f t="shared" si="18"/>
        <v>0</v>
      </c>
      <c r="P103" s="52">
        <f t="shared" si="19"/>
        <v>0</v>
      </c>
      <c r="Q103" s="52">
        <f t="shared" si="20"/>
        <v>0</v>
      </c>
      <c r="R103" s="52">
        <f t="shared" si="21"/>
        <v>0</v>
      </c>
      <c r="S103" s="52">
        <f t="shared" si="22"/>
        <v>0</v>
      </c>
      <c r="T103" s="52">
        <f t="shared" si="23"/>
        <v>0</v>
      </c>
      <c r="U103" s="52">
        <f t="shared" si="24"/>
        <v>0</v>
      </c>
      <c r="V103" s="52">
        <f t="shared" si="25"/>
        <v>0</v>
      </c>
      <c r="W103" s="52">
        <f t="shared" si="26"/>
        <v>0</v>
      </c>
      <c r="X103" s="52">
        <f t="shared" si="27"/>
        <v>0</v>
      </c>
      <c r="Y103" s="52">
        <f t="shared" si="28"/>
        <v>0</v>
      </c>
      <c r="Z103" s="52">
        <f t="shared" si="29"/>
        <v>0</v>
      </c>
      <c r="AA103" s="52">
        <f t="shared" si="30"/>
        <v>0</v>
      </c>
      <c r="AB103" s="52">
        <f t="shared" si="31"/>
        <v>0</v>
      </c>
      <c r="AC103" s="52">
        <f t="shared" si="32"/>
        <v>0</v>
      </c>
      <c r="AD103" s="52">
        <f t="shared" si="33"/>
        <v>0</v>
      </c>
      <c r="AE103" s="52">
        <f t="shared" si="34"/>
        <v>0</v>
      </c>
      <c r="AF103" s="52">
        <f t="shared" si="35"/>
        <v>0</v>
      </c>
      <c r="AG103" s="52">
        <f t="shared" si="36"/>
        <v>0</v>
      </c>
      <c r="AH103" s="52">
        <f t="shared" si="37"/>
        <v>0</v>
      </c>
      <c r="AI103" s="52">
        <f t="shared" si="38"/>
        <v>0</v>
      </c>
      <c r="AJ103" s="52">
        <f t="shared" si="39"/>
        <v>0</v>
      </c>
      <c r="AK103" s="52">
        <f t="shared" si="40"/>
        <v>0</v>
      </c>
    </row>
    <row r="104">
      <c r="A104" s="4"/>
      <c r="B104" s="49"/>
      <c r="C104" s="49"/>
      <c r="D104" s="49"/>
      <c r="E104" s="55">
        <v>1.0</v>
      </c>
      <c r="F104" s="52">
        <f t="shared" si="9"/>
        <v>0</v>
      </c>
      <c r="G104" s="52">
        <f t="shared" si="10"/>
        <v>0</v>
      </c>
      <c r="H104" s="52">
        <f t="shared" si="11"/>
        <v>0</v>
      </c>
      <c r="I104" s="52">
        <f t="shared" si="12"/>
        <v>0</v>
      </c>
      <c r="J104" s="52">
        <f t="shared" si="13"/>
        <v>0</v>
      </c>
      <c r="K104" s="52">
        <f t="shared" si="14"/>
        <v>0</v>
      </c>
      <c r="L104" s="52">
        <f t="shared" si="15"/>
        <v>0</v>
      </c>
      <c r="M104" s="52">
        <f t="shared" si="16"/>
        <v>0</v>
      </c>
      <c r="N104" s="52">
        <f t="shared" si="17"/>
        <v>0</v>
      </c>
      <c r="O104" s="52">
        <f t="shared" si="18"/>
        <v>0</v>
      </c>
      <c r="P104" s="52">
        <f t="shared" si="19"/>
        <v>0</v>
      </c>
      <c r="Q104" s="52">
        <f t="shared" si="20"/>
        <v>0</v>
      </c>
      <c r="R104" s="52">
        <f t="shared" si="21"/>
        <v>0</v>
      </c>
      <c r="S104" s="52">
        <f t="shared" si="22"/>
        <v>0</v>
      </c>
      <c r="T104" s="52">
        <f t="shared" si="23"/>
        <v>0</v>
      </c>
      <c r="U104" s="52">
        <f t="shared" si="24"/>
        <v>0</v>
      </c>
      <c r="V104" s="52">
        <f t="shared" si="25"/>
        <v>0</v>
      </c>
      <c r="W104" s="52">
        <f t="shared" si="26"/>
        <v>0</v>
      </c>
      <c r="X104" s="52">
        <f t="shared" si="27"/>
        <v>0</v>
      </c>
      <c r="Y104" s="52">
        <f t="shared" si="28"/>
        <v>0</v>
      </c>
      <c r="Z104" s="52">
        <f t="shared" si="29"/>
        <v>0</v>
      </c>
      <c r="AA104" s="52">
        <f t="shared" si="30"/>
        <v>0</v>
      </c>
      <c r="AB104" s="52">
        <f t="shared" si="31"/>
        <v>0</v>
      </c>
      <c r="AC104" s="52">
        <f t="shared" si="32"/>
        <v>0</v>
      </c>
      <c r="AD104" s="52">
        <f t="shared" si="33"/>
        <v>0</v>
      </c>
      <c r="AE104" s="52">
        <f t="shared" si="34"/>
        <v>0</v>
      </c>
      <c r="AF104" s="52">
        <f t="shared" si="35"/>
        <v>0</v>
      </c>
      <c r="AG104" s="52">
        <f t="shared" si="36"/>
        <v>0</v>
      </c>
      <c r="AH104" s="52">
        <f t="shared" si="37"/>
        <v>0</v>
      </c>
      <c r="AI104" s="52">
        <f t="shared" si="38"/>
        <v>0</v>
      </c>
      <c r="AJ104" s="52">
        <f t="shared" si="39"/>
        <v>0</v>
      </c>
      <c r="AK104" s="52">
        <f t="shared" si="40"/>
        <v>0</v>
      </c>
    </row>
    <row r="105">
      <c r="A105" s="4"/>
      <c r="B105" s="49"/>
      <c r="C105" s="49"/>
      <c r="D105" s="49"/>
      <c r="E105" s="55">
        <v>1.0</v>
      </c>
      <c r="F105" s="52">
        <f t="shared" si="9"/>
        <v>0</v>
      </c>
      <c r="G105" s="52">
        <f t="shared" si="10"/>
        <v>0</v>
      </c>
      <c r="H105" s="52">
        <f t="shared" si="11"/>
        <v>0</v>
      </c>
      <c r="I105" s="52">
        <f t="shared" si="12"/>
        <v>200</v>
      </c>
      <c r="J105" s="52">
        <f t="shared" si="13"/>
        <v>0</v>
      </c>
      <c r="K105" s="52">
        <f t="shared" si="14"/>
        <v>0</v>
      </c>
      <c r="L105" s="52">
        <f t="shared" si="15"/>
        <v>0</v>
      </c>
      <c r="M105" s="52">
        <f t="shared" si="16"/>
        <v>0</v>
      </c>
      <c r="N105" s="52">
        <f t="shared" si="17"/>
        <v>0</v>
      </c>
      <c r="O105" s="52">
        <f t="shared" si="18"/>
        <v>0</v>
      </c>
      <c r="P105" s="52">
        <f t="shared" si="19"/>
        <v>0</v>
      </c>
      <c r="Q105" s="52">
        <f t="shared" si="20"/>
        <v>0</v>
      </c>
      <c r="R105" s="52">
        <f t="shared" si="21"/>
        <v>0</v>
      </c>
      <c r="S105" s="52">
        <f t="shared" si="22"/>
        <v>0</v>
      </c>
      <c r="T105" s="52">
        <f t="shared" si="23"/>
        <v>0</v>
      </c>
      <c r="U105" s="52">
        <f t="shared" si="24"/>
        <v>0</v>
      </c>
      <c r="V105" s="52">
        <f t="shared" si="25"/>
        <v>0</v>
      </c>
      <c r="W105" s="52">
        <f t="shared" si="26"/>
        <v>0</v>
      </c>
      <c r="X105" s="52">
        <f t="shared" si="27"/>
        <v>0</v>
      </c>
      <c r="Y105" s="52">
        <f t="shared" si="28"/>
        <v>0</v>
      </c>
      <c r="Z105" s="52">
        <f t="shared" si="29"/>
        <v>0</v>
      </c>
      <c r="AA105" s="52">
        <f t="shared" si="30"/>
        <v>0</v>
      </c>
      <c r="AB105" s="52">
        <f t="shared" si="31"/>
        <v>0</v>
      </c>
      <c r="AC105" s="52">
        <f t="shared" si="32"/>
        <v>0</v>
      </c>
      <c r="AD105" s="52">
        <f t="shared" si="33"/>
        <v>0</v>
      </c>
      <c r="AE105" s="52">
        <f t="shared" si="34"/>
        <v>0</v>
      </c>
      <c r="AF105" s="52">
        <f t="shared" si="35"/>
        <v>0</v>
      </c>
      <c r="AG105" s="52">
        <f t="shared" si="36"/>
        <v>0</v>
      </c>
      <c r="AH105" s="52">
        <f t="shared" si="37"/>
        <v>0</v>
      </c>
      <c r="AI105" s="52">
        <f t="shared" si="38"/>
        <v>0</v>
      </c>
      <c r="AJ105" s="52">
        <f t="shared" si="39"/>
        <v>0</v>
      </c>
      <c r="AK105" s="52">
        <f t="shared" si="40"/>
        <v>0</v>
      </c>
    </row>
    <row r="106">
      <c r="A106" s="4"/>
      <c r="B106" s="49"/>
      <c r="C106" s="49"/>
      <c r="D106" s="49"/>
      <c r="E106" s="55">
        <v>1.0</v>
      </c>
      <c r="F106" s="52">
        <f t="shared" si="9"/>
        <v>0</v>
      </c>
      <c r="G106" s="52">
        <f t="shared" si="10"/>
        <v>0</v>
      </c>
      <c r="H106" s="52">
        <f t="shared" si="11"/>
        <v>0</v>
      </c>
      <c r="I106" s="52">
        <f t="shared" si="12"/>
        <v>0</v>
      </c>
      <c r="J106" s="52">
        <f t="shared" si="13"/>
        <v>0</v>
      </c>
      <c r="K106" s="52">
        <f t="shared" si="14"/>
        <v>0</v>
      </c>
      <c r="L106" s="52">
        <f t="shared" si="15"/>
        <v>0</v>
      </c>
      <c r="M106" s="52">
        <f t="shared" si="16"/>
        <v>0</v>
      </c>
      <c r="N106" s="52">
        <f t="shared" si="17"/>
        <v>0</v>
      </c>
      <c r="O106" s="52">
        <f t="shared" si="18"/>
        <v>0</v>
      </c>
      <c r="P106" s="52">
        <f t="shared" si="19"/>
        <v>0</v>
      </c>
      <c r="Q106" s="52">
        <f t="shared" si="20"/>
        <v>200</v>
      </c>
      <c r="R106" s="52">
        <f t="shared" si="21"/>
        <v>0</v>
      </c>
      <c r="S106" s="52">
        <f t="shared" si="22"/>
        <v>0</v>
      </c>
      <c r="T106" s="52">
        <f t="shared" si="23"/>
        <v>0</v>
      </c>
      <c r="U106" s="52">
        <f t="shared" si="24"/>
        <v>0</v>
      </c>
      <c r="V106" s="52">
        <f t="shared" si="25"/>
        <v>0</v>
      </c>
      <c r="W106" s="52">
        <f t="shared" si="26"/>
        <v>0</v>
      </c>
      <c r="X106" s="52">
        <f t="shared" si="27"/>
        <v>0</v>
      </c>
      <c r="Y106" s="52">
        <f t="shared" si="28"/>
        <v>0</v>
      </c>
      <c r="Z106" s="52">
        <f t="shared" si="29"/>
        <v>0</v>
      </c>
      <c r="AA106" s="52">
        <f t="shared" si="30"/>
        <v>0</v>
      </c>
      <c r="AB106" s="52">
        <f t="shared" si="31"/>
        <v>0</v>
      </c>
      <c r="AC106" s="52">
        <f t="shared" si="32"/>
        <v>0</v>
      </c>
      <c r="AD106" s="52">
        <f t="shared" si="33"/>
        <v>0</v>
      </c>
      <c r="AE106" s="52">
        <f t="shared" si="34"/>
        <v>0</v>
      </c>
      <c r="AF106" s="52">
        <f t="shared" si="35"/>
        <v>0</v>
      </c>
      <c r="AG106" s="52">
        <f t="shared" si="36"/>
        <v>0</v>
      </c>
      <c r="AH106" s="52">
        <f t="shared" si="37"/>
        <v>0</v>
      </c>
      <c r="AI106" s="52">
        <f t="shared" si="38"/>
        <v>0</v>
      </c>
      <c r="AJ106" s="52">
        <f t="shared" si="39"/>
        <v>0</v>
      </c>
      <c r="AK106" s="52">
        <f t="shared" si="40"/>
        <v>0</v>
      </c>
    </row>
    <row r="107">
      <c r="A107" s="4"/>
      <c r="B107" s="49"/>
      <c r="C107" s="49"/>
      <c r="D107" s="49"/>
      <c r="E107" s="55">
        <v>1.0</v>
      </c>
      <c r="F107" s="52">
        <f t="shared" si="9"/>
        <v>0</v>
      </c>
      <c r="G107" s="52">
        <f t="shared" si="10"/>
        <v>0</v>
      </c>
      <c r="H107" s="52">
        <f t="shared" si="11"/>
        <v>0</v>
      </c>
      <c r="I107" s="52">
        <f t="shared" si="12"/>
        <v>0</v>
      </c>
      <c r="J107" s="52">
        <f t="shared" si="13"/>
        <v>0</v>
      </c>
      <c r="K107" s="52">
        <f t="shared" si="14"/>
        <v>200</v>
      </c>
      <c r="L107" s="52">
        <f t="shared" si="15"/>
        <v>0</v>
      </c>
      <c r="M107" s="52">
        <f t="shared" si="16"/>
        <v>0</v>
      </c>
      <c r="N107" s="52">
        <f t="shared" si="17"/>
        <v>0</v>
      </c>
      <c r="O107" s="52">
        <f t="shared" si="18"/>
        <v>0</v>
      </c>
      <c r="P107" s="52">
        <f t="shared" si="19"/>
        <v>0</v>
      </c>
      <c r="Q107" s="52">
        <f t="shared" si="20"/>
        <v>0</v>
      </c>
      <c r="R107" s="52">
        <f t="shared" si="21"/>
        <v>0</v>
      </c>
      <c r="S107" s="52">
        <f t="shared" si="22"/>
        <v>0</v>
      </c>
      <c r="T107" s="52">
        <f t="shared" si="23"/>
        <v>0</v>
      </c>
      <c r="U107" s="52">
        <f t="shared" si="24"/>
        <v>0</v>
      </c>
      <c r="V107" s="52">
        <f t="shared" si="25"/>
        <v>0</v>
      </c>
      <c r="W107" s="52">
        <f t="shared" si="26"/>
        <v>0</v>
      </c>
      <c r="X107" s="52">
        <f t="shared" si="27"/>
        <v>0</v>
      </c>
      <c r="Y107" s="52">
        <f t="shared" si="28"/>
        <v>0</v>
      </c>
      <c r="Z107" s="52">
        <f t="shared" si="29"/>
        <v>0</v>
      </c>
      <c r="AA107" s="52">
        <f t="shared" si="30"/>
        <v>0</v>
      </c>
      <c r="AB107" s="52">
        <f t="shared" si="31"/>
        <v>0</v>
      </c>
      <c r="AC107" s="52">
        <f t="shared" si="32"/>
        <v>0</v>
      </c>
      <c r="AD107" s="52">
        <f t="shared" si="33"/>
        <v>0</v>
      </c>
      <c r="AE107" s="52">
        <f t="shared" si="34"/>
        <v>0</v>
      </c>
      <c r="AF107" s="52">
        <f t="shared" si="35"/>
        <v>0</v>
      </c>
      <c r="AG107" s="52">
        <f t="shared" si="36"/>
        <v>0</v>
      </c>
      <c r="AH107" s="52">
        <f t="shared" si="37"/>
        <v>0</v>
      </c>
      <c r="AI107" s="52">
        <f t="shared" si="38"/>
        <v>0</v>
      </c>
      <c r="AJ107" s="52">
        <f t="shared" si="39"/>
        <v>0</v>
      </c>
      <c r="AK107" s="52">
        <f t="shared" si="40"/>
        <v>0</v>
      </c>
    </row>
    <row r="108">
      <c r="A108" s="4"/>
      <c r="B108" s="49"/>
      <c r="C108" s="49"/>
      <c r="D108" s="49"/>
      <c r="E108" s="55">
        <v>1.0</v>
      </c>
      <c r="F108" s="52">
        <f t="shared" si="9"/>
        <v>0</v>
      </c>
      <c r="G108" s="52">
        <f t="shared" si="10"/>
        <v>0</v>
      </c>
      <c r="H108" s="52">
        <f t="shared" si="11"/>
        <v>0</v>
      </c>
      <c r="I108" s="52">
        <f t="shared" si="12"/>
        <v>0</v>
      </c>
      <c r="J108" s="52">
        <f t="shared" si="13"/>
        <v>0</v>
      </c>
      <c r="K108" s="52">
        <f t="shared" si="14"/>
        <v>0</v>
      </c>
      <c r="L108" s="52">
        <f t="shared" si="15"/>
        <v>0</v>
      </c>
      <c r="M108" s="52">
        <f t="shared" si="16"/>
        <v>0</v>
      </c>
      <c r="N108" s="52">
        <f t="shared" si="17"/>
        <v>0</v>
      </c>
      <c r="O108" s="52">
        <f t="shared" si="18"/>
        <v>0</v>
      </c>
      <c r="P108" s="52">
        <f t="shared" si="19"/>
        <v>0</v>
      </c>
      <c r="Q108" s="52">
        <f t="shared" si="20"/>
        <v>0</v>
      </c>
      <c r="R108" s="52">
        <f t="shared" si="21"/>
        <v>0</v>
      </c>
      <c r="S108" s="52">
        <f t="shared" si="22"/>
        <v>0</v>
      </c>
      <c r="T108" s="52">
        <f t="shared" si="23"/>
        <v>0</v>
      </c>
      <c r="U108" s="52">
        <f t="shared" si="24"/>
        <v>0</v>
      </c>
      <c r="V108" s="52">
        <f t="shared" si="25"/>
        <v>0</v>
      </c>
      <c r="W108" s="52">
        <f t="shared" si="26"/>
        <v>0</v>
      </c>
      <c r="X108" s="52">
        <f t="shared" si="27"/>
        <v>0</v>
      </c>
      <c r="Y108" s="52">
        <f t="shared" si="28"/>
        <v>0</v>
      </c>
      <c r="Z108" s="52">
        <f t="shared" si="29"/>
        <v>0</v>
      </c>
      <c r="AA108" s="52">
        <f t="shared" si="30"/>
        <v>0</v>
      </c>
      <c r="AB108" s="52">
        <f t="shared" si="31"/>
        <v>0</v>
      </c>
      <c r="AC108" s="52">
        <f t="shared" si="32"/>
        <v>0</v>
      </c>
      <c r="AD108" s="52">
        <f t="shared" si="33"/>
        <v>0</v>
      </c>
      <c r="AE108" s="52">
        <f t="shared" si="34"/>
        <v>0</v>
      </c>
      <c r="AF108" s="52">
        <f t="shared" si="35"/>
        <v>0</v>
      </c>
      <c r="AG108" s="52">
        <f t="shared" si="36"/>
        <v>0</v>
      </c>
      <c r="AH108" s="52">
        <f t="shared" si="37"/>
        <v>0</v>
      </c>
      <c r="AI108" s="52">
        <f t="shared" si="38"/>
        <v>0</v>
      </c>
      <c r="AJ108" s="52">
        <f t="shared" si="39"/>
        <v>0</v>
      </c>
      <c r="AK108" s="52">
        <f t="shared" si="40"/>
        <v>0</v>
      </c>
    </row>
    <row r="109">
      <c r="A109" s="4"/>
      <c r="B109" s="49"/>
      <c r="C109" s="49"/>
      <c r="D109" s="49"/>
      <c r="E109" s="55">
        <v>1.0</v>
      </c>
      <c r="F109" s="52">
        <f t="shared" si="9"/>
        <v>0</v>
      </c>
      <c r="G109" s="52">
        <f t="shared" si="10"/>
        <v>0</v>
      </c>
      <c r="H109" s="52">
        <f t="shared" si="11"/>
        <v>0</v>
      </c>
      <c r="I109" s="52">
        <f t="shared" si="12"/>
        <v>0</v>
      </c>
      <c r="J109" s="52">
        <f t="shared" si="13"/>
        <v>0</v>
      </c>
      <c r="K109" s="52">
        <f t="shared" si="14"/>
        <v>0</v>
      </c>
      <c r="L109" s="52">
        <f t="shared" si="15"/>
        <v>0</v>
      </c>
      <c r="M109" s="52">
        <f t="shared" si="16"/>
        <v>0</v>
      </c>
      <c r="N109" s="52">
        <f t="shared" si="17"/>
        <v>0</v>
      </c>
      <c r="O109" s="52">
        <f t="shared" si="18"/>
        <v>0</v>
      </c>
      <c r="P109" s="52">
        <f t="shared" si="19"/>
        <v>0</v>
      </c>
      <c r="Q109" s="52">
        <f t="shared" si="20"/>
        <v>0</v>
      </c>
      <c r="R109" s="52">
        <f t="shared" si="21"/>
        <v>0</v>
      </c>
      <c r="S109" s="52">
        <f t="shared" si="22"/>
        <v>0</v>
      </c>
      <c r="T109" s="52">
        <f t="shared" si="23"/>
        <v>0</v>
      </c>
      <c r="U109" s="52">
        <f t="shared" si="24"/>
        <v>0</v>
      </c>
      <c r="V109" s="52">
        <f t="shared" si="25"/>
        <v>0</v>
      </c>
      <c r="W109" s="52">
        <f t="shared" si="26"/>
        <v>0</v>
      </c>
      <c r="X109" s="52">
        <f t="shared" si="27"/>
        <v>0</v>
      </c>
      <c r="Y109" s="52">
        <f t="shared" si="28"/>
        <v>0</v>
      </c>
      <c r="Z109" s="52">
        <f t="shared" si="29"/>
        <v>0</v>
      </c>
      <c r="AA109" s="52">
        <f t="shared" si="30"/>
        <v>0</v>
      </c>
      <c r="AB109" s="52">
        <f t="shared" si="31"/>
        <v>0</v>
      </c>
      <c r="AC109" s="52">
        <f t="shared" si="32"/>
        <v>0</v>
      </c>
      <c r="AD109" s="52">
        <f t="shared" si="33"/>
        <v>0</v>
      </c>
      <c r="AE109" s="52">
        <f t="shared" si="34"/>
        <v>0</v>
      </c>
      <c r="AF109" s="52">
        <f t="shared" si="35"/>
        <v>0</v>
      </c>
      <c r="AG109" s="52">
        <f t="shared" si="36"/>
        <v>0</v>
      </c>
      <c r="AH109" s="52">
        <f t="shared" si="37"/>
        <v>0</v>
      </c>
      <c r="AI109" s="52">
        <f t="shared" si="38"/>
        <v>0</v>
      </c>
      <c r="AJ109" s="52">
        <f t="shared" si="39"/>
        <v>0</v>
      </c>
      <c r="AK109" s="52">
        <f t="shared" si="40"/>
        <v>0</v>
      </c>
    </row>
    <row r="110">
      <c r="A110" s="4"/>
      <c r="B110" s="49"/>
      <c r="C110" s="49"/>
      <c r="D110" s="49"/>
      <c r="E110" s="55">
        <v>1.0</v>
      </c>
      <c r="F110" s="52">
        <f t="shared" si="9"/>
        <v>0</v>
      </c>
      <c r="G110" s="52">
        <f t="shared" si="10"/>
        <v>0</v>
      </c>
      <c r="H110" s="52">
        <f t="shared" si="11"/>
        <v>0</v>
      </c>
      <c r="I110" s="52">
        <f t="shared" si="12"/>
        <v>0</v>
      </c>
      <c r="J110" s="52">
        <f t="shared" si="13"/>
        <v>0</v>
      </c>
      <c r="K110" s="52">
        <f t="shared" si="14"/>
        <v>0</v>
      </c>
      <c r="L110" s="52">
        <f t="shared" si="15"/>
        <v>0</v>
      </c>
      <c r="M110" s="52">
        <f t="shared" si="16"/>
        <v>0</v>
      </c>
      <c r="N110" s="52">
        <f t="shared" si="17"/>
        <v>0</v>
      </c>
      <c r="O110" s="52">
        <f t="shared" si="18"/>
        <v>0</v>
      </c>
      <c r="P110" s="52">
        <f t="shared" si="19"/>
        <v>0</v>
      </c>
      <c r="Q110" s="52">
        <f t="shared" si="20"/>
        <v>0</v>
      </c>
      <c r="R110" s="52">
        <f t="shared" si="21"/>
        <v>0</v>
      </c>
      <c r="S110" s="52">
        <f t="shared" si="22"/>
        <v>0</v>
      </c>
      <c r="T110" s="52">
        <f t="shared" si="23"/>
        <v>0</v>
      </c>
      <c r="U110" s="52">
        <f t="shared" si="24"/>
        <v>0</v>
      </c>
      <c r="V110" s="52">
        <f t="shared" si="25"/>
        <v>0</v>
      </c>
      <c r="W110" s="52">
        <f t="shared" si="26"/>
        <v>0</v>
      </c>
      <c r="X110" s="52">
        <f t="shared" si="27"/>
        <v>0</v>
      </c>
      <c r="Y110" s="52">
        <f t="shared" si="28"/>
        <v>0</v>
      </c>
      <c r="Z110" s="52">
        <f t="shared" si="29"/>
        <v>0</v>
      </c>
      <c r="AA110" s="52">
        <f t="shared" si="30"/>
        <v>0</v>
      </c>
      <c r="AB110" s="52">
        <f t="shared" si="31"/>
        <v>0</v>
      </c>
      <c r="AC110" s="52">
        <f t="shared" si="32"/>
        <v>0</v>
      </c>
      <c r="AD110" s="52">
        <f t="shared" si="33"/>
        <v>0</v>
      </c>
      <c r="AE110" s="52">
        <f t="shared" si="34"/>
        <v>0</v>
      </c>
      <c r="AF110" s="52">
        <f t="shared" si="35"/>
        <v>0</v>
      </c>
      <c r="AG110" s="52">
        <f t="shared" si="36"/>
        <v>0</v>
      </c>
      <c r="AH110" s="52">
        <f t="shared" si="37"/>
        <v>0</v>
      </c>
      <c r="AI110" s="52">
        <f t="shared" si="38"/>
        <v>0</v>
      </c>
      <c r="AJ110" s="52">
        <f t="shared" si="39"/>
        <v>0</v>
      </c>
      <c r="AK110" s="52">
        <f t="shared" si="40"/>
        <v>0</v>
      </c>
    </row>
    <row r="111">
      <c r="A111" s="4"/>
      <c r="B111" s="49"/>
      <c r="C111" s="49"/>
      <c r="D111" s="49"/>
      <c r="E111" s="55">
        <v>1.0</v>
      </c>
      <c r="F111" s="52">
        <f t="shared" si="9"/>
        <v>0</v>
      </c>
      <c r="G111" s="52">
        <f t="shared" si="10"/>
        <v>0</v>
      </c>
      <c r="H111" s="52">
        <f t="shared" si="11"/>
        <v>0</v>
      </c>
      <c r="I111" s="52">
        <f t="shared" si="12"/>
        <v>2500</v>
      </c>
      <c r="J111" s="52">
        <f t="shared" si="13"/>
        <v>0</v>
      </c>
      <c r="K111" s="52">
        <f t="shared" si="14"/>
        <v>0</v>
      </c>
      <c r="L111" s="52">
        <f t="shared" si="15"/>
        <v>0</v>
      </c>
      <c r="M111" s="52">
        <f t="shared" si="16"/>
        <v>0</v>
      </c>
      <c r="N111" s="52">
        <f t="shared" si="17"/>
        <v>0</v>
      </c>
      <c r="O111" s="52">
        <f t="shared" si="18"/>
        <v>0</v>
      </c>
      <c r="P111" s="52">
        <f t="shared" si="19"/>
        <v>0</v>
      </c>
      <c r="Q111" s="52">
        <f t="shared" si="20"/>
        <v>0</v>
      </c>
      <c r="R111" s="52">
        <f t="shared" si="21"/>
        <v>0</v>
      </c>
      <c r="S111" s="52">
        <f t="shared" si="22"/>
        <v>0</v>
      </c>
      <c r="T111" s="52">
        <f t="shared" si="23"/>
        <v>0</v>
      </c>
      <c r="U111" s="52">
        <f t="shared" si="24"/>
        <v>0</v>
      </c>
      <c r="V111" s="52">
        <f t="shared" si="25"/>
        <v>0</v>
      </c>
      <c r="W111" s="52">
        <f t="shared" si="26"/>
        <v>0</v>
      </c>
      <c r="X111" s="52">
        <f t="shared" si="27"/>
        <v>0</v>
      </c>
      <c r="Y111" s="52">
        <f t="shared" si="28"/>
        <v>0</v>
      </c>
      <c r="Z111" s="52">
        <f t="shared" si="29"/>
        <v>0</v>
      </c>
      <c r="AA111" s="52">
        <f t="shared" si="30"/>
        <v>0</v>
      </c>
      <c r="AB111" s="52">
        <f t="shared" si="31"/>
        <v>0</v>
      </c>
      <c r="AC111" s="52">
        <f t="shared" si="32"/>
        <v>0</v>
      </c>
      <c r="AD111" s="52">
        <f t="shared" si="33"/>
        <v>0</v>
      </c>
      <c r="AE111" s="52">
        <f t="shared" si="34"/>
        <v>0</v>
      </c>
      <c r="AF111" s="52">
        <f t="shared" si="35"/>
        <v>0</v>
      </c>
      <c r="AG111" s="52">
        <f t="shared" si="36"/>
        <v>0</v>
      </c>
      <c r="AH111" s="52">
        <f t="shared" si="37"/>
        <v>0</v>
      </c>
      <c r="AI111" s="52">
        <f t="shared" si="38"/>
        <v>0</v>
      </c>
      <c r="AJ111" s="52">
        <f t="shared" si="39"/>
        <v>0</v>
      </c>
      <c r="AK111" s="52">
        <f t="shared" si="40"/>
        <v>0</v>
      </c>
    </row>
    <row r="112">
      <c r="A112" s="4"/>
      <c r="B112" s="49"/>
      <c r="C112" s="49"/>
      <c r="D112" s="49"/>
      <c r="E112" s="55">
        <v>1.0</v>
      </c>
      <c r="F112" s="52">
        <f t="shared" si="9"/>
        <v>0</v>
      </c>
      <c r="G112" s="52">
        <f t="shared" si="10"/>
        <v>0</v>
      </c>
      <c r="H112" s="52">
        <f t="shared" si="11"/>
        <v>0</v>
      </c>
      <c r="I112" s="52">
        <f t="shared" si="12"/>
        <v>0</v>
      </c>
      <c r="J112" s="52">
        <f t="shared" si="13"/>
        <v>0</v>
      </c>
      <c r="K112" s="52">
        <f t="shared" si="14"/>
        <v>0</v>
      </c>
      <c r="L112" s="52">
        <f t="shared" si="15"/>
        <v>0</v>
      </c>
      <c r="M112" s="52">
        <f t="shared" si="16"/>
        <v>0</v>
      </c>
      <c r="N112" s="52">
        <f t="shared" si="17"/>
        <v>0</v>
      </c>
      <c r="O112" s="52">
        <f t="shared" si="18"/>
        <v>0</v>
      </c>
      <c r="P112" s="52">
        <f t="shared" si="19"/>
        <v>0</v>
      </c>
      <c r="Q112" s="52">
        <f t="shared" si="20"/>
        <v>0</v>
      </c>
      <c r="R112" s="52">
        <f t="shared" si="21"/>
        <v>0</v>
      </c>
      <c r="S112" s="52">
        <f t="shared" si="22"/>
        <v>0</v>
      </c>
      <c r="T112" s="52">
        <f t="shared" si="23"/>
        <v>0</v>
      </c>
      <c r="U112" s="52">
        <f t="shared" si="24"/>
        <v>0</v>
      </c>
      <c r="V112" s="52">
        <f t="shared" si="25"/>
        <v>0</v>
      </c>
      <c r="W112" s="52">
        <f t="shared" si="26"/>
        <v>0</v>
      </c>
      <c r="X112" s="52">
        <f t="shared" si="27"/>
        <v>0</v>
      </c>
      <c r="Y112" s="52">
        <f t="shared" si="28"/>
        <v>0</v>
      </c>
      <c r="Z112" s="52">
        <f t="shared" si="29"/>
        <v>0</v>
      </c>
      <c r="AA112" s="52">
        <f t="shared" si="30"/>
        <v>0</v>
      </c>
      <c r="AB112" s="52">
        <f t="shared" si="31"/>
        <v>0</v>
      </c>
      <c r="AC112" s="52">
        <f t="shared" si="32"/>
        <v>0</v>
      </c>
      <c r="AD112" s="52">
        <f t="shared" si="33"/>
        <v>0</v>
      </c>
      <c r="AE112" s="52">
        <f t="shared" si="34"/>
        <v>0</v>
      </c>
      <c r="AF112" s="52">
        <f t="shared" si="35"/>
        <v>0</v>
      </c>
      <c r="AG112" s="52">
        <f t="shared" si="36"/>
        <v>0</v>
      </c>
      <c r="AH112" s="52">
        <f t="shared" si="37"/>
        <v>0</v>
      </c>
      <c r="AI112" s="52">
        <f t="shared" si="38"/>
        <v>0</v>
      </c>
      <c r="AJ112" s="52">
        <f t="shared" si="39"/>
        <v>0</v>
      </c>
      <c r="AK112" s="52">
        <f t="shared" si="40"/>
        <v>0</v>
      </c>
    </row>
    <row r="113">
      <c r="A113" s="4"/>
      <c r="B113" s="49"/>
      <c r="C113" s="49"/>
      <c r="D113" s="49"/>
      <c r="E113" s="55">
        <v>1.0</v>
      </c>
      <c r="F113" s="52">
        <f t="shared" si="9"/>
        <v>0</v>
      </c>
      <c r="G113" s="52">
        <f t="shared" si="10"/>
        <v>0</v>
      </c>
      <c r="H113" s="52">
        <f t="shared" si="11"/>
        <v>0</v>
      </c>
      <c r="I113" s="52">
        <f t="shared" si="12"/>
        <v>1500</v>
      </c>
      <c r="J113" s="52">
        <f t="shared" si="13"/>
        <v>0</v>
      </c>
      <c r="K113" s="52">
        <f t="shared" si="14"/>
        <v>0</v>
      </c>
      <c r="L113" s="52">
        <f t="shared" si="15"/>
        <v>0</v>
      </c>
      <c r="M113" s="52">
        <f t="shared" si="16"/>
        <v>0</v>
      </c>
      <c r="N113" s="52">
        <f t="shared" si="17"/>
        <v>0</v>
      </c>
      <c r="O113" s="52">
        <f t="shared" si="18"/>
        <v>0</v>
      </c>
      <c r="P113" s="52">
        <f t="shared" si="19"/>
        <v>0</v>
      </c>
      <c r="Q113" s="52">
        <f t="shared" si="20"/>
        <v>1500</v>
      </c>
      <c r="R113" s="52">
        <f t="shared" si="21"/>
        <v>0</v>
      </c>
      <c r="S113" s="52">
        <f t="shared" si="22"/>
        <v>0</v>
      </c>
      <c r="T113" s="52">
        <f t="shared" si="23"/>
        <v>0</v>
      </c>
      <c r="U113" s="52">
        <f t="shared" si="24"/>
        <v>0</v>
      </c>
      <c r="V113" s="52">
        <f t="shared" si="25"/>
        <v>0</v>
      </c>
      <c r="W113" s="52">
        <f t="shared" si="26"/>
        <v>0</v>
      </c>
      <c r="X113" s="52">
        <f t="shared" si="27"/>
        <v>0</v>
      </c>
      <c r="Y113" s="52">
        <f t="shared" si="28"/>
        <v>0</v>
      </c>
      <c r="Z113" s="52">
        <f t="shared" si="29"/>
        <v>0</v>
      </c>
      <c r="AA113" s="52">
        <f t="shared" si="30"/>
        <v>0</v>
      </c>
      <c r="AB113" s="52">
        <f t="shared" si="31"/>
        <v>0</v>
      </c>
      <c r="AC113" s="52">
        <f t="shared" si="32"/>
        <v>0</v>
      </c>
      <c r="AD113" s="52">
        <f t="shared" si="33"/>
        <v>0</v>
      </c>
      <c r="AE113" s="52">
        <f t="shared" si="34"/>
        <v>0</v>
      </c>
      <c r="AF113" s="52">
        <f t="shared" si="35"/>
        <v>0</v>
      </c>
      <c r="AG113" s="52">
        <f t="shared" si="36"/>
        <v>0</v>
      </c>
      <c r="AH113" s="52">
        <f t="shared" si="37"/>
        <v>0</v>
      </c>
      <c r="AI113" s="52">
        <f t="shared" si="38"/>
        <v>0</v>
      </c>
      <c r="AJ113" s="52">
        <f t="shared" si="39"/>
        <v>0</v>
      </c>
      <c r="AK113" s="52">
        <f t="shared" si="40"/>
        <v>0</v>
      </c>
    </row>
    <row r="114">
      <c r="A114" s="4"/>
      <c r="B114" s="49"/>
      <c r="C114" s="49"/>
      <c r="D114" s="49"/>
      <c r="E114" s="55">
        <v>1.0</v>
      </c>
      <c r="F114" s="52">
        <f t="shared" si="9"/>
        <v>0</v>
      </c>
      <c r="G114" s="52">
        <f t="shared" si="10"/>
        <v>1000</v>
      </c>
      <c r="H114" s="52">
        <f t="shared" si="11"/>
        <v>0</v>
      </c>
      <c r="I114" s="52">
        <f t="shared" si="12"/>
        <v>0</v>
      </c>
      <c r="J114" s="52">
        <f t="shared" si="13"/>
        <v>0</v>
      </c>
      <c r="K114" s="52">
        <f t="shared" si="14"/>
        <v>0</v>
      </c>
      <c r="L114" s="52">
        <f t="shared" si="15"/>
        <v>0</v>
      </c>
      <c r="M114" s="52">
        <f t="shared" si="16"/>
        <v>1000</v>
      </c>
      <c r="N114" s="52">
        <f t="shared" si="17"/>
        <v>0</v>
      </c>
      <c r="O114" s="52">
        <f t="shared" si="18"/>
        <v>0</v>
      </c>
      <c r="P114" s="52">
        <f t="shared" si="19"/>
        <v>2000</v>
      </c>
      <c r="Q114" s="52">
        <f t="shared" si="20"/>
        <v>1000</v>
      </c>
      <c r="R114" s="52">
        <f t="shared" si="21"/>
        <v>0</v>
      </c>
      <c r="S114" s="52">
        <f t="shared" si="22"/>
        <v>0</v>
      </c>
      <c r="T114" s="52">
        <f t="shared" si="23"/>
        <v>0</v>
      </c>
      <c r="U114" s="52">
        <f t="shared" si="24"/>
        <v>0</v>
      </c>
      <c r="V114" s="52">
        <f t="shared" si="25"/>
        <v>0</v>
      </c>
      <c r="W114" s="52">
        <f t="shared" si="26"/>
        <v>0</v>
      </c>
      <c r="X114" s="52">
        <f t="shared" si="27"/>
        <v>0</v>
      </c>
      <c r="Y114" s="52">
        <f t="shared" si="28"/>
        <v>0</v>
      </c>
      <c r="Z114" s="52">
        <f t="shared" si="29"/>
        <v>0</v>
      </c>
      <c r="AA114" s="52">
        <f t="shared" si="30"/>
        <v>0</v>
      </c>
      <c r="AB114" s="52">
        <f t="shared" si="31"/>
        <v>0</v>
      </c>
      <c r="AC114" s="52">
        <f t="shared" si="32"/>
        <v>0</v>
      </c>
      <c r="AD114" s="52">
        <f t="shared" si="33"/>
        <v>0</v>
      </c>
      <c r="AE114" s="52">
        <f t="shared" si="34"/>
        <v>0</v>
      </c>
      <c r="AF114" s="52">
        <f t="shared" si="35"/>
        <v>0</v>
      </c>
      <c r="AG114" s="52">
        <f t="shared" si="36"/>
        <v>0</v>
      </c>
      <c r="AH114" s="52">
        <f t="shared" si="37"/>
        <v>0</v>
      </c>
      <c r="AI114" s="52">
        <f t="shared" si="38"/>
        <v>0</v>
      </c>
      <c r="AJ114" s="52">
        <f t="shared" si="39"/>
        <v>0</v>
      </c>
      <c r="AK114" s="52">
        <f t="shared" si="40"/>
        <v>0</v>
      </c>
    </row>
    <row r="115">
      <c r="A115" s="4"/>
      <c r="B115" s="49"/>
      <c r="C115" s="49"/>
      <c r="D115" s="49"/>
      <c r="E115" s="55">
        <v>1.0</v>
      </c>
      <c r="F115" s="52">
        <f t="shared" si="9"/>
        <v>0</v>
      </c>
      <c r="G115" s="52">
        <f t="shared" si="10"/>
        <v>0</v>
      </c>
      <c r="H115" s="52">
        <f t="shared" si="11"/>
        <v>0</v>
      </c>
      <c r="I115" s="52">
        <f t="shared" si="12"/>
        <v>0</v>
      </c>
      <c r="J115" s="52">
        <f t="shared" si="13"/>
        <v>0</v>
      </c>
      <c r="K115" s="52">
        <f t="shared" si="14"/>
        <v>0</v>
      </c>
      <c r="L115" s="52">
        <f t="shared" si="15"/>
        <v>0</v>
      </c>
      <c r="M115" s="52">
        <f t="shared" si="16"/>
        <v>0</v>
      </c>
      <c r="N115" s="52">
        <f t="shared" si="17"/>
        <v>800</v>
      </c>
      <c r="O115" s="52">
        <f t="shared" si="18"/>
        <v>0</v>
      </c>
      <c r="P115" s="52">
        <f t="shared" si="19"/>
        <v>0</v>
      </c>
      <c r="Q115" s="52">
        <f t="shared" si="20"/>
        <v>0</v>
      </c>
      <c r="R115" s="52">
        <f t="shared" si="21"/>
        <v>0</v>
      </c>
      <c r="S115" s="52">
        <f t="shared" si="22"/>
        <v>0</v>
      </c>
      <c r="T115" s="52">
        <f t="shared" si="23"/>
        <v>0</v>
      </c>
      <c r="U115" s="52">
        <f t="shared" si="24"/>
        <v>0</v>
      </c>
      <c r="V115" s="52">
        <f t="shared" si="25"/>
        <v>0</v>
      </c>
      <c r="W115" s="52">
        <f t="shared" si="26"/>
        <v>0</v>
      </c>
      <c r="X115" s="52">
        <f t="shared" si="27"/>
        <v>0</v>
      </c>
      <c r="Y115" s="52">
        <f t="shared" si="28"/>
        <v>0</v>
      </c>
      <c r="Z115" s="52">
        <f t="shared" si="29"/>
        <v>0</v>
      </c>
      <c r="AA115" s="52">
        <f t="shared" si="30"/>
        <v>0</v>
      </c>
      <c r="AB115" s="52">
        <f t="shared" si="31"/>
        <v>0</v>
      </c>
      <c r="AC115" s="52">
        <f t="shared" si="32"/>
        <v>0</v>
      </c>
      <c r="AD115" s="52">
        <f t="shared" si="33"/>
        <v>0</v>
      </c>
      <c r="AE115" s="52">
        <f t="shared" si="34"/>
        <v>0</v>
      </c>
      <c r="AF115" s="52">
        <f t="shared" si="35"/>
        <v>0</v>
      </c>
      <c r="AG115" s="52">
        <f t="shared" si="36"/>
        <v>0</v>
      </c>
      <c r="AH115" s="52">
        <f t="shared" si="37"/>
        <v>0</v>
      </c>
      <c r="AI115" s="52">
        <f t="shared" si="38"/>
        <v>0</v>
      </c>
      <c r="AJ115" s="52">
        <f t="shared" si="39"/>
        <v>0</v>
      </c>
      <c r="AK115" s="52">
        <f t="shared" si="40"/>
        <v>0</v>
      </c>
    </row>
    <row r="116">
      <c r="A116" s="4"/>
      <c r="B116" s="49"/>
      <c r="C116" s="49"/>
      <c r="D116" s="49"/>
      <c r="E116" s="55">
        <v>1.0</v>
      </c>
      <c r="F116" s="52">
        <f t="shared" si="9"/>
        <v>0</v>
      </c>
      <c r="G116" s="52">
        <f t="shared" si="10"/>
        <v>0</v>
      </c>
      <c r="H116" s="52">
        <f t="shared" si="11"/>
        <v>0</v>
      </c>
      <c r="I116" s="52">
        <f t="shared" si="12"/>
        <v>0</v>
      </c>
      <c r="J116" s="52">
        <f t="shared" si="13"/>
        <v>1200</v>
      </c>
      <c r="K116" s="52">
        <f t="shared" si="14"/>
        <v>0</v>
      </c>
      <c r="L116" s="52">
        <f t="shared" si="15"/>
        <v>0</v>
      </c>
      <c r="M116" s="52">
        <f t="shared" si="16"/>
        <v>0</v>
      </c>
      <c r="N116" s="52">
        <f t="shared" si="17"/>
        <v>600</v>
      </c>
      <c r="O116" s="52">
        <f t="shared" si="18"/>
        <v>0</v>
      </c>
      <c r="P116" s="52">
        <f t="shared" si="19"/>
        <v>0</v>
      </c>
      <c r="Q116" s="52">
        <f t="shared" si="20"/>
        <v>0</v>
      </c>
      <c r="R116" s="52">
        <f t="shared" si="21"/>
        <v>0</v>
      </c>
      <c r="S116" s="52">
        <f t="shared" si="22"/>
        <v>0</v>
      </c>
      <c r="T116" s="52">
        <f t="shared" si="23"/>
        <v>0</v>
      </c>
      <c r="U116" s="52">
        <f t="shared" si="24"/>
        <v>0</v>
      </c>
      <c r="V116" s="52">
        <f t="shared" si="25"/>
        <v>0</v>
      </c>
      <c r="W116" s="52">
        <f t="shared" si="26"/>
        <v>0</v>
      </c>
      <c r="X116" s="52">
        <f t="shared" si="27"/>
        <v>600</v>
      </c>
      <c r="Y116" s="52">
        <f t="shared" si="28"/>
        <v>0</v>
      </c>
      <c r="Z116" s="52">
        <f t="shared" si="29"/>
        <v>0</v>
      </c>
      <c r="AA116" s="52">
        <f t="shared" si="30"/>
        <v>0</v>
      </c>
      <c r="AB116" s="52">
        <f t="shared" si="31"/>
        <v>0</v>
      </c>
      <c r="AC116" s="52">
        <f t="shared" si="32"/>
        <v>0</v>
      </c>
      <c r="AD116" s="52">
        <f t="shared" si="33"/>
        <v>0</v>
      </c>
      <c r="AE116" s="52">
        <f t="shared" si="34"/>
        <v>0</v>
      </c>
      <c r="AF116" s="52">
        <f t="shared" si="35"/>
        <v>0</v>
      </c>
      <c r="AG116" s="52">
        <f t="shared" si="36"/>
        <v>0</v>
      </c>
      <c r="AH116" s="52">
        <f t="shared" si="37"/>
        <v>0</v>
      </c>
      <c r="AI116" s="52">
        <f t="shared" si="38"/>
        <v>0</v>
      </c>
      <c r="AJ116" s="52">
        <f t="shared" si="39"/>
        <v>0</v>
      </c>
      <c r="AK116" s="52">
        <f t="shared" si="40"/>
        <v>0</v>
      </c>
    </row>
    <row r="117">
      <c r="A117" s="4"/>
      <c r="B117" s="49"/>
      <c r="C117" s="49"/>
      <c r="D117" s="49"/>
      <c r="E117" s="55">
        <v>1.0</v>
      </c>
      <c r="F117" s="52">
        <f t="shared" si="9"/>
        <v>0</v>
      </c>
      <c r="G117" s="52">
        <f t="shared" si="10"/>
        <v>0</v>
      </c>
      <c r="H117" s="52">
        <f t="shared" si="11"/>
        <v>0</v>
      </c>
      <c r="I117" s="52">
        <f t="shared" si="12"/>
        <v>0</v>
      </c>
      <c r="J117" s="52">
        <f t="shared" si="13"/>
        <v>0</v>
      </c>
      <c r="K117" s="52">
        <f t="shared" si="14"/>
        <v>0</v>
      </c>
      <c r="L117" s="52">
        <f t="shared" si="15"/>
        <v>0</v>
      </c>
      <c r="M117" s="52">
        <f t="shared" si="16"/>
        <v>0</v>
      </c>
      <c r="N117" s="52">
        <f t="shared" si="17"/>
        <v>0</v>
      </c>
      <c r="O117" s="52">
        <f t="shared" si="18"/>
        <v>0</v>
      </c>
      <c r="P117" s="52">
        <f t="shared" si="19"/>
        <v>0</v>
      </c>
      <c r="Q117" s="52">
        <f t="shared" si="20"/>
        <v>500</v>
      </c>
      <c r="R117" s="52">
        <f t="shared" si="21"/>
        <v>0</v>
      </c>
      <c r="S117" s="52">
        <f t="shared" si="22"/>
        <v>0</v>
      </c>
      <c r="T117" s="52">
        <f t="shared" si="23"/>
        <v>0</v>
      </c>
      <c r="U117" s="52">
        <f t="shared" si="24"/>
        <v>0</v>
      </c>
      <c r="V117" s="52">
        <f t="shared" si="25"/>
        <v>0</v>
      </c>
      <c r="W117" s="52">
        <f t="shared" si="26"/>
        <v>0</v>
      </c>
      <c r="X117" s="52">
        <f t="shared" si="27"/>
        <v>0</v>
      </c>
      <c r="Y117" s="52">
        <f t="shared" si="28"/>
        <v>0</v>
      </c>
      <c r="Z117" s="52">
        <f t="shared" si="29"/>
        <v>0</v>
      </c>
      <c r="AA117" s="52">
        <f t="shared" si="30"/>
        <v>0</v>
      </c>
      <c r="AB117" s="52">
        <f t="shared" si="31"/>
        <v>0</v>
      </c>
      <c r="AC117" s="52">
        <f t="shared" si="32"/>
        <v>0</v>
      </c>
      <c r="AD117" s="52">
        <f t="shared" si="33"/>
        <v>0</v>
      </c>
      <c r="AE117" s="52">
        <f t="shared" si="34"/>
        <v>0</v>
      </c>
      <c r="AF117" s="52">
        <f t="shared" si="35"/>
        <v>0</v>
      </c>
      <c r="AG117" s="52">
        <f t="shared" si="36"/>
        <v>0</v>
      </c>
      <c r="AH117" s="52">
        <f t="shared" si="37"/>
        <v>0</v>
      </c>
      <c r="AI117" s="52">
        <f t="shared" si="38"/>
        <v>0</v>
      </c>
      <c r="AJ117" s="52">
        <f t="shared" si="39"/>
        <v>0</v>
      </c>
      <c r="AK117" s="52">
        <f t="shared" si="40"/>
        <v>0</v>
      </c>
    </row>
    <row r="118">
      <c r="A118" s="4"/>
      <c r="B118" s="49"/>
      <c r="C118" s="49"/>
      <c r="D118" s="49"/>
      <c r="E118" s="55">
        <v>1.0</v>
      </c>
      <c r="F118" s="52">
        <f t="shared" si="9"/>
        <v>0</v>
      </c>
      <c r="G118" s="52">
        <f t="shared" si="10"/>
        <v>0</v>
      </c>
      <c r="H118" s="52">
        <f t="shared" si="11"/>
        <v>300</v>
      </c>
      <c r="I118" s="52">
        <f t="shared" si="12"/>
        <v>0</v>
      </c>
      <c r="J118" s="52">
        <f t="shared" si="13"/>
        <v>0</v>
      </c>
      <c r="K118" s="52">
        <f t="shared" si="14"/>
        <v>0</v>
      </c>
      <c r="L118" s="52">
        <f t="shared" si="15"/>
        <v>0</v>
      </c>
      <c r="M118" s="52">
        <f t="shared" si="16"/>
        <v>0</v>
      </c>
      <c r="N118" s="52">
        <f t="shared" si="17"/>
        <v>0</v>
      </c>
      <c r="O118" s="52">
        <f t="shared" si="18"/>
        <v>0</v>
      </c>
      <c r="P118" s="52">
        <f t="shared" si="19"/>
        <v>0</v>
      </c>
      <c r="Q118" s="52">
        <f t="shared" si="20"/>
        <v>0</v>
      </c>
      <c r="R118" s="52">
        <f t="shared" si="21"/>
        <v>0</v>
      </c>
      <c r="S118" s="52">
        <f t="shared" si="22"/>
        <v>0</v>
      </c>
      <c r="T118" s="52">
        <f t="shared" si="23"/>
        <v>0</v>
      </c>
      <c r="U118" s="52">
        <f t="shared" si="24"/>
        <v>0</v>
      </c>
      <c r="V118" s="52">
        <f t="shared" si="25"/>
        <v>0</v>
      </c>
      <c r="W118" s="52">
        <f t="shared" si="26"/>
        <v>0</v>
      </c>
      <c r="X118" s="52">
        <f t="shared" si="27"/>
        <v>0</v>
      </c>
      <c r="Y118" s="52">
        <f t="shared" si="28"/>
        <v>0</v>
      </c>
      <c r="Z118" s="52">
        <f t="shared" si="29"/>
        <v>0</v>
      </c>
      <c r="AA118" s="52">
        <f t="shared" si="30"/>
        <v>0</v>
      </c>
      <c r="AB118" s="52">
        <f t="shared" si="31"/>
        <v>0</v>
      </c>
      <c r="AC118" s="52">
        <f t="shared" si="32"/>
        <v>0</v>
      </c>
      <c r="AD118" s="52">
        <f t="shared" si="33"/>
        <v>0</v>
      </c>
      <c r="AE118" s="52">
        <f t="shared" si="34"/>
        <v>0</v>
      </c>
      <c r="AF118" s="52">
        <f t="shared" si="35"/>
        <v>0</v>
      </c>
      <c r="AG118" s="52">
        <f t="shared" si="36"/>
        <v>0</v>
      </c>
      <c r="AH118" s="52">
        <f t="shared" si="37"/>
        <v>0</v>
      </c>
      <c r="AI118" s="52">
        <f t="shared" si="38"/>
        <v>0</v>
      </c>
      <c r="AJ118" s="52">
        <f t="shared" si="39"/>
        <v>0</v>
      </c>
      <c r="AK118" s="52">
        <f t="shared" si="40"/>
        <v>0</v>
      </c>
    </row>
    <row r="119">
      <c r="A119" s="4"/>
      <c r="B119" s="49"/>
      <c r="C119" s="49"/>
      <c r="D119" s="49"/>
      <c r="E119" s="55">
        <v>1.0</v>
      </c>
      <c r="F119" s="52">
        <f t="shared" si="9"/>
        <v>0</v>
      </c>
      <c r="G119" s="52">
        <f t="shared" si="10"/>
        <v>0</v>
      </c>
      <c r="H119" s="52">
        <f t="shared" si="11"/>
        <v>0</v>
      </c>
      <c r="I119" s="52">
        <f t="shared" si="12"/>
        <v>0</v>
      </c>
      <c r="J119" s="52">
        <f t="shared" si="13"/>
        <v>0</v>
      </c>
      <c r="K119" s="52">
        <f t="shared" si="14"/>
        <v>0</v>
      </c>
      <c r="L119" s="52">
        <f t="shared" si="15"/>
        <v>0</v>
      </c>
      <c r="M119" s="52">
        <f t="shared" si="16"/>
        <v>0</v>
      </c>
      <c r="N119" s="52">
        <f t="shared" si="17"/>
        <v>0</v>
      </c>
      <c r="O119" s="52">
        <f t="shared" si="18"/>
        <v>0</v>
      </c>
      <c r="P119" s="52">
        <f t="shared" si="19"/>
        <v>0</v>
      </c>
      <c r="Q119" s="52">
        <f t="shared" si="20"/>
        <v>0</v>
      </c>
      <c r="R119" s="52">
        <f t="shared" si="21"/>
        <v>0</v>
      </c>
      <c r="S119" s="52">
        <f t="shared" si="22"/>
        <v>0</v>
      </c>
      <c r="T119" s="52">
        <f t="shared" si="23"/>
        <v>0</v>
      </c>
      <c r="U119" s="52">
        <f t="shared" si="24"/>
        <v>0</v>
      </c>
      <c r="V119" s="52">
        <f t="shared" si="25"/>
        <v>0</v>
      </c>
      <c r="W119" s="52">
        <f t="shared" si="26"/>
        <v>0</v>
      </c>
      <c r="X119" s="52">
        <f t="shared" si="27"/>
        <v>0</v>
      </c>
      <c r="Y119" s="52">
        <f t="shared" si="28"/>
        <v>0</v>
      </c>
      <c r="Z119" s="52">
        <f t="shared" si="29"/>
        <v>0</v>
      </c>
      <c r="AA119" s="52">
        <f t="shared" si="30"/>
        <v>0</v>
      </c>
      <c r="AB119" s="52">
        <f t="shared" si="31"/>
        <v>0</v>
      </c>
      <c r="AC119" s="52">
        <f t="shared" si="32"/>
        <v>0</v>
      </c>
      <c r="AD119" s="52">
        <f t="shared" si="33"/>
        <v>0</v>
      </c>
      <c r="AE119" s="52">
        <f t="shared" si="34"/>
        <v>0</v>
      </c>
      <c r="AF119" s="52">
        <f t="shared" si="35"/>
        <v>0</v>
      </c>
      <c r="AG119" s="52">
        <f t="shared" si="36"/>
        <v>0</v>
      </c>
      <c r="AH119" s="52">
        <f t="shared" si="37"/>
        <v>0</v>
      </c>
      <c r="AI119" s="52">
        <f t="shared" si="38"/>
        <v>0</v>
      </c>
      <c r="AJ119" s="52">
        <f t="shared" si="39"/>
        <v>0</v>
      </c>
      <c r="AK119" s="52">
        <f t="shared" si="40"/>
        <v>0</v>
      </c>
    </row>
    <row r="120">
      <c r="A120" s="4"/>
      <c r="B120" s="49"/>
      <c r="C120" s="49"/>
      <c r="D120" s="49"/>
      <c r="E120" s="55">
        <v>1.0</v>
      </c>
      <c r="F120" s="52">
        <f t="shared" si="9"/>
        <v>0</v>
      </c>
      <c r="G120" s="52">
        <f t="shared" si="10"/>
        <v>0</v>
      </c>
      <c r="H120" s="52">
        <f t="shared" si="11"/>
        <v>0</v>
      </c>
      <c r="I120" s="52">
        <f t="shared" si="12"/>
        <v>0</v>
      </c>
      <c r="J120" s="52">
        <f t="shared" si="13"/>
        <v>0</v>
      </c>
      <c r="K120" s="52">
        <f t="shared" si="14"/>
        <v>0</v>
      </c>
      <c r="L120" s="52">
        <f t="shared" si="15"/>
        <v>0</v>
      </c>
      <c r="M120" s="52">
        <f t="shared" si="16"/>
        <v>0</v>
      </c>
      <c r="N120" s="52">
        <f t="shared" si="17"/>
        <v>0</v>
      </c>
      <c r="O120" s="52">
        <f t="shared" si="18"/>
        <v>0</v>
      </c>
      <c r="P120" s="52">
        <f t="shared" si="19"/>
        <v>0</v>
      </c>
      <c r="Q120" s="52">
        <f t="shared" si="20"/>
        <v>0</v>
      </c>
      <c r="R120" s="52">
        <f t="shared" si="21"/>
        <v>0</v>
      </c>
      <c r="S120" s="52">
        <f t="shared" si="22"/>
        <v>0</v>
      </c>
      <c r="T120" s="52">
        <f t="shared" si="23"/>
        <v>0</v>
      </c>
      <c r="U120" s="52">
        <f t="shared" si="24"/>
        <v>0</v>
      </c>
      <c r="V120" s="52">
        <f t="shared" si="25"/>
        <v>0</v>
      </c>
      <c r="W120" s="52">
        <f t="shared" si="26"/>
        <v>0</v>
      </c>
      <c r="X120" s="52">
        <f t="shared" si="27"/>
        <v>0</v>
      </c>
      <c r="Y120" s="52">
        <f t="shared" si="28"/>
        <v>0</v>
      </c>
      <c r="Z120" s="52">
        <f t="shared" si="29"/>
        <v>0</v>
      </c>
      <c r="AA120" s="52">
        <f t="shared" si="30"/>
        <v>0</v>
      </c>
      <c r="AB120" s="52">
        <f t="shared" si="31"/>
        <v>0</v>
      </c>
      <c r="AC120" s="52">
        <f t="shared" si="32"/>
        <v>0</v>
      </c>
      <c r="AD120" s="52">
        <f t="shared" si="33"/>
        <v>0</v>
      </c>
      <c r="AE120" s="52">
        <f t="shared" si="34"/>
        <v>0</v>
      </c>
      <c r="AF120" s="52">
        <f t="shared" si="35"/>
        <v>0</v>
      </c>
      <c r="AG120" s="52">
        <f t="shared" si="36"/>
        <v>0</v>
      </c>
      <c r="AH120" s="52">
        <f t="shared" si="37"/>
        <v>0</v>
      </c>
      <c r="AI120" s="52">
        <f t="shared" si="38"/>
        <v>0</v>
      </c>
      <c r="AJ120" s="52">
        <f t="shared" si="39"/>
        <v>0</v>
      </c>
      <c r="AK120" s="52">
        <f t="shared" si="40"/>
        <v>0</v>
      </c>
    </row>
    <row r="121">
      <c r="A121" s="4"/>
      <c r="B121" s="49"/>
      <c r="C121" s="49"/>
      <c r="D121" s="49"/>
      <c r="E121" s="55">
        <v>1.0</v>
      </c>
      <c r="F121" s="52">
        <f t="shared" si="9"/>
        <v>0</v>
      </c>
      <c r="G121" s="52">
        <f t="shared" si="10"/>
        <v>0</v>
      </c>
      <c r="H121" s="52">
        <f t="shared" si="11"/>
        <v>0</v>
      </c>
      <c r="I121" s="52">
        <f t="shared" si="12"/>
        <v>0</v>
      </c>
      <c r="J121" s="52">
        <f t="shared" si="13"/>
        <v>0</v>
      </c>
      <c r="K121" s="52">
        <f t="shared" si="14"/>
        <v>0</v>
      </c>
      <c r="L121" s="52">
        <f t="shared" si="15"/>
        <v>0</v>
      </c>
      <c r="M121" s="52">
        <f t="shared" si="16"/>
        <v>0</v>
      </c>
      <c r="N121" s="52">
        <f t="shared" si="17"/>
        <v>0</v>
      </c>
      <c r="O121" s="52">
        <f t="shared" si="18"/>
        <v>0</v>
      </c>
      <c r="P121" s="52">
        <f t="shared" si="19"/>
        <v>0</v>
      </c>
      <c r="Q121" s="52">
        <f t="shared" si="20"/>
        <v>0</v>
      </c>
      <c r="R121" s="52">
        <f t="shared" si="21"/>
        <v>0</v>
      </c>
      <c r="S121" s="52">
        <f t="shared" si="22"/>
        <v>0</v>
      </c>
      <c r="T121" s="52">
        <f t="shared" si="23"/>
        <v>0</v>
      </c>
      <c r="U121" s="52">
        <f t="shared" si="24"/>
        <v>0</v>
      </c>
      <c r="V121" s="52">
        <f t="shared" si="25"/>
        <v>0</v>
      </c>
      <c r="W121" s="52">
        <f t="shared" si="26"/>
        <v>0</v>
      </c>
      <c r="X121" s="52">
        <f t="shared" si="27"/>
        <v>0</v>
      </c>
      <c r="Y121" s="52">
        <f t="shared" si="28"/>
        <v>0</v>
      </c>
      <c r="Z121" s="52">
        <f t="shared" si="29"/>
        <v>0</v>
      </c>
      <c r="AA121" s="52">
        <f t="shared" si="30"/>
        <v>0</v>
      </c>
      <c r="AB121" s="52">
        <f t="shared" si="31"/>
        <v>0</v>
      </c>
      <c r="AC121" s="52">
        <f t="shared" si="32"/>
        <v>0</v>
      </c>
      <c r="AD121" s="52">
        <f t="shared" si="33"/>
        <v>0</v>
      </c>
      <c r="AE121" s="52">
        <f t="shared" si="34"/>
        <v>0</v>
      </c>
      <c r="AF121" s="52">
        <f t="shared" si="35"/>
        <v>0</v>
      </c>
      <c r="AG121" s="52">
        <f t="shared" si="36"/>
        <v>0</v>
      </c>
      <c r="AH121" s="52">
        <f t="shared" si="37"/>
        <v>0</v>
      </c>
      <c r="AI121" s="52">
        <f t="shared" si="38"/>
        <v>0</v>
      </c>
      <c r="AJ121" s="52">
        <f t="shared" si="39"/>
        <v>0</v>
      </c>
      <c r="AK121" s="52">
        <f t="shared" si="40"/>
        <v>0</v>
      </c>
    </row>
    <row r="122">
      <c r="A122" s="4"/>
      <c r="B122" s="49"/>
      <c r="C122" s="49"/>
      <c r="D122" s="49"/>
      <c r="E122" s="55">
        <v>1.0</v>
      </c>
      <c r="F122" s="52">
        <f t="shared" si="9"/>
        <v>0</v>
      </c>
      <c r="G122" s="52">
        <f t="shared" si="10"/>
        <v>0</v>
      </c>
      <c r="H122" s="52">
        <f t="shared" si="11"/>
        <v>0</v>
      </c>
      <c r="I122" s="52">
        <f t="shared" si="12"/>
        <v>0</v>
      </c>
      <c r="J122" s="52">
        <f t="shared" si="13"/>
        <v>0</v>
      </c>
      <c r="K122" s="52">
        <f t="shared" si="14"/>
        <v>0</v>
      </c>
      <c r="L122" s="52">
        <f t="shared" si="15"/>
        <v>0</v>
      </c>
      <c r="M122" s="52">
        <f t="shared" si="16"/>
        <v>0</v>
      </c>
      <c r="N122" s="52">
        <f t="shared" si="17"/>
        <v>0</v>
      </c>
      <c r="O122" s="52">
        <f t="shared" si="18"/>
        <v>0</v>
      </c>
      <c r="P122" s="52">
        <f t="shared" si="19"/>
        <v>0</v>
      </c>
      <c r="Q122" s="52">
        <f t="shared" si="20"/>
        <v>1500</v>
      </c>
      <c r="R122" s="52">
        <f t="shared" si="21"/>
        <v>0</v>
      </c>
      <c r="S122" s="52">
        <f t="shared" si="22"/>
        <v>0</v>
      </c>
      <c r="T122" s="52">
        <f t="shared" si="23"/>
        <v>0</v>
      </c>
      <c r="U122" s="52">
        <f t="shared" si="24"/>
        <v>0</v>
      </c>
      <c r="V122" s="52">
        <f t="shared" si="25"/>
        <v>0</v>
      </c>
      <c r="W122" s="52">
        <f t="shared" si="26"/>
        <v>0</v>
      </c>
      <c r="X122" s="52">
        <f t="shared" si="27"/>
        <v>1500</v>
      </c>
      <c r="Y122" s="52">
        <f t="shared" si="28"/>
        <v>0</v>
      </c>
      <c r="Z122" s="52">
        <f t="shared" si="29"/>
        <v>0</v>
      </c>
      <c r="AA122" s="52">
        <f t="shared" si="30"/>
        <v>0</v>
      </c>
      <c r="AB122" s="52">
        <f t="shared" si="31"/>
        <v>0</v>
      </c>
      <c r="AC122" s="52">
        <f t="shared" si="32"/>
        <v>0</v>
      </c>
      <c r="AD122" s="52">
        <f t="shared" si="33"/>
        <v>0</v>
      </c>
      <c r="AE122" s="52">
        <f t="shared" si="34"/>
        <v>0</v>
      </c>
      <c r="AF122" s="52">
        <f t="shared" si="35"/>
        <v>0</v>
      </c>
      <c r="AG122" s="52">
        <f t="shared" si="36"/>
        <v>0</v>
      </c>
      <c r="AH122" s="52">
        <f t="shared" si="37"/>
        <v>0</v>
      </c>
      <c r="AI122" s="52">
        <f t="shared" si="38"/>
        <v>0</v>
      </c>
      <c r="AJ122" s="52">
        <f t="shared" si="39"/>
        <v>0</v>
      </c>
      <c r="AK122" s="52">
        <f t="shared" si="40"/>
        <v>0</v>
      </c>
    </row>
    <row r="123">
      <c r="A123" s="4"/>
      <c r="B123" s="49"/>
      <c r="C123" s="49"/>
      <c r="D123" s="49"/>
      <c r="E123" s="55">
        <v>1.0</v>
      </c>
      <c r="F123" s="52">
        <f t="shared" si="9"/>
        <v>0</v>
      </c>
      <c r="G123" s="52">
        <f t="shared" si="10"/>
        <v>0</v>
      </c>
      <c r="H123" s="52">
        <f t="shared" si="11"/>
        <v>0</v>
      </c>
      <c r="I123" s="52">
        <f t="shared" si="12"/>
        <v>0</v>
      </c>
      <c r="J123" s="52">
        <f t="shared" si="13"/>
        <v>0</v>
      </c>
      <c r="K123" s="52">
        <f t="shared" si="14"/>
        <v>0</v>
      </c>
      <c r="L123" s="52">
        <f t="shared" si="15"/>
        <v>0</v>
      </c>
      <c r="M123" s="52">
        <f t="shared" si="16"/>
        <v>0</v>
      </c>
      <c r="N123" s="52">
        <f t="shared" si="17"/>
        <v>0</v>
      </c>
      <c r="O123" s="52">
        <f t="shared" si="18"/>
        <v>0</v>
      </c>
      <c r="P123" s="52">
        <f t="shared" si="19"/>
        <v>0</v>
      </c>
      <c r="Q123" s="52">
        <f t="shared" si="20"/>
        <v>0</v>
      </c>
      <c r="R123" s="52">
        <f t="shared" si="21"/>
        <v>0</v>
      </c>
      <c r="S123" s="52">
        <f t="shared" si="22"/>
        <v>0</v>
      </c>
      <c r="T123" s="52">
        <f t="shared" si="23"/>
        <v>0</v>
      </c>
      <c r="U123" s="52">
        <f t="shared" si="24"/>
        <v>0</v>
      </c>
      <c r="V123" s="52">
        <f t="shared" si="25"/>
        <v>0</v>
      </c>
      <c r="W123" s="52">
        <f t="shared" si="26"/>
        <v>0</v>
      </c>
      <c r="X123" s="52">
        <f t="shared" si="27"/>
        <v>0</v>
      </c>
      <c r="Y123" s="52">
        <f t="shared" si="28"/>
        <v>0</v>
      </c>
      <c r="Z123" s="52">
        <f t="shared" si="29"/>
        <v>0</v>
      </c>
      <c r="AA123" s="52">
        <f t="shared" si="30"/>
        <v>0</v>
      </c>
      <c r="AB123" s="52">
        <f t="shared" si="31"/>
        <v>0</v>
      </c>
      <c r="AC123" s="52">
        <f t="shared" si="32"/>
        <v>0</v>
      </c>
      <c r="AD123" s="52">
        <f t="shared" si="33"/>
        <v>0</v>
      </c>
      <c r="AE123" s="52">
        <f t="shared" si="34"/>
        <v>0</v>
      </c>
      <c r="AF123" s="52">
        <f t="shared" si="35"/>
        <v>0</v>
      </c>
      <c r="AG123" s="52">
        <f t="shared" si="36"/>
        <v>0</v>
      </c>
      <c r="AH123" s="52">
        <f t="shared" si="37"/>
        <v>0</v>
      </c>
      <c r="AI123" s="52">
        <f t="shared" si="38"/>
        <v>0</v>
      </c>
      <c r="AJ123" s="52">
        <f t="shared" si="39"/>
        <v>0</v>
      </c>
      <c r="AK123" s="52">
        <f t="shared" si="40"/>
        <v>0</v>
      </c>
    </row>
    <row r="124">
      <c r="A124" s="4"/>
      <c r="B124" s="49"/>
      <c r="C124" s="49"/>
      <c r="D124" s="49"/>
      <c r="E124" s="55">
        <v>1.0</v>
      </c>
      <c r="F124" s="52">
        <f t="shared" si="9"/>
        <v>0</v>
      </c>
      <c r="G124" s="52">
        <f t="shared" si="10"/>
        <v>0</v>
      </c>
      <c r="H124" s="52">
        <f t="shared" si="11"/>
        <v>0</v>
      </c>
      <c r="I124" s="52">
        <f t="shared" si="12"/>
        <v>700</v>
      </c>
      <c r="J124" s="52">
        <f t="shared" si="13"/>
        <v>0</v>
      </c>
      <c r="K124" s="52">
        <f t="shared" si="14"/>
        <v>0</v>
      </c>
      <c r="L124" s="52">
        <f t="shared" si="15"/>
        <v>0</v>
      </c>
      <c r="M124" s="52">
        <f t="shared" si="16"/>
        <v>0</v>
      </c>
      <c r="N124" s="52">
        <f t="shared" si="17"/>
        <v>0</v>
      </c>
      <c r="O124" s="52">
        <f t="shared" si="18"/>
        <v>0</v>
      </c>
      <c r="P124" s="52">
        <f t="shared" si="19"/>
        <v>0</v>
      </c>
      <c r="Q124" s="52">
        <f t="shared" si="20"/>
        <v>0</v>
      </c>
      <c r="R124" s="52">
        <f t="shared" si="21"/>
        <v>0</v>
      </c>
      <c r="S124" s="52">
        <f t="shared" si="22"/>
        <v>0</v>
      </c>
      <c r="T124" s="52">
        <f t="shared" si="23"/>
        <v>0</v>
      </c>
      <c r="U124" s="52">
        <f t="shared" si="24"/>
        <v>0</v>
      </c>
      <c r="V124" s="52">
        <f t="shared" si="25"/>
        <v>0</v>
      </c>
      <c r="W124" s="52">
        <f t="shared" si="26"/>
        <v>0</v>
      </c>
      <c r="X124" s="52">
        <f t="shared" si="27"/>
        <v>700</v>
      </c>
      <c r="Y124" s="52">
        <f t="shared" si="28"/>
        <v>0</v>
      </c>
      <c r="Z124" s="52">
        <f t="shared" si="29"/>
        <v>0</v>
      </c>
      <c r="AA124" s="52">
        <f t="shared" si="30"/>
        <v>0</v>
      </c>
      <c r="AB124" s="52">
        <f t="shared" si="31"/>
        <v>0</v>
      </c>
      <c r="AC124" s="52">
        <f t="shared" si="32"/>
        <v>0</v>
      </c>
      <c r="AD124" s="52">
        <f t="shared" si="33"/>
        <v>0</v>
      </c>
      <c r="AE124" s="52">
        <f t="shared" si="34"/>
        <v>0</v>
      </c>
      <c r="AF124" s="52">
        <f t="shared" si="35"/>
        <v>0</v>
      </c>
      <c r="AG124" s="52">
        <f t="shared" si="36"/>
        <v>0</v>
      </c>
      <c r="AH124" s="52">
        <f t="shared" si="37"/>
        <v>0</v>
      </c>
      <c r="AI124" s="52">
        <f t="shared" si="38"/>
        <v>0</v>
      </c>
      <c r="AJ124" s="52">
        <f t="shared" si="39"/>
        <v>0</v>
      </c>
      <c r="AK124" s="52">
        <f t="shared" si="40"/>
        <v>0</v>
      </c>
    </row>
    <row r="125">
      <c r="A125" s="4"/>
      <c r="B125" s="49"/>
      <c r="C125" s="49"/>
      <c r="D125" s="49"/>
      <c r="E125" s="55">
        <v>1.0</v>
      </c>
      <c r="F125" s="52">
        <f t="shared" si="9"/>
        <v>0</v>
      </c>
      <c r="G125" s="52">
        <f t="shared" si="10"/>
        <v>0</v>
      </c>
      <c r="H125" s="52">
        <f t="shared" si="11"/>
        <v>0</v>
      </c>
      <c r="I125" s="52">
        <f t="shared" si="12"/>
        <v>0</v>
      </c>
      <c r="J125" s="52">
        <f t="shared" si="13"/>
        <v>0</v>
      </c>
      <c r="K125" s="52">
        <f t="shared" si="14"/>
        <v>0</v>
      </c>
      <c r="L125" s="52">
        <f t="shared" si="15"/>
        <v>600</v>
      </c>
      <c r="M125" s="52">
        <f t="shared" si="16"/>
        <v>0</v>
      </c>
      <c r="N125" s="52">
        <f t="shared" si="17"/>
        <v>0</v>
      </c>
      <c r="O125" s="52">
        <f t="shared" si="18"/>
        <v>0</v>
      </c>
      <c r="P125" s="52">
        <f t="shared" si="19"/>
        <v>0</v>
      </c>
      <c r="Q125" s="52">
        <f t="shared" si="20"/>
        <v>0</v>
      </c>
      <c r="R125" s="52">
        <f t="shared" si="21"/>
        <v>0</v>
      </c>
      <c r="S125" s="52">
        <f t="shared" si="22"/>
        <v>0</v>
      </c>
      <c r="T125" s="52">
        <f t="shared" si="23"/>
        <v>0</v>
      </c>
      <c r="U125" s="52">
        <f t="shared" si="24"/>
        <v>0</v>
      </c>
      <c r="V125" s="52">
        <f t="shared" si="25"/>
        <v>0</v>
      </c>
      <c r="W125" s="52">
        <f t="shared" si="26"/>
        <v>0</v>
      </c>
      <c r="X125" s="52">
        <f t="shared" si="27"/>
        <v>0</v>
      </c>
      <c r="Y125" s="52">
        <f t="shared" si="28"/>
        <v>0</v>
      </c>
      <c r="Z125" s="52">
        <f t="shared" si="29"/>
        <v>0</v>
      </c>
      <c r="AA125" s="52">
        <f t="shared" si="30"/>
        <v>0</v>
      </c>
      <c r="AB125" s="52">
        <f t="shared" si="31"/>
        <v>0</v>
      </c>
      <c r="AC125" s="52">
        <f t="shared" si="32"/>
        <v>0</v>
      </c>
      <c r="AD125" s="52">
        <f t="shared" si="33"/>
        <v>0</v>
      </c>
      <c r="AE125" s="52">
        <f t="shared" si="34"/>
        <v>0</v>
      </c>
      <c r="AF125" s="52">
        <f t="shared" si="35"/>
        <v>0</v>
      </c>
      <c r="AG125" s="52">
        <f t="shared" si="36"/>
        <v>0</v>
      </c>
      <c r="AH125" s="52">
        <f t="shared" si="37"/>
        <v>0</v>
      </c>
      <c r="AI125" s="52">
        <f t="shared" si="38"/>
        <v>0</v>
      </c>
      <c r="AJ125" s="52">
        <f t="shared" si="39"/>
        <v>0</v>
      </c>
      <c r="AK125" s="52">
        <f t="shared" si="40"/>
        <v>0</v>
      </c>
    </row>
    <row r="126">
      <c r="A126" s="4"/>
      <c r="B126" s="49"/>
      <c r="C126" s="49"/>
      <c r="D126" s="49"/>
      <c r="E126" s="55">
        <v>1.0</v>
      </c>
      <c r="F126" s="52">
        <f t="shared" si="9"/>
        <v>0</v>
      </c>
      <c r="G126" s="52">
        <f t="shared" si="10"/>
        <v>0</v>
      </c>
      <c r="H126" s="52">
        <f t="shared" si="11"/>
        <v>0</v>
      </c>
      <c r="I126" s="52">
        <f t="shared" si="12"/>
        <v>0</v>
      </c>
      <c r="J126" s="52">
        <f t="shared" si="13"/>
        <v>0</v>
      </c>
      <c r="K126" s="52">
        <f t="shared" si="14"/>
        <v>0</v>
      </c>
      <c r="L126" s="52">
        <f t="shared" si="15"/>
        <v>0</v>
      </c>
      <c r="M126" s="52">
        <f t="shared" si="16"/>
        <v>0</v>
      </c>
      <c r="N126" s="52">
        <f t="shared" si="17"/>
        <v>0</v>
      </c>
      <c r="O126" s="52">
        <f t="shared" si="18"/>
        <v>0</v>
      </c>
      <c r="P126" s="52">
        <f t="shared" si="19"/>
        <v>0</v>
      </c>
      <c r="Q126" s="52">
        <f t="shared" si="20"/>
        <v>0</v>
      </c>
      <c r="R126" s="52">
        <f t="shared" si="21"/>
        <v>0</v>
      </c>
      <c r="S126" s="52">
        <f t="shared" si="22"/>
        <v>0</v>
      </c>
      <c r="T126" s="52">
        <f t="shared" si="23"/>
        <v>0</v>
      </c>
      <c r="U126" s="52">
        <f t="shared" si="24"/>
        <v>0</v>
      </c>
      <c r="V126" s="52">
        <f t="shared" si="25"/>
        <v>0</v>
      </c>
      <c r="W126" s="52">
        <f t="shared" si="26"/>
        <v>0</v>
      </c>
      <c r="X126" s="52">
        <f t="shared" si="27"/>
        <v>0</v>
      </c>
      <c r="Y126" s="52">
        <f t="shared" si="28"/>
        <v>0</v>
      </c>
      <c r="Z126" s="52">
        <f t="shared" si="29"/>
        <v>0</v>
      </c>
      <c r="AA126" s="52">
        <f t="shared" si="30"/>
        <v>0</v>
      </c>
      <c r="AB126" s="52">
        <f t="shared" si="31"/>
        <v>0</v>
      </c>
      <c r="AC126" s="52">
        <f t="shared" si="32"/>
        <v>0</v>
      </c>
      <c r="AD126" s="52">
        <f t="shared" si="33"/>
        <v>0</v>
      </c>
      <c r="AE126" s="52">
        <f t="shared" si="34"/>
        <v>0</v>
      </c>
      <c r="AF126" s="52">
        <f t="shared" si="35"/>
        <v>0</v>
      </c>
      <c r="AG126" s="52">
        <f t="shared" si="36"/>
        <v>0</v>
      </c>
      <c r="AH126" s="52">
        <f t="shared" si="37"/>
        <v>0</v>
      </c>
      <c r="AI126" s="52">
        <f t="shared" si="38"/>
        <v>0</v>
      </c>
      <c r="AJ126" s="52">
        <f t="shared" si="39"/>
        <v>0</v>
      </c>
      <c r="AK126" s="52">
        <f t="shared" si="40"/>
        <v>0</v>
      </c>
    </row>
    <row r="127">
      <c r="A127" s="4"/>
      <c r="B127" s="49"/>
      <c r="C127" s="49"/>
      <c r="D127" s="49"/>
      <c r="E127" s="55">
        <v>1.0</v>
      </c>
      <c r="F127" s="52">
        <f t="shared" si="9"/>
        <v>0</v>
      </c>
      <c r="G127" s="52">
        <f t="shared" si="10"/>
        <v>0</v>
      </c>
      <c r="H127" s="52">
        <f t="shared" si="11"/>
        <v>0</v>
      </c>
      <c r="I127" s="52">
        <f t="shared" si="12"/>
        <v>0</v>
      </c>
      <c r="J127" s="52">
        <f t="shared" si="13"/>
        <v>0</v>
      </c>
      <c r="K127" s="52">
        <f t="shared" si="14"/>
        <v>0</v>
      </c>
      <c r="L127" s="52">
        <f t="shared" si="15"/>
        <v>0</v>
      </c>
      <c r="M127" s="52">
        <f t="shared" si="16"/>
        <v>0</v>
      </c>
      <c r="N127" s="52">
        <f t="shared" si="17"/>
        <v>0</v>
      </c>
      <c r="O127" s="52">
        <f t="shared" si="18"/>
        <v>0</v>
      </c>
      <c r="P127" s="52">
        <f t="shared" si="19"/>
        <v>0</v>
      </c>
      <c r="Q127" s="52">
        <f t="shared" si="20"/>
        <v>0</v>
      </c>
      <c r="R127" s="52">
        <f t="shared" si="21"/>
        <v>0</v>
      </c>
      <c r="S127" s="52">
        <f t="shared" si="22"/>
        <v>0</v>
      </c>
      <c r="T127" s="52">
        <f t="shared" si="23"/>
        <v>0</v>
      </c>
      <c r="U127" s="52">
        <f t="shared" si="24"/>
        <v>0</v>
      </c>
      <c r="V127" s="52">
        <f t="shared" si="25"/>
        <v>0</v>
      </c>
      <c r="W127" s="52">
        <f t="shared" si="26"/>
        <v>0</v>
      </c>
      <c r="X127" s="52">
        <f t="shared" si="27"/>
        <v>0</v>
      </c>
      <c r="Y127" s="52">
        <f t="shared" si="28"/>
        <v>0</v>
      </c>
      <c r="Z127" s="52">
        <f t="shared" si="29"/>
        <v>0</v>
      </c>
      <c r="AA127" s="52">
        <f t="shared" si="30"/>
        <v>0</v>
      </c>
      <c r="AB127" s="52">
        <f t="shared" si="31"/>
        <v>0</v>
      </c>
      <c r="AC127" s="52">
        <f t="shared" si="32"/>
        <v>0</v>
      </c>
      <c r="AD127" s="52">
        <f t="shared" si="33"/>
        <v>0</v>
      </c>
      <c r="AE127" s="52">
        <f t="shared" si="34"/>
        <v>0</v>
      </c>
      <c r="AF127" s="52">
        <f t="shared" si="35"/>
        <v>0</v>
      </c>
      <c r="AG127" s="52">
        <f t="shared" si="36"/>
        <v>0</v>
      </c>
      <c r="AH127" s="52">
        <f t="shared" si="37"/>
        <v>0</v>
      </c>
      <c r="AI127" s="52">
        <f t="shared" si="38"/>
        <v>0</v>
      </c>
      <c r="AJ127" s="52">
        <f t="shared" si="39"/>
        <v>0</v>
      </c>
      <c r="AK127" s="52">
        <f t="shared" si="40"/>
        <v>0</v>
      </c>
    </row>
    <row r="128">
      <c r="A128" s="4"/>
      <c r="B128" s="49"/>
      <c r="C128" s="49"/>
      <c r="D128" s="49"/>
      <c r="E128" s="55">
        <v>1.0</v>
      </c>
      <c r="F128" s="52">
        <f t="shared" si="9"/>
        <v>0</v>
      </c>
      <c r="G128" s="52">
        <f t="shared" si="10"/>
        <v>0</v>
      </c>
      <c r="H128" s="52">
        <f t="shared" si="11"/>
        <v>500</v>
      </c>
      <c r="I128" s="52">
        <f t="shared" si="12"/>
        <v>500</v>
      </c>
      <c r="J128" s="52">
        <f t="shared" si="13"/>
        <v>0</v>
      </c>
      <c r="K128" s="52">
        <f t="shared" si="14"/>
        <v>500</v>
      </c>
      <c r="L128" s="52">
        <f t="shared" si="15"/>
        <v>0</v>
      </c>
      <c r="M128" s="52">
        <f t="shared" si="16"/>
        <v>0</v>
      </c>
      <c r="N128" s="52">
        <f t="shared" si="17"/>
        <v>0</v>
      </c>
      <c r="O128" s="52">
        <f t="shared" si="18"/>
        <v>0</v>
      </c>
      <c r="P128" s="52" t="str">
        <f t="shared" si="19"/>
        <v>#VALUE!</v>
      </c>
      <c r="Q128" s="52">
        <f t="shared" si="20"/>
        <v>0</v>
      </c>
      <c r="R128" s="52">
        <f t="shared" si="21"/>
        <v>0</v>
      </c>
      <c r="S128" s="52">
        <f t="shared" si="22"/>
        <v>0</v>
      </c>
      <c r="T128" s="52">
        <f t="shared" si="23"/>
        <v>0</v>
      </c>
      <c r="U128" s="52">
        <f t="shared" si="24"/>
        <v>0</v>
      </c>
      <c r="V128" s="52">
        <f t="shared" si="25"/>
        <v>0</v>
      </c>
      <c r="W128" s="52">
        <f t="shared" si="26"/>
        <v>0</v>
      </c>
      <c r="X128" s="52">
        <f t="shared" si="27"/>
        <v>0</v>
      </c>
      <c r="Y128" s="52">
        <f t="shared" si="28"/>
        <v>0</v>
      </c>
      <c r="Z128" s="52">
        <f t="shared" si="29"/>
        <v>0</v>
      </c>
      <c r="AA128" s="52">
        <f t="shared" si="30"/>
        <v>0</v>
      </c>
      <c r="AB128" s="52">
        <f t="shared" si="31"/>
        <v>0</v>
      </c>
      <c r="AC128" s="52">
        <f t="shared" si="32"/>
        <v>0</v>
      </c>
      <c r="AD128" s="52">
        <f t="shared" si="33"/>
        <v>0</v>
      </c>
      <c r="AE128" s="52">
        <f t="shared" si="34"/>
        <v>0</v>
      </c>
      <c r="AF128" s="52">
        <f t="shared" si="35"/>
        <v>0</v>
      </c>
      <c r="AG128" s="52">
        <f t="shared" si="36"/>
        <v>0</v>
      </c>
      <c r="AH128" s="52">
        <f t="shared" si="37"/>
        <v>0</v>
      </c>
      <c r="AI128" s="52">
        <f t="shared" si="38"/>
        <v>0</v>
      </c>
      <c r="AJ128" s="52">
        <f t="shared" si="39"/>
        <v>0</v>
      </c>
      <c r="AK128" s="52">
        <f t="shared" si="40"/>
        <v>0</v>
      </c>
    </row>
    <row r="129">
      <c r="A129" s="4"/>
      <c r="B129" s="49"/>
      <c r="C129" s="49"/>
      <c r="D129" s="49"/>
      <c r="E129" s="55">
        <v>1.0</v>
      </c>
      <c r="F129" s="52">
        <f t="shared" si="9"/>
        <v>0</v>
      </c>
      <c r="G129" s="52">
        <f t="shared" si="10"/>
        <v>0</v>
      </c>
      <c r="H129" s="52">
        <f t="shared" si="11"/>
        <v>0</v>
      </c>
      <c r="I129" s="52">
        <f t="shared" si="12"/>
        <v>0</v>
      </c>
      <c r="J129" s="52">
        <f t="shared" si="13"/>
        <v>0</v>
      </c>
      <c r="K129" s="52">
        <f t="shared" si="14"/>
        <v>0</v>
      </c>
      <c r="L129" s="52">
        <f t="shared" si="15"/>
        <v>0</v>
      </c>
      <c r="M129" s="52">
        <f t="shared" si="16"/>
        <v>0</v>
      </c>
      <c r="N129" s="52">
        <f t="shared" si="17"/>
        <v>0</v>
      </c>
      <c r="O129" s="52">
        <f t="shared" si="18"/>
        <v>0</v>
      </c>
      <c r="P129" s="52">
        <f t="shared" si="19"/>
        <v>0</v>
      </c>
      <c r="Q129" s="52">
        <f t="shared" si="20"/>
        <v>500</v>
      </c>
      <c r="R129" s="52">
        <f t="shared" si="21"/>
        <v>0</v>
      </c>
      <c r="S129" s="52">
        <f t="shared" si="22"/>
        <v>0</v>
      </c>
      <c r="T129" s="52">
        <f t="shared" si="23"/>
        <v>0</v>
      </c>
      <c r="U129" s="52">
        <f t="shared" si="24"/>
        <v>0</v>
      </c>
      <c r="V129" s="52">
        <f t="shared" si="25"/>
        <v>0</v>
      </c>
      <c r="W129" s="52">
        <f t="shared" si="26"/>
        <v>0</v>
      </c>
      <c r="X129" s="52">
        <f t="shared" si="27"/>
        <v>0</v>
      </c>
      <c r="Y129" s="52">
        <f t="shared" si="28"/>
        <v>0</v>
      </c>
      <c r="Z129" s="52">
        <f t="shared" si="29"/>
        <v>0</v>
      </c>
      <c r="AA129" s="52">
        <f t="shared" si="30"/>
        <v>0</v>
      </c>
      <c r="AB129" s="52">
        <f t="shared" si="31"/>
        <v>0</v>
      </c>
      <c r="AC129" s="52">
        <f t="shared" si="32"/>
        <v>0</v>
      </c>
      <c r="AD129" s="52">
        <f t="shared" si="33"/>
        <v>0</v>
      </c>
      <c r="AE129" s="52">
        <f t="shared" si="34"/>
        <v>0</v>
      </c>
      <c r="AF129" s="52">
        <f t="shared" si="35"/>
        <v>0</v>
      </c>
      <c r="AG129" s="52">
        <f t="shared" si="36"/>
        <v>0</v>
      </c>
      <c r="AH129" s="52">
        <f t="shared" si="37"/>
        <v>0</v>
      </c>
      <c r="AI129" s="52">
        <f t="shared" si="38"/>
        <v>0</v>
      </c>
      <c r="AJ129" s="52">
        <f t="shared" si="39"/>
        <v>0</v>
      </c>
      <c r="AK129" s="52">
        <f t="shared" si="40"/>
        <v>0</v>
      </c>
    </row>
    <row r="130">
      <c r="A130" s="4"/>
      <c r="B130" s="49"/>
      <c r="C130" s="49"/>
      <c r="D130" s="49"/>
      <c r="E130" s="55">
        <v>1.0</v>
      </c>
      <c r="F130" s="52">
        <f t="shared" si="9"/>
        <v>0</v>
      </c>
      <c r="G130" s="52">
        <f t="shared" si="10"/>
        <v>0</v>
      </c>
      <c r="H130" s="52">
        <f t="shared" si="11"/>
        <v>0</v>
      </c>
      <c r="I130" s="52">
        <f t="shared" si="12"/>
        <v>400</v>
      </c>
      <c r="J130" s="52">
        <f t="shared" si="13"/>
        <v>0</v>
      </c>
      <c r="K130" s="52">
        <f t="shared" si="14"/>
        <v>0</v>
      </c>
      <c r="L130" s="52">
        <f t="shared" si="15"/>
        <v>0</v>
      </c>
      <c r="M130" s="52">
        <f t="shared" si="16"/>
        <v>0</v>
      </c>
      <c r="N130" s="52">
        <f t="shared" si="17"/>
        <v>0</v>
      </c>
      <c r="O130" s="52">
        <f t="shared" si="18"/>
        <v>0</v>
      </c>
      <c r="P130" s="52">
        <f t="shared" si="19"/>
        <v>0</v>
      </c>
      <c r="Q130" s="52">
        <f t="shared" si="20"/>
        <v>400</v>
      </c>
      <c r="R130" s="52">
        <f t="shared" si="21"/>
        <v>0</v>
      </c>
      <c r="S130" s="52">
        <f t="shared" si="22"/>
        <v>0</v>
      </c>
      <c r="T130" s="52">
        <f t="shared" si="23"/>
        <v>0</v>
      </c>
      <c r="U130" s="52">
        <f t="shared" si="24"/>
        <v>0</v>
      </c>
      <c r="V130" s="52">
        <f t="shared" si="25"/>
        <v>0</v>
      </c>
      <c r="W130" s="52">
        <f t="shared" si="26"/>
        <v>0</v>
      </c>
      <c r="X130" s="52">
        <f t="shared" si="27"/>
        <v>0</v>
      </c>
      <c r="Y130" s="52">
        <f t="shared" si="28"/>
        <v>0</v>
      </c>
      <c r="Z130" s="52">
        <f t="shared" si="29"/>
        <v>0</v>
      </c>
      <c r="AA130" s="52">
        <f t="shared" si="30"/>
        <v>0</v>
      </c>
      <c r="AB130" s="52">
        <f t="shared" si="31"/>
        <v>0</v>
      </c>
      <c r="AC130" s="52">
        <f t="shared" si="32"/>
        <v>0</v>
      </c>
      <c r="AD130" s="52">
        <f t="shared" si="33"/>
        <v>0</v>
      </c>
      <c r="AE130" s="52">
        <f t="shared" si="34"/>
        <v>0</v>
      </c>
      <c r="AF130" s="52">
        <f t="shared" si="35"/>
        <v>0</v>
      </c>
      <c r="AG130" s="52">
        <f t="shared" si="36"/>
        <v>0</v>
      </c>
      <c r="AH130" s="52">
        <f t="shared" si="37"/>
        <v>0</v>
      </c>
      <c r="AI130" s="52">
        <f t="shared" si="38"/>
        <v>0</v>
      </c>
      <c r="AJ130" s="52">
        <f t="shared" si="39"/>
        <v>0</v>
      </c>
      <c r="AK130" s="52">
        <f t="shared" si="40"/>
        <v>0</v>
      </c>
    </row>
    <row r="131">
      <c r="A131" s="4"/>
      <c r="B131" s="49"/>
      <c r="C131" s="49"/>
      <c r="D131" s="49"/>
      <c r="E131" s="55">
        <v>1.0</v>
      </c>
      <c r="F131" s="52">
        <f t="shared" si="9"/>
        <v>0</v>
      </c>
      <c r="G131" s="52">
        <f t="shared" si="10"/>
        <v>0</v>
      </c>
      <c r="H131" s="52">
        <f t="shared" si="11"/>
        <v>0</v>
      </c>
      <c r="I131" s="52">
        <f t="shared" si="12"/>
        <v>0</v>
      </c>
      <c r="J131" s="52">
        <f t="shared" si="13"/>
        <v>0</v>
      </c>
      <c r="K131" s="52">
        <f t="shared" si="14"/>
        <v>0</v>
      </c>
      <c r="L131" s="52">
        <f t="shared" si="15"/>
        <v>0</v>
      </c>
      <c r="M131" s="52">
        <f t="shared" si="16"/>
        <v>0</v>
      </c>
      <c r="N131" s="52">
        <f t="shared" si="17"/>
        <v>0</v>
      </c>
      <c r="O131" s="52">
        <f t="shared" si="18"/>
        <v>0</v>
      </c>
      <c r="P131" s="52">
        <f t="shared" si="19"/>
        <v>0</v>
      </c>
      <c r="Q131" s="52">
        <f t="shared" si="20"/>
        <v>0</v>
      </c>
      <c r="R131" s="52">
        <f t="shared" si="21"/>
        <v>0</v>
      </c>
      <c r="S131" s="52">
        <f t="shared" si="22"/>
        <v>0</v>
      </c>
      <c r="T131" s="52">
        <f t="shared" si="23"/>
        <v>0</v>
      </c>
      <c r="U131" s="52">
        <f t="shared" si="24"/>
        <v>0</v>
      </c>
      <c r="V131" s="52">
        <f t="shared" si="25"/>
        <v>0</v>
      </c>
      <c r="W131" s="52">
        <f t="shared" si="26"/>
        <v>0</v>
      </c>
      <c r="X131" s="52">
        <f t="shared" si="27"/>
        <v>0</v>
      </c>
      <c r="Y131" s="52">
        <f t="shared" si="28"/>
        <v>0</v>
      </c>
      <c r="Z131" s="52">
        <f t="shared" si="29"/>
        <v>0</v>
      </c>
      <c r="AA131" s="52">
        <f t="shared" si="30"/>
        <v>0</v>
      </c>
      <c r="AB131" s="52">
        <f t="shared" si="31"/>
        <v>0</v>
      </c>
      <c r="AC131" s="52">
        <f t="shared" si="32"/>
        <v>0</v>
      </c>
      <c r="AD131" s="52">
        <f t="shared" si="33"/>
        <v>0</v>
      </c>
      <c r="AE131" s="52">
        <f t="shared" si="34"/>
        <v>0</v>
      </c>
      <c r="AF131" s="52">
        <f t="shared" si="35"/>
        <v>0</v>
      </c>
      <c r="AG131" s="52">
        <f t="shared" si="36"/>
        <v>0</v>
      </c>
      <c r="AH131" s="52">
        <f t="shared" si="37"/>
        <v>0</v>
      </c>
      <c r="AI131" s="52">
        <f t="shared" si="38"/>
        <v>0</v>
      </c>
      <c r="AJ131" s="52">
        <f t="shared" si="39"/>
        <v>0</v>
      </c>
      <c r="AK131" s="52">
        <f t="shared" si="40"/>
        <v>0</v>
      </c>
    </row>
    <row r="132">
      <c r="A132" s="4"/>
      <c r="B132" s="49"/>
      <c r="C132" s="49"/>
      <c r="D132" s="49"/>
      <c r="E132" s="55">
        <v>1.0</v>
      </c>
      <c r="F132" s="52">
        <f t="shared" si="9"/>
        <v>0</v>
      </c>
      <c r="G132" s="52">
        <f t="shared" si="10"/>
        <v>0</v>
      </c>
      <c r="H132" s="52">
        <f t="shared" si="11"/>
        <v>0</v>
      </c>
      <c r="I132" s="52">
        <f t="shared" si="12"/>
        <v>0</v>
      </c>
      <c r="J132" s="52">
        <f t="shared" si="13"/>
        <v>0</v>
      </c>
      <c r="K132" s="52">
        <f t="shared" si="14"/>
        <v>0</v>
      </c>
      <c r="L132" s="52">
        <f t="shared" si="15"/>
        <v>0</v>
      </c>
      <c r="M132" s="52">
        <f t="shared" si="16"/>
        <v>0</v>
      </c>
      <c r="N132" s="52">
        <f t="shared" si="17"/>
        <v>0</v>
      </c>
      <c r="O132" s="52">
        <f t="shared" si="18"/>
        <v>0</v>
      </c>
      <c r="P132" s="52">
        <f t="shared" si="19"/>
        <v>0</v>
      </c>
      <c r="Q132" s="52">
        <f t="shared" si="20"/>
        <v>0</v>
      </c>
      <c r="R132" s="52">
        <f t="shared" si="21"/>
        <v>0</v>
      </c>
      <c r="S132" s="52">
        <f t="shared" si="22"/>
        <v>0</v>
      </c>
      <c r="T132" s="52">
        <f t="shared" si="23"/>
        <v>0</v>
      </c>
      <c r="U132" s="52">
        <f t="shared" si="24"/>
        <v>0</v>
      </c>
      <c r="V132" s="52">
        <f t="shared" si="25"/>
        <v>0</v>
      </c>
      <c r="W132" s="52">
        <f t="shared" si="26"/>
        <v>0</v>
      </c>
      <c r="X132" s="52">
        <f t="shared" si="27"/>
        <v>0</v>
      </c>
      <c r="Y132" s="52">
        <f t="shared" si="28"/>
        <v>0</v>
      </c>
      <c r="Z132" s="52">
        <f t="shared" si="29"/>
        <v>0</v>
      </c>
      <c r="AA132" s="52">
        <f t="shared" si="30"/>
        <v>0</v>
      </c>
      <c r="AB132" s="52">
        <f t="shared" si="31"/>
        <v>0</v>
      </c>
      <c r="AC132" s="52">
        <f t="shared" si="32"/>
        <v>0</v>
      </c>
      <c r="AD132" s="52">
        <f t="shared" si="33"/>
        <v>0</v>
      </c>
      <c r="AE132" s="52">
        <f t="shared" si="34"/>
        <v>0</v>
      </c>
      <c r="AF132" s="52">
        <f t="shared" si="35"/>
        <v>0</v>
      </c>
      <c r="AG132" s="52">
        <f t="shared" si="36"/>
        <v>0</v>
      </c>
      <c r="AH132" s="52">
        <f t="shared" si="37"/>
        <v>0</v>
      </c>
      <c r="AI132" s="52">
        <f t="shared" si="38"/>
        <v>0</v>
      </c>
      <c r="AJ132" s="52">
        <f t="shared" si="39"/>
        <v>0</v>
      </c>
      <c r="AK132" s="52">
        <f t="shared" si="40"/>
        <v>0</v>
      </c>
    </row>
    <row r="133">
      <c r="A133" s="4"/>
      <c r="B133" s="49"/>
      <c r="C133" s="49"/>
      <c r="D133" s="49"/>
      <c r="E133" s="55">
        <v>1.0</v>
      </c>
      <c r="F133" s="52">
        <f t="shared" si="9"/>
        <v>0</v>
      </c>
      <c r="G133" s="52">
        <f t="shared" si="10"/>
        <v>0</v>
      </c>
      <c r="H133" s="52">
        <f t="shared" si="11"/>
        <v>0</v>
      </c>
      <c r="I133" s="52">
        <f t="shared" si="12"/>
        <v>0</v>
      </c>
      <c r="J133" s="52">
        <f t="shared" si="13"/>
        <v>0</v>
      </c>
      <c r="K133" s="52">
        <f t="shared" si="14"/>
        <v>0</v>
      </c>
      <c r="L133" s="52">
        <f t="shared" si="15"/>
        <v>0</v>
      </c>
      <c r="M133" s="52">
        <f t="shared" si="16"/>
        <v>0</v>
      </c>
      <c r="N133" s="52">
        <f t="shared" si="17"/>
        <v>0</v>
      </c>
      <c r="O133" s="52">
        <f t="shared" si="18"/>
        <v>0</v>
      </c>
      <c r="P133" s="52">
        <f t="shared" si="19"/>
        <v>0</v>
      </c>
      <c r="Q133" s="52">
        <f t="shared" si="20"/>
        <v>0</v>
      </c>
      <c r="R133" s="52">
        <f t="shared" si="21"/>
        <v>0</v>
      </c>
      <c r="S133" s="52">
        <f t="shared" si="22"/>
        <v>0</v>
      </c>
      <c r="T133" s="52">
        <f t="shared" si="23"/>
        <v>0</v>
      </c>
      <c r="U133" s="52">
        <f t="shared" si="24"/>
        <v>0</v>
      </c>
      <c r="V133" s="52">
        <f t="shared" si="25"/>
        <v>0</v>
      </c>
      <c r="W133" s="52">
        <f t="shared" si="26"/>
        <v>0</v>
      </c>
      <c r="X133" s="52">
        <f t="shared" si="27"/>
        <v>0</v>
      </c>
      <c r="Y133" s="52">
        <f t="shared" si="28"/>
        <v>0</v>
      </c>
      <c r="Z133" s="52">
        <f t="shared" si="29"/>
        <v>0</v>
      </c>
      <c r="AA133" s="52">
        <f t="shared" si="30"/>
        <v>0</v>
      </c>
      <c r="AB133" s="52">
        <f t="shared" si="31"/>
        <v>0</v>
      </c>
      <c r="AC133" s="52">
        <f t="shared" si="32"/>
        <v>0</v>
      </c>
      <c r="AD133" s="52">
        <f t="shared" si="33"/>
        <v>0</v>
      </c>
      <c r="AE133" s="52">
        <f t="shared" si="34"/>
        <v>0</v>
      </c>
      <c r="AF133" s="52">
        <f t="shared" si="35"/>
        <v>0</v>
      </c>
      <c r="AG133" s="52">
        <f t="shared" si="36"/>
        <v>0</v>
      </c>
      <c r="AH133" s="52">
        <f t="shared" si="37"/>
        <v>0</v>
      </c>
      <c r="AI133" s="52">
        <f t="shared" si="38"/>
        <v>0</v>
      </c>
      <c r="AJ133" s="52">
        <f t="shared" si="39"/>
        <v>0</v>
      </c>
      <c r="AK133" s="52">
        <f t="shared" si="40"/>
        <v>0</v>
      </c>
    </row>
    <row r="134">
      <c r="A134" s="4"/>
      <c r="B134" s="49"/>
      <c r="C134" s="49"/>
      <c r="D134" s="49"/>
      <c r="E134" s="55">
        <v>1.0</v>
      </c>
      <c r="F134" s="52">
        <f t="shared" si="9"/>
        <v>0</v>
      </c>
      <c r="G134" s="52">
        <f t="shared" si="10"/>
        <v>0</v>
      </c>
      <c r="H134" s="52">
        <f t="shared" si="11"/>
        <v>0</v>
      </c>
      <c r="I134" s="52">
        <f t="shared" si="12"/>
        <v>0</v>
      </c>
      <c r="J134" s="52">
        <f t="shared" si="13"/>
        <v>0</v>
      </c>
      <c r="K134" s="52">
        <f t="shared" si="14"/>
        <v>0</v>
      </c>
      <c r="L134" s="52">
        <f t="shared" si="15"/>
        <v>150</v>
      </c>
      <c r="M134" s="52">
        <f t="shared" si="16"/>
        <v>0</v>
      </c>
      <c r="N134" s="52">
        <f t="shared" si="17"/>
        <v>0</v>
      </c>
      <c r="O134" s="52">
        <f t="shared" si="18"/>
        <v>0</v>
      </c>
      <c r="P134" s="52">
        <f t="shared" si="19"/>
        <v>0</v>
      </c>
      <c r="Q134" s="52">
        <f t="shared" si="20"/>
        <v>0</v>
      </c>
      <c r="R134" s="52">
        <f t="shared" si="21"/>
        <v>0</v>
      </c>
      <c r="S134" s="52">
        <f t="shared" si="22"/>
        <v>0</v>
      </c>
      <c r="T134" s="52">
        <f t="shared" si="23"/>
        <v>0</v>
      </c>
      <c r="U134" s="52">
        <f t="shared" si="24"/>
        <v>0</v>
      </c>
      <c r="V134" s="52">
        <f t="shared" si="25"/>
        <v>0</v>
      </c>
      <c r="W134" s="52">
        <f t="shared" si="26"/>
        <v>0</v>
      </c>
      <c r="X134" s="52">
        <f t="shared" si="27"/>
        <v>0</v>
      </c>
      <c r="Y134" s="52">
        <f t="shared" si="28"/>
        <v>0</v>
      </c>
      <c r="Z134" s="52">
        <f t="shared" si="29"/>
        <v>0</v>
      </c>
      <c r="AA134" s="52">
        <f t="shared" si="30"/>
        <v>0</v>
      </c>
      <c r="AB134" s="52">
        <f t="shared" si="31"/>
        <v>0</v>
      </c>
      <c r="AC134" s="52">
        <f t="shared" si="32"/>
        <v>0</v>
      </c>
      <c r="AD134" s="52">
        <f t="shared" si="33"/>
        <v>0</v>
      </c>
      <c r="AE134" s="52">
        <f t="shared" si="34"/>
        <v>0</v>
      </c>
      <c r="AF134" s="52">
        <f t="shared" si="35"/>
        <v>0</v>
      </c>
      <c r="AG134" s="52">
        <f t="shared" si="36"/>
        <v>0</v>
      </c>
      <c r="AH134" s="52">
        <f t="shared" si="37"/>
        <v>0</v>
      </c>
      <c r="AI134" s="52">
        <f t="shared" si="38"/>
        <v>0</v>
      </c>
      <c r="AJ134" s="52">
        <f t="shared" si="39"/>
        <v>0</v>
      </c>
      <c r="AK134" s="52">
        <f t="shared" si="40"/>
        <v>0</v>
      </c>
    </row>
    <row r="135">
      <c r="A135" s="4"/>
      <c r="B135" s="49"/>
      <c r="C135" s="49"/>
      <c r="D135" s="49"/>
      <c r="E135" s="55">
        <v>1.0</v>
      </c>
      <c r="F135" s="52">
        <f t="shared" si="9"/>
        <v>0</v>
      </c>
      <c r="G135" s="52">
        <f t="shared" si="10"/>
        <v>0</v>
      </c>
      <c r="H135" s="52">
        <f t="shared" si="11"/>
        <v>0</v>
      </c>
      <c r="I135" s="52">
        <f t="shared" si="12"/>
        <v>0</v>
      </c>
      <c r="J135" s="52">
        <f t="shared" si="13"/>
        <v>0</v>
      </c>
      <c r="K135" s="52">
        <f t="shared" si="14"/>
        <v>0</v>
      </c>
      <c r="L135" s="52">
        <f t="shared" si="15"/>
        <v>0</v>
      </c>
      <c r="M135" s="52">
        <f t="shared" si="16"/>
        <v>0</v>
      </c>
      <c r="N135" s="52">
        <f t="shared" si="17"/>
        <v>0</v>
      </c>
      <c r="O135" s="52">
        <f t="shared" si="18"/>
        <v>0</v>
      </c>
      <c r="P135" s="52">
        <f t="shared" si="19"/>
        <v>0</v>
      </c>
      <c r="Q135" s="52">
        <f t="shared" si="20"/>
        <v>100</v>
      </c>
      <c r="R135" s="52">
        <f t="shared" si="21"/>
        <v>0</v>
      </c>
      <c r="S135" s="52">
        <f t="shared" si="22"/>
        <v>0</v>
      </c>
      <c r="T135" s="52">
        <f t="shared" si="23"/>
        <v>0</v>
      </c>
      <c r="U135" s="52">
        <f t="shared" si="24"/>
        <v>0</v>
      </c>
      <c r="V135" s="52">
        <f t="shared" si="25"/>
        <v>0</v>
      </c>
      <c r="W135" s="52">
        <f t="shared" si="26"/>
        <v>0</v>
      </c>
      <c r="X135" s="52">
        <f t="shared" si="27"/>
        <v>0</v>
      </c>
      <c r="Y135" s="52">
        <f t="shared" si="28"/>
        <v>0</v>
      </c>
      <c r="Z135" s="52">
        <f t="shared" si="29"/>
        <v>0</v>
      </c>
      <c r="AA135" s="52">
        <f t="shared" si="30"/>
        <v>0</v>
      </c>
      <c r="AB135" s="52">
        <f t="shared" si="31"/>
        <v>0</v>
      </c>
      <c r="AC135" s="52">
        <f t="shared" si="32"/>
        <v>0</v>
      </c>
      <c r="AD135" s="52">
        <f t="shared" si="33"/>
        <v>0</v>
      </c>
      <c r="AE135" s="52">
        <f t="shared" si="34"/>
        <v>0</v>
      </c>
      <c r="AF135" s="52">
        <f t="shared" si="35"/>
        <v>0</v>
      </c>
      <c r="AG135" s="52">
        <f t="shared" si="36"/>
        <v>0</v>
      </c>
      <c r="AH135" s="52">
        <f t="shared" si="37"/>
        <v>0</v>
      </c>
      <c r="AI135" s="52">
        <f t="shared" si="38"/>
        <v>0</v>
      </c>
      <c r="AJ135" s="52">
        <f t="shared" si="39"/>
        <v>0</v>
      </c>
      <c r="AK135" s="52">
        <f t="shared" si="40"/>
        <v>0</v>
      </c>
    </row>
    <row r="136">
      <c r="A136" s="4"/>
      <c r="B136" s="49"/>
      <c r="C136" s="49"/>
      <c r="D136" s="49"/>
      <c r="E136" s="55">
        <v>1.0</v>
      </c>
      <c r="F136" s="52">
        <f t="shared" si="9"/>
        <v>50</v>
      </c>
      <c r="G136" s="52">
        <f t="shared" si="10"/>
        <v>500</v>
      </c>
      <c r="H136" s="52">
        <f t="shared" si="11"/>
        <v>0</v>
      </c>
      <c r="I136" s="52">
        <f t="shared" si="12"/>
        <v>50</v>
      </c>
      <c r="J136" s="52">
        <f t="shared" si="13"/>
        <v>250</v>
      </c>
      <c r="K136" s="52">
        <f t="shared" si="14"/>
        <v>0</v>
      </c>
      <c r="L136" s="52">
        <f t="shared" si="15"/>
        <v>0</v>
      </c>
      <c r="M136" s="52">
        <f t="shared" si="16"/>
        <v>50</v>
      </c>
      <c r="N136" s="52">
        <f t="shared" si="17"/>
        <v>0</v>
      </c>
      <c r="O136" s="52">
        <f t="shared" si="18"/>
        <v>0</v>
      </c>
      <c r="P136" s="52">
        <f t="shared" si="19"/>
        <v>50</v>
      </c>
      <c r="Q136" s="52">
        <f t="shared" si="20"/>
        <v>50</v>
      </c>
      <c r="R136" s="52">
        <f t="shared" si="21"/>
        <v>0</v>
      </c>
      <c r="S136" s="52">
        <f t="shared" si="22"/>
        <v>0</v>
      </c>
      <c r="T136" s="52">
        <f t="shared" si="23"/>
        <v>0</v>
      </c>
      <c r="U136" s="52">
        <f t="shared" si="24"/>
        <v>0</v>
      </c>
      <c r="V136" s="52">
        <f t="shared" si="25"/>
        <v>0</v>
      </c>
      <c r="W136" s="52">
        <f t="shared" si="26"/>
        <v>0</v>
      </c>
      <c r="X136" s="52">
        <f t="shared" si="27"/>
        <v>0</v>
      </c>
      <c r="Y136" s="52">
        <f t="shared" si="28"/>
        <v>100</v>
      </c>
      <c r="Z136" s="52">
        <f t="shared" si="29"/>
        <v>0</v>
      </c>
      <c r="AA136" s="52">
        <f t="shared" si="30"/>
        <v>0</v>
      </c>
      <c r="AB136" s="52">
        <f t="shared" si="31"/>
        <v>0</v>
      </c>
      <c r="AC136" s="52">
        <f t="shared" si="32"/>
        <v>0</v>
      </c>
      <c r="AD136" s="52">
        <f t="shared" si="33"/>
        <v>0</v>
      </c>
      <c r="AE136" s="52">
        <f t="shared" si="34"/>
        <v>0</v>
      </c>
      <c r="AF136" s="52">
        <f t="shared" si="35"/>
        <v>0</v>
      </c>
      <c r="AG136" s="52">
        <f t="shared" si="36"/>
        <v>0</v>
      </c>
      <c r="AH136" s="52">
        <f t="shared" si="37"/>
        <v>0</v>
      </c>
      <c r="AI136" s="52">
        <f t="shared" si="38"/>
        <v>0</v>
      </c>
      <c r="AJ136" s="52">
        <f t="shared" si="39"/>
        <v>0</v>
      </c>
      <c r="AK136" s="52">
        <f t="shared" si="40"/>
        <v>0</v>
      </c>
    </row>
    <row r="137">
      <c r="A137" s="4"/>
      <c r="B137" s="49"/>
      <c r="C137" s="49"/>
      <c r="D137" s="49"/>
      <c r="E137" s="55">
        <v>1.0</v>
      </c>
      <c r="F137" s="52">
        <f t="shared" si="9"/>
        <v>0</v>
      </c>
      <c r="G137" s="52">
        <f t="shared" si="10"/>
        <v>60</v>
      </c>
      <c r="H137" s="52">
        <f t="shared" si="11"/>
        <v>0</v>
      </c>
      <c r="I137" s="52">
        <f t="shared" si="12"/>
        <v>60</v>
      </c>
      <c r="J137" s="52">
        <f t="shared" si="13"/>
        <v>0</v>
      </c>
      <c r="K137" s="52">
        <f t="shared" si="14"/>
        <v>0</v>
      </c>
      <c r="L137" s="52">
        <f t="shared" si="15"/>
        <v>60</v>
      </c>
      <c r="M137" s="52">
        <f t="shared" si="16"/>
        <v>0</v>
      </c>
      <c r="N137" s="52">
        <f t="shared" si="17"/>
        <v>0</v>
      </c>
      <c r="O137" s="52">
        <f t="shared" si="18"/>
        <v>0</v>
      </c>
      <c r="P137" s="52">
        <f t="shared" si="19"/>
        <v>30</v>
      </c>
      <c r="Q137" s="52">
        <f t="shared" si="20"/>
        <v>0</v>
      </c>
      <c r="R137" s="52">
        <f t="shared" si="21"/>
        <v>0</v>
      </c>
      <c r="S137" s="52">
        <f t="shared" si="22"/>
        <v>0</v>
      </c>
      <c r="T137" s="52">
        <f t="shared" si="23"/>
        <v>0</v>
      </c>
      <c r="U137" s="52">
        <f t="shared" si="24"/>
        <v>0</v>
      </c>
      <c r="V137" s="52">
        <f t="shared" si="25"/>
        <v>0</v>
      </c>
      <c r="W137" s="52">
        <f t="shared" si="26"/>
        <v>0</v>
      </c>
      <c r="X137" s="52">
        <f t="shared" si="27"/>
        <v>0</v>
      </c>
      <c r="Y137" s="52">
        <f t="shared" si="28"/>
        <v>0</v>
      </c>
      <c r="Z137" s="52">
        <f t="shared" si="29"/>
        <v>0</v>
      </c>
      <c r="AA137" s="52">
        <f t="shared" si="30"/>
        <v>0</v>
      </c>
      <c r="AB137" s="52">
        <f t="shared" si="31"/>
        <v>0</v>
      </c>
      <c r="AC137" s="52">
        <f t="shared" si="32"/>
        <v>0</v>
      </c>
      <c r="AD137" s="52">
        <f t="shared" si="33"/>
        <v>0</v>
      </c>
      <c r="AE137" s="52">
        <f t="shared" si="34"/>
        <v>0</v>
      </c>
      <c r="AF137" s="52">
        <f t="shared" si="35"/>
        <v>0</v>
      </c>
      <c r="AG137" s="52">
        <f t="shared" si="36"/>
        <v>0</v>
      </c>
      <c r="AH137" s="52">
        <f t="shared" si="37"/>
        <v>0</v>
      </c>
      <c r="AI137" s="52">
        <f t="shared" si="38"/>
        <v>0</v>
      </c>
      <c r="AJ137" s="52">
        <f t="shared" si="39"/>
        <v>0</v>
      </c>
      <c r="AK137" s="52">
        <f t="shared" si="40"/>
        <v>0</v>
      </c>
    </row>
    <row r="138">
      <c r="A138" s="4"/>
      <c r="B138" s="49"/>
      <c r="C138" s="49"/>
      <c r="D138" s="49"/>
      <c r="E138" s="55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</row>
    <row r="139">
      <c r="A139" s="4"/>
      <c r="B139" s="49"/>
      <c r="C139" s="49"/>
      <c r="D139" s="49"/>
      <c r="E139" s="55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</row>
    <row r="140">
      <c r="A140" s="4"/>
      <c r="B140" s="49"/>
      <c r="C140" s="49"/>
      <c r="D140" s="49"/>
      <c r="E140" s="55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</row>
    <row r="141">
      <c r="A141" s="4"/>
      <c r="B141" s="49"/>
      <c r="C141" s="49"/>
      <c r="D141" s="49"/>
      <c r="E141" s="55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</row>
    <row r="142">
      <c r="A142" s="4"/>
      <c r="B142" s="49"/>
      <c r="C142" s="49"/>
      <c r="D142" s="49"/>
      <c r="E142" s="55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</row>
    <row r="143">
      <c r="A143" s="4"/>
      <c r="B143" s="49"/>
      <c r="C143" s="49"/>
      <c r="D143" s="49"/>
      <c r="E143" s="55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</row>
    <row r="144">
      <c r="A144" s="4"/>
      <c r="B144" s="49"/>
      <c r="C144" s="49"/>
      <c r="D144" s="49"/>
      <c r="E144" s="55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</row>
    <row r="145">
      <c r="A145" s="4"/>
      <c r="B145" s="49"/>
      <c r="C145" s="49"/>
      <c r="D145" s="49"/>
      <c r="E145" s="55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</row>
    <row r="146">
      <c r="A146" s="4"/>
      <c r="B146" s="49"/>
      <c r="C146" s="49"/>
      <c r="D146" s="49"/>
      <c r="E146" s="55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</row>
    <row r="147">
      <c r="A147" s="4"/>
      <c r="B147" s="49"/>
      <c r="C147" s="49"/>
      <c r="D147" s="49"/>
      <c r="E147" s="55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</row>
    <row r="148">
      <c r="A148" s="4"/>
      <c r="B148" s="49"/>
      <c r="C148" s="49"/>
      <c r="D148" s="49"/>
      <c r="E148" s="55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</row>
    <row r="149">
      <c r="A149" s="4"/>
      <c r="B149" s="49"/>
      <c r="C149" s="49"/>
      <c r="D149" s="49"/>
      <c r="E149" s="55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</row>
    <row r="150">
      <c r="A150" s="4"/>
      <c r="B150" s="49"/>
      <c r="C150" s="49"/>
      <c r="D150" s="49"/>
      <c r="E150" s="55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</row>
    <row r="151">
      <c r="A151" s="4"/>
      <c r="B151" s="49"/>
      <c r="C151" s="49"/>
      <c r="D151" s="49"/>
      <c r="E151" s="55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</row>
    <row r="152">
      <c r="A152" s="4"/>
      <c r="B152" s="49"/>
      <c r="C152" s="49"/>
      <c r="D152" s="49"/>
      <c r="E152" s="55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</row>
    <row r="153">
      <c r="A153" s="4"/>
      <c r="B153" s="49"/>
      <c r="C153" s="49"/>
      <c r="D153" s="49"/>
      <c r="E153" s="55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</row>
    <row r="154">
      <c r="A154" s="4"/>
      <c r="B154" s="49"/>
      <c r="C154" s="49"/>
      <c r="D154" s="49"/>
      <c r="E154" s="55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</row>
    <row r="155">
      <c r="A155" s="4"/>
      <c r="B155" s="49"/>
      <c r="C155" s="49"/>
      <c r="D155" s="49"/>
      <c r="E155" s="55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</row>
    <row r="156">
      <c r="A156" s="4"/>
      <c r="B156" s="49"/>
      <c r="C156" s="49"/>
      <c r="D156" s="49"/>
      <c r="E156" s="55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</row>
    <row r="157">
      <c r="A157" s="4"/>
      <c r="B157" s="49"/>
      <c r="C157" s="49"/>
      <c r="D157" s="49"/>
      <c r="E157" s="55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</row>
    <row r="158">
      <c r="A158" s="4"/>
      <c r="B158" s="49"/>
      <c r="C158" s="49"/>
      <c r="D158" s="49"/>
      <c r="E158" s="55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</row>
    <row r="159">
      <c r="A159" s="4"/>
      <c r="B159" s="49"/>
      <c r="C159" s="49"/>
      <c r="D159" s="49"/>
      <c r="E159" s="55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</row>
    <row r="160">
      <c r="A160" s="4"/>
      <c r="B160" s="49"/>
      <c r="C160" s="49"/>
      <c r="D160" s="49"/>
      <c r="E160" s="55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</row>
    <row r="161">
      <c r="A161" s="4"/>
      <c r="B161" s="49"/>
      <c r="C161" s="49"/>
      <c r="D161" s="49"/>
      <c r="E161" s="49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</row>
    <row r="162">
      <c r="A162" s="4"/>
      <c r="B162" s="49"/>
      <c r="C162" s="49"/>
      <c r="D162" s="49"/>
      <c r="E162" s="49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</row>
    <row r="163">
      <c r="A163" s="4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</row>
    <row r="164">
      <c r="A164" s="4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</row>
    <row r="165">
      <c r="A165" s="4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</row>
    <row r="166">
      <c r="A166" s="4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</row>
    <row r="167">
      <c r="A167" s="4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</row>
    <row r="168">
      <c r="A168" s="4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</row>
    <row r="169">
      <c r="A169" s="4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</row>
    <row r="170">
      <c r="A170" s="4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</row>
  </sheetData>
  <mergeCells count="9">
    <mergeCell ref="D1:D2"/>
    <mergeCell ref="E1:E2"/>
    <mergeCell ref="D67:E67"/>
    <mergeCell ref="D66:E66"/>
    <mergeCell ref="D68:E68"/>
    <mergeCell ref="D70:E70"/>
    <mergeCell ref="D71:E71"/>
    <mergeCell ref="C1:C2"/>
    <mergeCell ref="A1:A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46.86"/>
    <col customWidth="1" min="3" max="3" width="16.43"/>
    <col customWidth="1" min="9" max="9" width="20.0"/>
  </cols>
  <sheetData>
    <row r="2">
      <c r="A2" s="122" t="s">
        <v>79</v>
      </c>
      <c r="B2" s="122" t="s">
        <v>1</v>
      </c>
      <c r="C2" s="123" t="s">
        <v>80</v>
      </c>
      <c r="D2" s="122" t="s">
        <v>81</v>
      </c>
      <c r="E2" s="122" t="s">
        <v>71</v>
      </c>
      <c r="F2" s="122" t="s">
        <v>72</v>
      </c>
      <c r="G2" s="122" t="s">
        <v>375</v>
      </c>
      <c r="H2" s="122" t="s">
        <v>83</v>
      </c>
      <c r="I2" s="122" t="s">
        <v>84</v>
      </c>
      <c r="J2" s="122" t="s">
        <v>85</v>
      </c>
      <c r="K2" s="122" t="s">
        <v>72</v>
      </c>
      <c r="L2" s="122" t="s">
        <v>86</v>
      </c>
      <c r="M2" s="122"/>
      <c r="N2" s="122"/>
      <c r="O2" s="123"/>
      <c r="P2" s="122"/>
      <c r="Q2" s="122"/>
      <c r="R2" s="231"/>
      <c r="S2" s="231"/>
      <c r="T2" s="231"/>
      <c r="U2" s="231"/>
      <c r="V2" s="231"/>
      <c r="W2" s="231"/>
      <c r="X2" s="231"/>
      <c r="Y2" s="231"/>
    </row>
    <row r="3">
      <c r="A3" s="56"/>
      <c r="B3" s="56"/>
      <c r="C3" s="56"/>
      <c r="D3" s="56"/>
      <c r="E3" s="232" t="s">
        <v>1959</v>
      </c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U3" s="56"/>
      <c r="V3" s="56"/>
      <c r="W3" s="56"/>
      <c r="X3" s="56"/>
      <c r="Y3" s="56"/>
      <c r="Z3" s="56"/>
      <c r="AA3" s="56"/>
    </row>
    <row r="4">
      <c r="A4" s="233"/>
      <c r="B4" s="233"/>
      <c r="C4" s="233"/>
      <c r="D4" s="234"/>
      <c r="E4" s="56"/>
      <c r="F4" s="56"/>
      <c r="G4" s="56"/>
      <c r="H4" s="195" t="s">
        <v>91</v>
      </c>
      <c r="I4" s="195">
        <v>177920.0</v>
      </c>
      <c r="J4" s="56"/>
      <c r="K4" s="56"/>
      <c r="L4" s="56"/>
      <c r="M4" s="56"/>
      <c r="N4" s="56"/>
      <c r="O4" s="56"/>
      <c r="P4" s="56"/>
      <c r="Q4" s="56"/>
      <c r="U4" s="56"/>
      <c r="V4" s="56"/>
      <c r="W4" s="56"/>
      <c r="X4" s="56"/>
      <c r="Y4" s="56"/>
      <c r="Z4" s="56"/>
      <c r="AA4" s="56"/>
    </row>
    <row r="5">
      <c r="A5" s="235">
        <v>2.0</v>
      </c>
      <c r="B5" s="236" t="s">
        <v>1960</v>
      </c>
      <c r="C5" s="237">
        <v>0.4479166666666667</v>
      </c>
      <c r="D5" s="235">
        <v>400.0</v>
      </c>
      <c r="E5" s="56"/>
      <c r="F5" s="56"/>
      <c r="G5" s="56"/>
      <c r="H5" s="195" t="s">
        <v>93</v>
      </c>
      <c r="I5" s="172" t="s">
        <v>1961</v>
      </c>
      <c r="J5" s="56"/>
      <c r="K5" s="56"/>
      <c r="L5" s="56"/>
      <c r="M5" s="56"/>
      <c r="N5" s="56"/>
      <c r="O5" s="56"/>
      <c r="P5" s="56"/>
      <c r="Q5" s="56"/>
      <c r="U5" s="56"/>
      <c r="V5" s="56"/>
      <c r="W5" s="56"/>
      <c r="X5" s="56"/>
      <c r="Y5" s="56"/>
      <c r="Z5" s="56"/>
      <c r="AA5" s="56"/>
    </row>
    <row r="6">
      <c r="A6" s="235">
        <v>3.0</v>
      </c>
      <c r="B6" s="236" t="s">
        <v>1962</v>
      </c>
      <c r="C6" s="237">
        <v>0.5451388888888888</v>
      </c>
      <c r="D6" s="235">
        <v>700.0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U6" s="56"/>
      <c r="V6" s="56"/>
      <c r="W6" s="56"/>
      <c r="X6" s="56"/>
      <c r="Y6" s="56"/>
      <c r="Z6" s="56"/>
      <c r="AA6" s="56"/>
    </row>
    <row r="7">
      <c r="A7" s="235">
        <v>4.0</v>
      </c>
      <c r="B7" s="236" t="s">
        <v>1963</v>
      </c>
      <c r="C7" s="237">
        <v>0.5541666666666667</v>
      </c>
      <c r="D7" s="235">
        <v>700.0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U7" s="56"/>
      <c r="V7" s="56"/>
      <c r="W7" s="56"/>
      <c r="X7" s="56"/>
      <c r="Y7" s="56"/>
      <c r="Z7" s="56"/>
      <c r="AA7" s="56"/>
    </row>
    <row r="8">
      <c r="A8" s="235">
        <v>5.0</v>
      </c>
      <c r="B8" s="236" t="s">
        <v>1964</v>
      </c>
      <c r="C8" s="237">
        <v>0.5868055555555556</v>
      </c>
      <c r="D8" s="235">
        <v>700.0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U8" s="56"/>
      <c r="V8" s="56"/>
      <c r="W8" s="56"/>
      <c r="X8" s="56"/>
      <c r="Y8" s="56"/>
      <c r="Z8" s="56"/>
      <c r="AA8" s="56"/>
    </row>
    <row r="9">
      <c r="A9" s="235">
        <v>6.0</v>
      </c>
      <c r="B9" s="236" t="s">
        <v>1965</v>
      </c>
      <c r="C9" s="237">
        <v>0.5875</v>
      </c>
      <c r="D9" s="235">
        <v>600.0</v>
      </c>
      <c r="E9" s="56"/>
      <c r="F9" s="56"/>
      <c r="G9" s="56"/>
      <c r="H9" s="238">
        <v>-18000.0</v>
      </c>
      <c r="I9" s="239" t="s">
        <v>132</v>
      </c>
      <c r="J9" s="56"/>
      <c r="K9" s="56"/>
      <c r="L9" s="56"/>
      <c r="M9" s="56"/>
      <c r="N9" s="56"/>
      <c r="O9" s="56"/>
      <c r="P9" s="56"/>
      <c r="Q9" s="56"/>
      <c r="U9" s="56"/>
      <c r="V9" s="56"/>
      <c r="W9" s="56"/>
      <c r="X9" s="56"/>
      <c r="Y9" s="56"/>
      <c r="Z9" s="56"/>
      <c r="AA9" s="56"/>
    </row>
    <row r="10">
      <c r="A10" s="235">
        <v>7.0</v>
      </c>
      <c r="B10" s="236" t="s">
        <v>1966</v>
      </c>
      <c r="C10" s="237">
        <v>0.6055555555555555</v>
      </c>
      <c r="D10" s="235">
        <v>700.0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U10" s="56"/>
      <c r="V10" s="56"/>
      <c r="W10" s="56"/>
      <c r="X10" s="56"/>
      <c r="Y10" s="56"/>
      <c r="Z10" s="56"/>
      <c r="AA10" s="56"/>
    </row>
    <row r="11">
      <c r="A11" s="235">
        <v>8.0</v>
      </c>
      <c r="B11" s="236" t="s">
        <v>1967</v>
      </c>
      <c r="C11" s="237">
        <v>0.6409722222222223</v>
      </c>
      <c r="D11" s="235">
        <v>1000.0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U11" s="56"/>
      <c r="V11" s="56"/>
      <c r="W11" s="56"/>
      <c r="X11" s="56"/>
      <c r="Y11" s="56"/>
      <c r="Z11" s="56"/>
      <c r="AA11" s="56"/>
    </row>
    <row r="12">
      <c r="A12" s="235">
        <v>9.0</v>
      </c>
      <c r="B12" s="236" t="s">
        <v>566</v>
      </c>
      <c r="C12" s="237">
        <v>0.7736111111111111</v>
      </c>
      <c r="D12" s="235">
        <v>1400.0</v>
      </c>
      <c r="E12" s="56"/>
      <c r="F12" s="56"/>
      <c r="G12" s="240">
        <v>1200.0</v>
      </c>
      <c r="H12" s="241">
        <v>-1200.0</v>
      </c>
      <c r="I12" s="56"/>
      <c r="J12" s="56"/>
      <c r="K12" s="56"/>
      <c r="L12" s="56"/>
      <c r="M12" s="56"/>
      <c r="N12" s="56"/>
      <c r="O12" s="56"/>
      <c r="P12" s="56"/>
      <c r="Q12" s="56"/>
      <c r="U12" s="56"/>
      <c r="V12" s="56"/>
      <c r="W12" s="56"/>
      <c r="X12" s="56"/>
      <c r="Y12" s="56"/>
      <c r="Z12" s="56"/>
      <c r="AA12" s="56"/>
    </row>
    <row r="13">
      <c r="A13" s="235">
        <v>10.0</v>
      </c>
      <c r="B13" s="236" t="s">
        <v>1775</v>
      </c>
      <c r="C13" s="237">
        <v>0.7743055555555556</v>
      </c>
      <c r="D13" s="235">
        <v>1400.0</v>
      </c>
      <c r="E13" s="56"/>
      <c r="F13" s="56"/>
      <c r="G13" s="56"/>
      <c r="H13" s="242">
        <v>2400.0</v>
      </c>
      <c r="I13" s="56"/>
      <c r="J13" s="56"/>
      <c r="K13" s="56"/>
      <c r="L13" s="56"/>
      <c r="M13" s="56"/>
      <c r="N13" s="56"/>
      <c r="O13" s="56"/>
      <c r="P13" s="56"/>
      <c r="Q13" s="56"/>
      <c r="U13" s="56"/>
      <c r="V13" s="56"/>
      <c r="W13" s="56"/>
      <c r="X13" s="56"/>
      <c r="Y13" s="56"/>
      <c r="Z13" s="56"/>
      <c r="AA13" s="56"/>
    </row>
    <row r="14">
      <c r="A14" s="56"/>
      <c r="B14" s="56"/>
      <c r="C14" s="56"/>
      <c r="D14" s="243">
        <v>7600.0</v>
      </c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U14" s="56"/>
      <c r="V14" s="56"/>
      <c r="W14" s="56"/>
      <c r="X14" s="56"/>
      <c r="Y14" s="56"/>
      <c r="Z14" s="56"/>
      <c r="AA14" s="56"/>
    </row>
    <row r="15">
      <c r="A15" s="56"/>
      <c r="B15" s="56"/>
      <c r="C15" s="56"/>
      <c r="D15" s="56"/>
      <c r="E15" s="244" t="s">
        <v>1968</v>
      </c>
      <c r="F15" s="244" t="s">
        <v>74</v>
      </c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U15" s="56"/>
      <c r="V15" s="56"/>
      <c r="W15" s="56"/>
      <c r="X15" s="56"/>
      <c r="Y15" s="56"/>
      <c r="Z15" s="56"/>
      <c r="AA15" s="56"/>
    </row>
    <row r="16">
      <c r="A16" s="233"/>
      <c r="B16" s="245" t="s">
        <v>1969</v>
      </c>
      <c r="C16" s="237">
        <v>0.5590277777777778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U16" s="56"/>
      <c r="V16" s="56"/>
      <c r="W16" s="56"/>
      <c r="X16" s="56"/>
      <c r="Y16" s="56"/>
      <c r="Z16" s="56"/>
      <c r="AA16" s="56"/>
    </row>
    <row r="17">
      <c r="A17" s="235">
        <v>1.0</v>
      </c>
      <c r="B17" s="246" t="s">
        <v>600</v>
      </c>
      <c r="C17" s="247">
        <v>0.5847222222222223</v>
      </c>
      <c r="D17" s="248">
        <v>400.0</v>
      </c>
      <c r="E17" s="246" t="s">
        <v>1925</v>
      </c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U17" s="56"/>
      <c r="V17" s="56"/>
      <c r="W17" s="56"/>
      <c r="X17" s="56"/>
      <c r="Y17" s="56"/>
      <c r="Z17" s="56"/>
      <c r="AA17" s="56"/>
    </row>
    <row r="18">
      <c r="A18" s="235">
        <v>2.0</v>
      </c>
      <c r="B18" s="236" t="s">
        <v>1970</v>
      </c>
      <c r="C18" s="237">
        <v>0.6027777777777777</v>
      </c>
      <c r="D18" s="235">
        <v>400.0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U18" s="56"/>
      <c r="V18" s="56"/>
      <c r="W18" s="56"/>
      <c r="X18" s="56"/>
      <c r="Y18" s="56"/>
      <c r="Z18" s="56"/>
      <c r="AA18" s="56"/>
    </row>
    <row r="19">
      <c r="A19" s="235">
        <v>3.0</v>
      </c>
      <c r="B19" s="236" t="s">
        <v>1971</v>
      </c>
      <c r="C19" s="237">
        <v>0.6541666666666667</v>
      </c>
      <c r="D19" s="235">
        <v>400.0</v>
      </c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U19" s="56"/>
      <c r="V19" s="56"/>
      <c r="W19" s="56"/>
      <c r="X19" s="56"/>
      <c r="Y19" s="56"/>
      <c r="Z19" s="56"/>
      <c r="AA19" s="56"/>
    </row>
    <row r="20">
      <c r="A20" s="235">
        <v>4.0</v>
      </c>
      <c r="B20" s="236" t="s">
        <v>504</v>
      </c>
      <c r="C20" s="237">
        <v>0.6784722222222223</v>
      </c>
      <c r="D20" s="235">
        <v>400.0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U20" s="56"/>
      <c r="V20" s="56"/>
      <c r="W20" s="56"/>
      <c r="X20" s="56"/>
      <c r="Y20" s="56"/>
      <c r="Z20" s="56"/>
      <c r="AA20" s="56"/>
    </row>
    <row r="21">
      <c r="A21" s="235">
        <v>5.0</v>
      </c>
      <c r="B21" s="236" t="s">
        <v>1972</v>
      </c>
      <c r="C21" s="237">
        <v>0.7166666666666667</v>
      </c>
      <c r="D21" s="235">
        <v>200.0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U21" s="56"/>
      <c r="V21" s="56"/>
      <c r="W21" s="56"/>
      <c r="X21" s="56"/>
      <c r="Y21" s="56"/>
      <c r="Z21" s="56"/>
      <c r="AA21" s="56"/>
    </row>
    <row r="22">
      <c r="A22" s="235">
        <v>6.0</v>
      </c>
      <c r="B22" s="236" t="s">
        <v>38</v>
      </c>
      <c r="C22" s="237">
        <v>0.8006944444444445</v>
      </c>
      <c r="D22" s="235">
        <v>400.0</v>
      </c>
      <c r="E22" s="56"/>
      <c r="F22" s="56"/>
      <c r="G22" s="240">
        <v>650.0</v>
      </c>
      <c r="H22" s="249">
        <v>-650.0</v>
      </c>
      <c r="I22" s="56"/>
      <c r="J22" s="56"/>
      <c r="K22" s="56"/>
      <c r="L22" s="56"/>
      <c r="M22" s="56"/>
      <c r="N22" s="56"/>
      <c r="O22" s="56"/>
      <c r="P22" s="56"/>
      <c r="Q22" s="56"/>
      <c r="U22" s="56"/>
      <c r="V22" s="56"/>
      <c r="W22" s="56"/>
      <c r="X22" s="56"/>
      <c r="Y22" s="56"/>
      <c r="Z22" s="56"/>
      <c r="AA22" s="56"/>
    </row>
    <row r="23">
      <c r="A23" s="235">
        <v>7.0</v>
      </c>
      <c r="B23" s="236" t="s">
        <v>1973</v>
      </c>
      <c r="C23" s="237">
        <v>0.8006944444444445</v>
      </c>
      <c r="D23" s="235">
        <v>320.0</v>
      </c>
      <c r="E23" s="56"/>
      <c r="F23" s="56"/>
      <c r="G23" s="56"/>
      <c r="H23" s="242">
        <v>3870.0</v>
      </c>
      <c r="I23" s="236" t="s">
        <v>1208</v>
      </c>
      <c r="J23" s="56"/>
      <c r="K23" s="56"/>
      <c r="L23" s="56"/>
      <c r="M23" s="56"/>
      <c r="N23" s="56"/>
      <c r="O23" s="56"/>
      <c r="P23" s="56"/>
      <c r="Q23" s="56"/>
      <c r="U23" s="56"/>
      <c r="V23" s="56"/>
      <c r="W23" s="56"/>
      <c r="X23" s="56"/>
      <c r="Y23" s="56"/>
      <c r="Z23" s="56"/>
      <c r="AA23" s="56"/>
    </row>
    <row r="24">
      <c r="A24" s="233"/>
      <c r="B24" s="56"/>
      <c r="C24" s="56"/>
      <c r="D24" s="243">
        <v>2520.0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U24" s="56"/>
      <c r="V24" s="56"/>
      <c r="W24" s="56"/>
      <c r="X24" s="56"/>
      <c r="Y24" s="56"/>
      <c r="Z24" s="56"/>
      <c r="AA24" s="56"/>
    </row>
    <row r="25">
      <c r="A25" s="56"/>
      <c r="B25" s="56"/>
      <c r="C25" s="56"/>
      <c r="D25" s="56"/>
      <c r="E25" s="232" t="s">
        <v>1974</v>
      </c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U25" s="56"/>
      <c r="V25" s="56"/>
      <c r="W25" s="56"/>
      <c r="X25" s="56"/>
      <c r="Y25" s="56"/>
      <c r="Z25" s="56"/>
      <c r="AA25" s="56"/>
    </row>
    <row r="26">
      <c r="A26" s="235">
        <v>1.0</v>
      </c>
      <c r="B26" s="236" t="s">
        <v>1975</v>
      </c>
      <c r="C26" s="237">
        <v>0.46597222222222223</v>
      </c>
      <c r="D26" s="250">
        <v>800.0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U26" s="56"/>
      <c r="V26" s="56"/>
      <c r="W26" s="56"/>
      <c r="X26" s="56"/>
      <c r="Y26" s="56"/>
      <c r="Z26" s="56"/>
      <c r="AA26" s="56"/>
    </row>
    <row r="27">
      <c r="A27" s="235">
        <v>2.0</v>
      </c>
      <c r="B27" s="246" t="s">
        <v>1976</v>
      </c>
      <c r="C27" s="247">
        <v>0.47430555555555554</v>
      </c>
      <c r="D27" s="248">
        <v>1500.0</v>
      </c>
      <c r="E27" s="246" t="s">
        <v>1925</v>
      </c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U27" s="56"/>
      <c r="V27" s="56"/>
      <c r="W27" s="56"/>
      <c r="X27" s="56"/>
      <c r="Y27" s="56"/>
      <c r="Z27" s="56"/>
      <c r="AA27" s="56"/>
    </row>
    <row r="28">
      <c r="A28" s="235">
        <v>3.0</v>
      </c>
      <c r="B28" s="246" t="s">
        <v>1977</v>
      </c>
      <c r="C28" s="247">
        <v>0.48541666666666666</v>
      </c>
      <c r="D28" s="248">
        <v>400.0</v>
      </c>
      <c r="E28" s="246" t="s">
        <v>1925</v>
      </c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U28" s="56"/>
      <c r="V28" s="56"/>
      <c r="W28" s="56"/>
      <c r="X28" s="56"/>
      <c r="Y28" s="56"/>
      <c r="Z28" s="56"/>
      <c r="AA28" s="56"/>
    </row>
    <row r="29">
      <c r="A29" s="235">
        <v>4.0</v>
      </c>
      <c r="B29" s="236" t="s">
        <v>1978</v>
      </c>
      <c r="C29" s="237">
        <v>0.4861111111111111</v>
      </c>
      <c r="D29" s="235">
        <v>800.0</v>
      </c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U29" s="56"/>
      <c r="V29" s="56"/>
      <c r="W29" s="56"/>
      <c r="X29" s="56"/>
      <c r="Y29" s="56"/>
      <c r="Z29" s="56"/>
      <c r="AA29" s="56"/>
    </row>
    <row r="30">
      <c r="A30" s="235">
        <v>5.0</v>
      </c>
      <c r="B30" s="236" t="s">
        <v>1979</v>
      </c>
      <c r="C30" s="237">
        <v>0.5590277777777778</v>
      </c>
      <c r="D30" s="235">
        <v>800.0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U30" s="56"/>
      <c r="V30" s="56"/>
      <c r="W30" s="56"/>
      <c r="X30" s="56"/>
      <c r="Y30" s="56"/>
      <c r="Z30" s="56"/>
      <c r="AA30" s="56"/>
    </row>
    <row r="31">
      <c r="A31" s="235">
        <v>6.0</v>
      </c>
      <c r="B31" s="236" t="s">
        <v>1980</v>
      </c>
      <c r="C31" s="237">
        <v>0.6402777777777777</v>
      </c>
      <c r="D31" s="235">
        <v>1500.0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U31" s="56"/>
      <c r="V31" s="56"/>
      <c r="W31" s="56"/>
      <c r="X31" s="56"/>
      <c r="Y31" s="56"/>
      <c r="Z31" s="56"/>
      <c r="AA31" s="56"/>
    </row>
    <row r="32">
      <c r="A32" s="235">
        <v>7.0</v>
      </c>
      <c r="B32" s="236" t="s">
        <v>564</v>
      </c>
      <c r="C32" s="237">
        <v>0.6451388888888889</v>
      </c>
      <c r="D32" s="235">
        <v>300.0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U32" s="56"/>
      <c r="V32" s="56"/>
      <c r="W32" s="56"/>
      <c r="X32" s="56"/>
      <c r="Y32" s="56"/>
      <c r="Z32" s="56"/>
      <c r="AA32" s="56"/>
    </row>
    <row r="33">
      <c r="A33" s="235">
        <v>8.0</v>
      </c>
      <c r="B33" s="236" t="s">
        <v>1981</v>
      </c>
      <c r="C33" s="237">
        <v>0.7625</v>
      </c>
      <c r="D33" s="235">
        <v>600.0</v>
      </c>
      <c r="E33" s="56"/>
      <c r="F33" s="56"/>
      <c r="G33" s="240">
        <v>1100.0</v>
      </c>
      <c r="H33" s="241">
        <v>-1100.0</v>
      </c>
      <c r="I33" s="56"/>
      <c r="J33" s="56"/>
      <c r="K33" s="56"/>
      <c r="L33" s="56"/>
      <c r="M33" s="56"/>
      <c r="N33" s="56"/>
      <c r="O33" s="56"/>
      <c r="P33" s="56"/>
      <c r="Q33" s="56"/>
      <c r="U33" s="56"/>
      <c r="V33" s="56"/>
      <c r="W33" s="56"/>
      <c r="X33" s="56"/>
      <c r="Y33" s="56"/>
      <c r="Z33" s="56"/>
      <c r="AA33" s="56"/>
    </row>
    <row r="34">
      <c r="A34" s="235">
        <v>9.0</v>
      </c>
      <c r="B34" s="236" t="s">
        <v>1982</v>
      </c>
      <c r="C34" s="237">
        <v>0.7638888888888888</v>
      </c>
      <c r="D34" s="235">
        <v>700.0</v>
      </c>
      <c r="E34" s="56"/>
      <c r="F34" s="56"/>
      <c r="G34" s="56"/>
      <c r="H34" s="242">
        <v>6850.0</v>
      </c>
      <c r="I34" s="56"/>
      <c r="J34" s="56"/>
      <c r="K34" s="56"/>
      <c r="L34" s="56"/>
      <c r="M34" s="56"/>
      <c r="N34" s="56"/>
      <c r="O34" s="56"/>
      <c r="P34" s="56"/>
      <c r="Q34" s="56"/>
      <c r="U34" s="56"/>
      <c r="V34" s="56"/>
      <c r="W34" s="56"/>
      <c r="X34" s="56"/>
      <c r="Y34" s="56"/>
      <c r="Z34" s="56"/>
      <c r="AA34" s="56"/>
    </row>
    <row r="35">
      <c r="A35" s="56"/>
      <c r="B35" s="56"/>
      <c r="C35" s="56"/>
      <c r="D35" s="243">
        <v>6600.0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U35" s="56"/>
      <c r="V35" s="56"/>
      <c r="W35" s="56"/>
      <c r="X35" s="56"/>
      <c r="Y35" s="56"/>
      <c r="Z35" s="56"/>
      <c r="AA35" s="56"/>
    </row>
    <row r="36">
      <c r="A36" s="56"/>
      <c r="B36" s="56"/>
      <c r="C36" s="56"/>
      <c r="D36" s="56"/>
      <c r="E36" s="232" t="s">
        <v>1983</v>
      </c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U36" s="56"/>
      <c r="V36" s="56"/>
      <c r="W36" s="56"/>
      <c r="X36" s="56"/>
      <c r="Y36" s="56"/>
      <c r="Z36" s="56"/>
      <c r="AA36" s="56"/>
    </row>
    <row r="37">
      <c r="A37" s="248">
        <v>1.0</v>
      </c>
      <c r="B37" s="246" t="s">
        <v>1984</v>
      </c>
      <c r="C37" s="247">
        <v>0.5555555555555556</v>
      </c>
      <c r="D37" s="248">
        <v>800.0</v>
      </c>
      <c r="E37" s="246" t="s">
        <v>1925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U37" s="56"/>
      <c r="V37" s="56"/>
      <c r="W37" s="56"/>
      <c r="X37" s="56"/>
      <c r="Y37" s="56"/>
      <c r="Z37" s="56"/>
      <c r="AA37" s="56"/>
    </row>
    <row r="38">
      <c r="A38" s="248">
        <v>2.0</v>
      </c>
      <c r="B38" s="246" t="s">
        <v>1985</v>
      </c>
      <c r="C38" s="247">
        <v>0.55625</v>
      </c>
      <c r="D38" s="248">
        <v>400.0</v>
      </c>
      <c r="E38" s="246" t="s">
        <v>1925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U38" s="56"/>
      <c r="V38" s="56"/>
      <c r="W38" s="56"/>
      <c r="X38" s="56"/>
      <c r="Y38" s="56"/>
      <c r="Z38" s="56"/>
      <c r="AA38" s="56"/>
    </row>
    <row r="39">
      <c r="A39" s="235">
        <v>3.0</v>
      </c>
      <c r="B39" s="236" t="s">
        <v>1986</v>
      </c>
      <c r="C39" s="237">
        <v>0.5972222222222222</v>
      </c>
      <c r="D39" s="235">
        <v>300.0</v>
      </c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U39" s="56"/>
      <c r="V39" s="56"/>
      <c r="W39" s="56"/>
      <c r="X39" s="56"/>
      <c r="Y39" s="56"/>
      <c r="Z39" s="56"/>
      <c r="AA39" s="56"/>
    </row>
    <row r="40">
      <c r="A40" s="235">
        <v>4.0</v>
      </c>
      <c r="B40" s="236" t="s">
        <v>1942</v>
      </c>
      <c r="C40" s="237">
        <v>0.6368055555555555</v>
      </c>
      <c r="D40" s="235">
        <v>600.0</v>
      </c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U40" s="56"/>
      <c r="V40" s="56"/>
      <c r="W40" s="56"/>
      <c r="X40" s="56"/>
      <c r="Y40" s="56"/>
      <c r="Z40" s="56"/>
      <c r="AA40" s="56"/>
    </row>
    <row r="41">
      <c r="A41" s="235">
        <v>5.0</v>
      </c>
      <c r="B41" s="236" t="s">
        <v>1987</v>
      </c>
      <c r="C41" s="237">
        <v>0.6451388888888889</v>
      </c>
      <c r="D41" s="235">
        <v>300.0</v>
      </c>
      <c r="E41" s="56"/>
      <c r="F41" s="56"/>
      <c r="G41" s="56"/>
      <c r="H41" s="238">
        <v>-6000.0</v>
      </c>
      <c r="I41" s="239" t="s">
        <v>132</v>
      </c>
      <c r="J41" s="56"/>
      <c r="K41" s="56"/>
      <c r="L41" s="56"/>
      <c r="M41" s="56"/>
      <c r="N41" s="56"/>
      <c r="O41" s="56"/>
      <c r="P41" s="56"/>
      <c r="Q41" s="56"/>
      <c r="U41" s="56"/>
      <c r="V41" s="56"/>
      <c r="W41" s="56"/>
      <c r="X41" s="56"/>
      <c r="Y41" s="56"/>
      <c r="Z41" s="56"/>
      <c r="AA41" s="56"/>
    </row>
    <row r="42">
      <c r="A42" s="235">
        <v>6.0</v>
      </c>
      <c r="B42" s="236" t="s">
        <v>1988</v>
      </c>
      <c r="C42" s="237">
        <v>0.7291666666666666</v>
      </c>
      <c r="D42" s="235">
        <v>600.0</v>
      </c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U42" s="56"/>
      <c r="V42" s="56"/>
      <c r="W42" s="56"/>
      <c r="X42" s="56"/>
      <c r="Y42" s="56"/>
      <c r="Z42" s="56"/>
      <c r="AA42" s="56"/>
    </row>
    <row r="43">
      <c r="A43" s="235">
        <v>7.0</v>
      </c>
      <c r="B43" s="236" t="s">
        <v>1989</v>
      </c>
      <c r="C43" s="237">
        <v>0.7430555555555556</v>
      </c>
      <c r="D43" s="56"/>
      <c r="E43" s="56"/>
      <c r="F43" s="56"/>
      <c r="G43" s="56"/>
      <c r="H43" s="241">
        <v>-50.0</v>
      </c>
      <c r="I43" s="56"/>
      <c r="J43" s="56"/>
      <c r="K43" s="56"/>
      <c r="L43" s="56"/>
      <c r="M43" s="56"/>
      <c r="N43" s="56"/>
      <c r="O43" s="56"/>
      <c r="P43" s="56"/>
      <c r="Q43" s="56"/>
      <c r="U43" s="56"/>
      <c r="V43" s="56"/>
      <c r="W43" s="56"/>
      <c r="X43" s="56"/>
      <c r="Y43" s="56"/>
      <c r="Z43" s="56"/>
      <c r="AA43" s="56"/>
    </row>
    <row r="44">
      <c r="A44" s="235">
        <v>8.0</v>
      </c>
      <c r="B44" s="236" t="s">
        <v>1990</v>
      </c>
      <c r="C44" s="237">
        <v>0.7618055555555555</v>
      </c>
      <c r="D44" s="235">
        <v>800.0</v>
      </c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U44" s="56"/>
      <c r="V44" s="56"/>
      <c r="W44" s="56"/>
      <c r="X44" s="56"/>
      <c r="Y44" s="56"/>
      <c r="Z44" s="56"/>
      <c r="AA44" s="56"/>
    </row>
    <row r="45">
      <c r="A45" s="235">
        <v>9.0</v>
      </c>
      <c r="B45" s="236" t="s">
        <v>1991</v>
      </c>
      <c r="C45" s="237">
        <v>0.8354166666666667</v>
      </c>
      <c r="D45" s="235">
        <v>200.0</v>
      </c>
      <c r="E45" s="56"/>
      <c r="F45" s="56"/>
      <c r="G45" s="240">
        <v>800.0</v>
      </c>
      <c r="H45" s="241">
        <v>-800.0</v>
      </c>
      <c r="I45" s="56"/>
      <c r="J45" s="56"/>
      <c r="K45" s="56"/>
      <c r="L45" s="56"/>
      <c r="M45" s="56"/>
      <c r="N45" s="56"/>
      <c r="O45" s="56"/>
      <c r="P45" s="56"/>
      <c r="Q45" s="56"/>
      <c r="U45" s="56"/>
      <c r="V45" s="56"/>
      <c r="W45" s="56"/>
      <c r="X45" s="56"/>
      <c r="Y45" s="56"/>
      <c r="Z45" s="56"/>
      <c r="AA45" s="56"/>
    </row>
    <row r="46">
      <c r="A46" s="235"/>
      <c r="B46" s="56"/>
      <c r="C46" s="56"/>
      <c r="D46" s="243">
        <v>4000.0</v>
      </c>
      <c r="E46" s="56"/>
      <c r="F46" s="56"/>
      <c r="G46" s="56"/>
      <c r="H46" s="242">
        <v>2800.0</v>
      </c>
      <c r="I46" s="56"/>
      <c r="J46" s="56"/>
      <c r="K46" s="56"/>
      <c r="L46" s="56"/>
      <c r="M46" s="56"/>
      <c r="N46" s="56"/>
      <c r="O46" s="56"/>
      <c r="P46" s="56"/>
      <c r="Q46" s="56"/>
      <c r="U46" s="56"/>
      <c r="V46" s="56"/>
      <c r="W46" s="56"/>
      <c r="X46" s="56"/>
      <c r="Y46" s="56"/>
      <c r="Z46" s="56"/>
      <c r="AA46" s="56"/>
    </row>
    <row r="47">
      <c r="A47" s="56"/>
      <c r="B47" s="56"/>
      <c r="C47" s="56"/>
      <c r="D47" s="56"/>
      <c r="E47" s="232" t="s">
        <v>1992</v>
      </c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U47" s="56"/>
      <c r="V47" s="56"/>
      <c r="W47" s="56"/>
      <c r="X47" s="56"/>
      <c r="Y47" s="56"/>
      <c r="Z47" s="56"/>
      <c r="AA47" s="56"/>
    </row>
    <row r="48">
      <c r="A48" s="235">
        <v>1.0</v>
      </c>
      <c r="B48" s="236" t="s">
        <v>1993</v>
      </c>
      <c r="C48" s="237">
        <v>0.4986111111111111</v>
      </c>
      <c r="D48" s="235">
        <v>1500.0</v>
      </c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U48" s="56"/>
      <c r="V48" s="56"/>
      <c r="W48" s="56"/>
      <c r="X48" s="56"/>
      <c r="Y48" s="56"/>
      <c r="Z48" s="56"/>
      <c r="AA48" s="56"/>
    </row>
    <row r="49">
      <c r="A49" s="235">
        <v>2.0</v>
      </c>
      <c r="B49" s="236" t="s">
        <v>1994</v>
      </c>
      <c r="C49" s="237">
        <v>0.5208333333333334</v>
      </c>
      <c r="D49" s="235">
        <v>1500.0</v>
      </c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U49" s="56"/>
      <c r="V49" s="56"/>
      <c r="W49" s="56"/>
      <c r="X49" s="56"/>
      <c r="Y49" s="56"/>
      <c r="Z49" s="56"/>
      <c r="AA49" s="56"/>
    </row>
    <row r="50">
      <c r="A50" s="235">
        <v>3.0</v>
      </c>
      <c r="B50" s="236" t="s">
        <v>1995</v>
      </c>
      <c r="C50" s="237">
        <v>0.625</v>
      </c>
      <c r="D50" s="235">
        <v>500.0</v>
      </c>
      <c r="E50" s="56"/>
      <c r="F50" s="56"/>
      <c r="G50" s="240">
        <v>900.0</v>
      </c>
      <c r="H50" s="241">
        <v>-900.0</v>
      </c>
      <c r="I50" s="56"/>
      <c r="J50" s="56"/>
      <c r="K50" s="56"/>
      <c r="L50" s="56"/>
      <c r="M50" s="56"/>
      <c r="N50" s="56"/>
      <c r="O50" s="56"/>
      <c r="P50" s="56"/>
      <c r="Q50" s="56"/>
      <c r="U50" s="56"/>
      <c r="V50" s="56"/>
      <c r="W50" s="56"/>
      <c r="X50" s="56"/>
      <c r="Y50" s="56"/>
      <c r="Z50" s="56"/>
      <c r="AA50" s="56"/>
    </row>
    <row r="51">
      <c r="A51" s="235">
        <v>4.0</v>
      </c>
      <c r="B51" s="246" t="s">
        <v>1996</v>
      </c>
      <c r="C51" s="247">
        <v>0.7986111111111112</v>
      </c>
      <c r="D51" s="248">
        <v>1200.0</v>
      </c>
      <c r="E51" s="246" t="s">
        <v>1925</v>
      </c>
      <c r="F51" s="56"/>
      <c r="G51" s="56"/>
      <c r="H51" s="242">
        <v>5400.0</v>
      </c>
      <c r="I51" s="56"/>
      <c r="J51" s="56"/>
      <c r="K51" s="56"/>
      <c r="L51" s="56"/>
      <c r="M51" s="56"/>
      <c r="N51" s="56"/>
      <c r="O51" s="56"/>
      <c r="P51" s="56"/>
      <c r="Q51" s="56"/>
      <c r="U51" s="56"/>
      <c r="V51" s="56"/>
      <c r="W51" s="56"/>
      <c r="X51" s="56"/>
      <c r="Y51" s="56"/>
      <c r="Z51" s="56"/>
      <c r="AA51" s="56"/>
    </row>
    <row r="52">
      <c r="A52" s="56"/>
      <c r="B52" s="56"/>
      <c r="C52" s="56"/>
      <c r="D52" s="243">
        <v>4700.0</v>
      </c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U52" s="56"/>
      <c r="V52" s="56"/>
      <c r="W52" s="56"/>
      <c r="X52" s="56"/>
      <c r="Y52" s="56"/>
      <c r="Z52" s="56"/>
      <c r="AA52" s="56"/>
    </row>
    <row r="5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U53" s="56"/>
      <c r="V53" s="56"/>
      <c r="W53" s="56"/>
      <c r="X53" s="56"/>
      <c r="Y53" s="56"/>
      <c r="Z53" s="56"/>
      <c r="AA53" s="56"/>
    </row>
    <row r="54">
      <c r="A54" s="56"/>
      <c r="B54" s="56"/>
      <c r="C54" s="56"/>
      <c r="D54" s="56"/>
      <c r="E54" s="232" t="s">
        <v>1997</v>
      </c>
      <c r="F54" s="251" t="s">
        <v>265</v>
      </c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U54" s="56"/>
      <c r="V54" s="56"/>
      <c r="W54" s="56"/>
      <c r="X54" s="56"/>
      <c r="Y54" s="56"/>
      <c r="Z54" s="56"/>
      <c r="AA54" s="56"/>
    </row>
    <row r="55">
      <c r="A55" s="235">
        <v>1.0</v>
      </c>
      <c r="B55" s="236" t="s">
        <v>1998</v>
      </c>
      <c r="C55" s="237">
        <v>0.4930555555555556</v>
      </c>
      <c r="D55" s="235">
        <v>800.0</v>
      </c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U55" s="56"/>
      <c r="V55" s="56"/>
      <c r="W55" s="56"/>
      <c r="X55" s="56"/>
      <c r="Y55" s="56"/>
      <c r="Z55" s="56"/>
      <c r="AA55" s="56"/>
    </row>
    <row r="56">
      <c r="A56" s="235">
        <v>2.0</v>
      </c>
      <c r="B56" s="236" t="s">
        <v>1999</v>
      </c>
      <c r="C56" s="237">
        <v>0.5173611111111112</v>
      </c>
      <c r="D56" s="235">
        <v>800.0</v>
      </c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U56" s="56"/>
      <c r="V56" s="56"/>
      <c r="W56" s="56"/>
      <c r="X56" s="56"/>
      <c r="Y56" s="56"/>
      <c r="Z56" s="56"/>
      <c r="AA56" s="56"/>
    </row>
    <row r="57">
      <c r="A57" s="235">
        <v>3.0</v>
      </c>
      <c r="B57" s="236" t="s">
        <v>1886</v>
      </c>
      <c r="C57" s="237">
        <v>0.5333333333333333</v>
      </c>
      <c r="D57" s="235">
        <v>1500.0</v>
      </c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U57" s="56"/>
      <c r="V57" s="56"/>
      <c r="W57" s="56"/>
      <c r="X57" s="56"/>
      <c r="Y57" s="56"/>
      <c r="Z57" s="56"/>
      <c r="AA57" s="56"/>
    </row>
    <row r="58">
      <c r="A58" s="235">
        <v>4.0</v>
      </c>
      <c r="B58" s="236" t="s">
        <v>465</v>
      </c>
      <c r="C58" s="237">
        <v>0.5930555555555556</v>
      </c>
      <c r="D58" s="235">
        <v>800.0</v>
      </c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U58" s="56"/>
      <c r="V58" s="56"/>
      <c r="W58" s="56"/>
      <c r="X58" s="56"/>
      <c r="Y58" s="56"/>
      <c r="Z58" s="56"/>
      <c r="AA58" s="56"/>
    </row>
    <row r="59">
      <c r="A59" s="235">
        <v>5.0</v>
      </c>
      <c r="B59" s="236" t="s">
        <v>2000</v>
      </c>
      <c r="C59" s="237">
        <v>0.6104166666666667</v>
      </c>
      <c r="D59" s="56"/>
      <c r="E59" s="56"/>
      <c r="F59" s="56"/>
      <c r="G59" s="56"/>
      <c r="H59" s="241">
        <v>-50.0</v>
      </c>
      <c r="I59" s="56"/>
      <c r="J59" s="56"/>
      <c r="K59" s="56"/>
      <c r="L59" s="56"/>
      <c r="M59" s="56"/>
      <c r="N59" s="56"/>
      <c r="O59" s="56"/>
      <c r="P59" s="56"/>
      <c r="Q59" s="56"/>
      <c r="U59" s="56"/>
      <c r="V59" s="56"/>
      <c r="W59" s="56"/>
      <c r="X59" s="56"/>
      <c r="Y59" s="56"/>
      <c r="Z59" s="56"/>
      <c r="AA59" s="56"/>
    </row>
    <row r="60">
      <c r="A60" s="235">
        <v>6.0</v>
      </c>
      <c r="B60" s="236" t="s">
        <v>2001</v>
      </c>
      <c r="C60" s="237">
        <v>0.6340277777777777</v>
      </c>
      <c r="D60" s="235">
        <v>800.0</v>
      </c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U60" s="56"/>
      <c r="V60" s="56"/>
      <c r="W60" s="56"/>
      <c r="X60" s="56"/>
      <c r="Y60" s="56"/>
      <c r="Z60" s="56"/>
      <c r="AA60" s="56"/>
    </row>
    <row r="61">
      <c r="A61" s="235">
        <v>7.0</v>
      </c>
      <c r="B61" s="236" t="s">
        <v>2002</v>
      </c>
      <c r="C61" s="237">
        <v>0.6847222222222222</v>
      </c>
      <c r="D61" s="235">
        <v>400.0</v>
      </c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U61" s="56"/>
      <c r="V61" s="56"/>
      <c r="W61" s="56"/>
      <c r="X61" s="56"/>
      <c r="Y61" s="56"/>
      <c r="Z61" s="56"/>
      <c r="AA61" s="56"/>
    </row>
    <row r="62">
      <c r="A62" s="235">
        <v>8.0</v>
      </c>
      <c r="B62" s="236" t="s">
        <v>2003</v>
      </c>
      <c r="C62" s="237">
        <v>0.7013888888888888</v>
      </c>
      <c r="D62" s="235">
        <v>600.0</v>
      </c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U62" s="56"/>
      <c r="V62" s="56"/>
      <c r="W62" s="56"/>
      <c r="X62" s="56"/>
      <c r="Y62" s="56"/>
      <c r="Z62" s="56"/>
      <c r="AA62" s="56"/>
    </row>
    <row r="63">
      <c r="A63" s="235">
        <v>9.0</v>
      </c>
      <c r="B63" s="236" t="s">
        <v>2004</v>
      </c>
      <c r="C63" s="237">
        <v>0.7333333333333333</v>
      </c>
      <c r="D63" s="235">
        <v>800.0</v>
      </c>
      <c r="E63" s="56"/>
      <c r="F63" s="56"/>
      <c r="G63" s="56"/>
      <c r="H63" s="238">
        <v>-9000.0</v>
      </c>
      <c r="I63" s="239" t="s">
        <v>132</v>
      </c>
      <c r="J63" s="56"/>
      <c r="K63" s="56"/>
      <c r="L63" s="56"/>
      <c r="M63" s="56"/>
      <c r="N63" s="56"/>
      <c r="O63" s="56"/>
      <c r="P63" s="56"/>
      <c r="Q63" s="56"/>
      <c r="U63" s="56"/>
      <c r="V63" s="56"/>
      <c r="W63" s="56"/>
      <c r="X63" s="56"/>
      <c r="Y63" s="56"/>
      <c r="Z63" s="56"/>
      <c r="AA63" s="56"/>
    </row>
    <row r="64">
      <c r="A64" s="235">
        <v>10.0</v>
      </c>
      <c r="B64" s="236" t="s">
        <v>2005</v>
      </c>
      <c r="C64" s="237">
        <v>0.7472222222222222</v>
      </c>
      <c r="D64" s="235">
        <v>600.0</v>
      </c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U64" s="56"/>
      <c r="V64" s="56"/>
      <c r="W64" s="56"/>
      <c r="X64" s="56"/>
      <c r="Y64" s="56"/>
      <c r="Z64" s="56"/>
      <c r="AA64" s="56"/>
    </row>
    <row r="65">
      <c r="A65" s="235">
        <v>11.0</v>
      </c>
      <c r="B65" s="236" t="s">
        <v>2006</v>
      </c>
      <c r="C65" s="237">
        <v>0.75</v>
      </c>
      <c r="D65" s="235">
        <v>400.0</v>
      </c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U65" s="56"/>
      <c r="V65" s="56"/>
      <c r="W65" s="56"/>
      <c r="X65" s="56"/>
      <c r="Y65" s="56"/>
      <c r="Z65" s="56"/>
      <c r="AA65" s="56"/>
    </row>
    <row r="66">
      <c r="A66" s="235">
        <v>12.0</v>
      </c>
      <c r="B66" s="236" t="s">
        <v>2007</v>
      </c>
      <c r="C66" s="237">
        <v>0.7881944444444444</v>
      </c>
      <c r="D66" s="235">
        <v>800.0</v>
      </c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U66" s="56"/>
      <c r="V66" s="56"/>
      <c r="W66" s="56"/>
      <c r="X66" s="56"/>
      <c r="Y66" s="56"/>
      <c r="Z66" s="56"/>
      <c r="AA66" s="56"/>
    </row>
    <row r="67">
      <c r="A67" s="235">
        <v>13.0</v>
      </c>
      <c r="B67" s="236" t="s">
        <v>2008</v>
      </c>
      <c r="C67" s="237">
        <v>0.7979166666666667</v>
      </c>
      <c r="D67" s="235">
        <v>200.0</v>
      </c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U67" s="56"/>
      <c r="V67" s="56"/>
      <c r="W67" s="56"/>
      <c r="X67" s="56"/>
      <c r="Y67" s="56"/>
      <c r="Z67" s="56"/>
      <c r="AA67" s="56"/>
    </row>
    <row r="68">
      <c r="A68" s="233"/>
      <c r="B68" s="56"/>
      <c r="C68" s="56"/>
      <c r="D68" s="243">
        <v>8500.0</v>
      </c>
      <c r="E68" s="56"/>
      <c r="F68" s="56"/>
      <c r="G68" s="240">
        <v>1400.0</v>
      </c>
      <c r="H68" s="241">
        <v>-1400.0</v>
      </c>
      <c r="I68" s="56"/>
      <c r="J68" s="56"/>
      <c r="K68" s="56"/>
      <c r="L68" s="56"/>
      <c r="M68" s="56"/>
      <c r="N68" s="56"/>
      <c r="O68" s="56"/>
      <c r="P68" s="56"/>
      <c r="Q68" s="56"/>
      <c r="U68" s="56"/>
      <c r="V68" s="56"/>
      <c r="W68" s="56"/>
      <c r="X68" s="56"/>
      <c r="Y68" s="56"/>
      <c r="Z68" s="56"/>
      <c r="AA68" s="56"/>
    </row>
    <row r="69">
      <c r="A69" s="56"/>
      <c r="B69" s="56"/>
      <c r="C69" s="56"/>
      <c r="D69" s="56"/>
      <c r="E69" s="56"/>
      <c r="F69" s="56"/>
      <c r="G69" s="56"/>
      <c r="H69" s="242">
        <v>3500.0</v>
      </c>
      <c r="I69" s="56"/>
      <c r="J69" s="56"/>
      <c r="K69" s="56"/>
      <c r="L69" s="56"/>
      <c r="M69" s="56"/>
      <c r="N69" s="56"/>
      <c r="O69" s="56"/>
      <c r="P69" s="56"/>
      <c r="Q69" s="56"/>
      <c r="U69" s="56"/>
      <c r="V69" s="56"/>
      <c r="W69" s="56"/>
      <c r="X69" s="56"/>
      <c r="Y69" s="56"/>
      <c r="Z69" s="56"/>
      <c r="AA69" s="56"/>
    </row>
    <row r="70">
      <c r="A70" s="56"/>
      <c r="B70" s="56"/>
      <c r="C70" s="56"/>
      <c r="D70" s="56"/>
      <c r="E70" s="232" t="s">
        <v>2009</v>
      </c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U70" s="56"/>
      <c r="V70" s="56"/>
      <c r="W70" s="56"/>
      <c r="X70" s="56"/>
      <c r="Y70" s="56"/>
      <c r="Z70" s="56"/>
      <c r="AA70" s="56"/>
    </row>
    <row r="71">
      <c r="A71" s="235">
        <v>1.0</v>
      </c>
      <c r="B71" s="236" t="s">
        <v>2010</v>
      </c>
      <c r="C71" s="237">
        <v>0.5131944444444444</v>
      </c>
      <c r="D71" s="235">
        <v>300.0</v>
      </c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U71" s="56"/>
      <c r="V71" s="56"/>
      <c r="W71" s="56"/>
      <c r="X71" s="56"/>
      <c r="Y71" s="56"/>
      <c r="Z71" s="56"/>
      <c r="AA71" s="56"/>
    </row>
    <row r="72">
      <c r="A72" s="235">
        <v>2.0</v>
      </c>
      <c r="B72" s="236" t="s">
        <v>2011</v>
      </c>
      <c r="C72" s="237">
        <v>0.5138888888888888</v>
      </c>
      <c r="D72" s="235">
        <v>300.0</v>
      </c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U72" s="56"/>
      <c r="V72" s="56"/>
      <c r="W72" s="56"/>
      <c r="X72" s="56"/>
      <c r="Y72" s="56"/>
      <c r="Z72" s="56"/>
      <c r="AA72" s="56"/>
    </row>
    <row r="73">
      <c r="A73" s="235">
        <v>3.0</v>
      </c>
      <c r="B73" s="236" t="s">
        <v>2012</v>
      </c>
      <c r="C73" s="237">
        <v>0.5222222222222223</v>
      </c>
      <c r="D73" s="235">
        <v>600.0</v>
      </c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U73" s="56"/>
      <c r="V73" s="56"/>
      <c r="W73" s="56"/>
      <c r="X73" s="56"/>
      <c r="Y73" s="56"/>
      <c r="Z73" s="56"/>
      <c r="AA73" s="56"/>
    </row>
    <row r="74">
      <c r="A74" s="235">
        <v>4.0</v>
      </c>
      <c r="B74" s="236" t="s">
        <v>2013</v>
      </c>
      <c r="C74" s="237">
        <v>0.5222222222222223</v>
      </c>
      <c r="D74" s="235">
        <v>400.0</v>
      </c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U74" s="56"/>
      <c r="V74" s="56"/>
      <c r="W74" s="56"/>
      <c r="X74" s="56"/>
      <c r="Y74" s="56"/>
      <c r="Z74" s="56"/>
      <c r="AA74" s="56"/>
    </row>
    <row r="75">
      <c r="A75" s="235">
        <v>5.0</v>
      </c>
      <c r="B75" s="236" t="s">
        <v>837</v>
      </c>
      <c r="C75" s="237">
        <v>0.5784722222222223</v>
      </c>
      <c r="D75" s="235">
        <v>200.0</v>
      </c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U75" s="56"/>
      <c r="V75" s="56"/>
      <c r="W75" s="56"/>
      <c r="X75" s="56"/>
      <c r="Y75" s="56"/>
      <c r="Z75" s="56"/>
      <c r="AA75" s="56"/>
    </row>
    <row r="76">
      <c r="A76" s="235">
        <v>6.0</v>
      </c>
      <c r="B76" s="236" t="s">
        <v>837</v>
      </c>
      <c r="C76" s="237">
        <v>0.5798611111111112</v>
      </c>
      <c r="D76" s="235">
        <v>200.0</v>
      </c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U76" s="56"/>
      <c r="V76" s="56"/>
      <c r="W76" s="56"/>
      <c r="X76" s="56"/>
      <c r="Y76" s="56"/>
      <c r="Z76" s="56"/>
      <c r="AA76" s="56"/>
    </row>
    <row r="77">
      <c r="A77" s="235">
        <v>7.0</v>
      </c>
      <c r="B77" s="236" t="s">
        <v>2014</v>
      </c>
      <c r="C77" s="237">
        <v>0.5833333333333334</v>
      </c>
      <c r="D77" s="235">
        <v>200.0</v>
      </c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U77" s="56"/>
      <c r="V77" s="56"/>
      <c r="W77" s="56"/>
      <c r="X77" s="56"/>
      <c r="Y77" s="56"/>
      <c r="Z77" s="56"/>
      <c r="AA77" s="56"/>
    </row>
    <row r="78">
      <c r="A78" s="235">
        <v>8.0</v>
      </c>
      <c r="B78" s="236" t="s">
        <v>2015</v>
      </c>
      <c r="C78" s="237">
        <v>0.5833333333333334</v>
      </c>
      <c r="D78" s="235">
        <v>400.0</v>
      </c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U78" s="56"/>
      <c r="V78" s="56"/>
      <c r="W78" s="56"/>
      <c r="X78" s="56"/>
      <c r="Y78" s="56"/>
      <c r="Z78" s="56"/>
      <c r="AA78" s="56"/>
    </row>
    <row r="79">
      <c r="A79" s="235">
        <v>9.0</v>
      </c>
      <c r="B79" s="236" t="s">
        <v>2016</v>
      </c>
      <c r="C79" s="237">
        <v>0.6229166666666667</v>
      </c>
      <c r="D79" s="235">
        <v>600.0</v>
      </c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U79" s="56"/>
      <c r="V79" s="56"/>
      <c r="W79" s="56"/>
      <c r="X79" s="56"/>
      <c r="Y79" s="56"/>
      <c r="Z79" s="56"/>
      <c r="AA79" s="56"/>
    </row>
    <row r="80">
      <c r="A80" s="235">
        <v>10.0</v>
      </c>
      <c r="B80" s="236" t="s">
        <v>2017</v>
      </c>
      <c r="C80" s="237">
        <v>0.6493055555555556</v>
      </c>
      <c r="D80" s="235">
        <v>1400.0</v>
      </c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U80" s="56"/>
      <c r="V80" s="56"/>
      <c r="W80" s="56"/>
      <c r="X80" s="56"/>
      <c r="Y80" s="56"/>
      <c r="Z80" s="56"/>
      <c r="AA80" s="56"/>
    </row>
    <row r="81">
      <c r="A81" s="235">
        <v>12.0</v>
      </c>
      <c r="B81" s="236" t="s">
        <v>1901</v>
      </c>
      <c r="C81" s="237">
        <v>0.6666666666666666</v>
      </c>
      <c r="D81" s="235">
        <v>150.0</v>
      </c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U81" s="56"/>
      <c r="V81" s="56"/>
      <c r="W81" s="56"/>
      <c r="X81" s="56"/>
      <c r="Y81" s="56"/>
      <c r="Z81" s="56"/>
      <c r="AA81" s="56"/>
    </row>
    <row r="82">
      <c r="A82" s="235">
        <v>13.0</v>
      </c>
      <c r="B82" s="236" t="s">
        <v>627</v>
      </c>
      <c r="C82" s="237">
        <v>0.6777777777777778</v>
      </c>
      <c r="D82" s="235">
        <v>200.0</v>
      </c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U82" s="56"/>
      <c r="V82" s="56"/>
      <c r="W82" s="56"/>
      <c r="X82" s="56"/>
      <c r="Y82" s="56"/>
      <c r="Z82" s="56"/>
      <c r="AA82" s="56"/>
    </row>
    <row r="83">
      <c r="A83" s="235">
        <v>14.0</v>
      </c>
      <c r="B83" s="236" t="s">
        <v>837</v>
      </c>
      <c r="C83" s="237">
        <v>0.6777777777777778</v>
      </c>
      <c r="D83" s="235">
        <v>200.0</v>
      </c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U83" s="56"/>
      <c r="V83" s="56"/>
      <c r="W83" s="56"/>
      <c r="X83" s="56"/>
      <c r="Y83" s="56"/>
      <c r="Z83" s="56"/>
      <c r="AA83" s="56"/>
    </row>
    <row r="84">
      <c r="A84" s="235">
        <v>15.0</v>
      </c>
      <c r="B84" s="236" t="s">
        <v>1985</v>
      </c>
      <c r="C84" s="237">
        <v>0.7</v>
      </c>
      <c r="D84" s="235">
        <v>400.0</v>
      </c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U84" s="56"/>
      <c r="V84" s="56"/>
      <c r="W84" s="56"/>
      <c r="X84" s="56"/>
      <c r="Y84" s="56"/>
      <c r="Z84" s="56"/>
      <c r="AA84" s="56"/>
    </row>
    <row r="85">
      <c r="A85" s="235">
        <v>16.0</v>
      </c>
      <c r="B85" s="236" t="s">
        <v>1413</v>
      </c>
      <c r="C85" s="237">
        <v>0.7666666666666667</v>
      </c>
      <c r="D85" s="235">
        <v>700.0</v>
      </c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U85" s="56"/>
      <c r="V85" s="56"/>
      <c r="W85" s="56"/>
      <c r="X85" s="56"/>
      <c r="Y85" s="56"/>
      <c r="Z85" s="56"/>
      <c r="AA85" s="56"/>
    </row>
    <row r="86">
      <c r="A86" s="235">
        <v>17.0</v>
      </c>
      <c r="B86" s="236" t="s">
        <v>1385</v>
      </c>
      <c r="C86" s="237">
        <v>0.7701388888888889</v>
      </c>
      <c r="D86" s="235">
        <v>200.0</v>
      </c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U86" s="56"/>
      <c r="V86" s="56"/>
      <c r="W86" s="56"/>
      <c r="X86" s="56"/>
      <c r="Y86" s="56"/>
      <c r="Z86" s="56"/>
      <c r="AA86" s="56"/>
    </row>
    <row r="87">
      <c r="A87" s="235">
        <v>18.0</v>
      </c>
      <c r="B87" s="236" t="s">
        <v>2018</v>
      </c>
      <c r="C87" s="237">
        <v>0.7763888888888889</v>
      </c>
      <c r="D87" s="235">
        <v>2200.0</v>
      </c>
      <c r="E87" s="56"/>
      <c r="F87" s="56"/>
      <c r="G87" s="240">
        <v>1500.0</v>
      </c>
      <c r="H87" s="241">
        <v>-1500.0</v>
      </c>
      <c r="I87" s="56"/>
      <c r="J87" s="56"/>
      <c r="K87" s="56"/>
      <c r="L87" s="56"/>
      <c r="M87" s="56"/>
      <c r="N87" s="56"/>
      <c r="O87" s="56"/>
      <c r="P87" s="56"/>
      <c r="Q87" s="56"/>
      <c r="U87" s="56"/>
      <c r="V87" s="56"/>
      <c r="W87" s="56"/>
      <c r="X87" s="56"/>
      <c r="Y87" s="56"/>
      <c r="Z87" s="56"/>
      <c r="AA87" s="56"/>
    </row>
    <row r="88">
      <c r="A88" s="235">
        <v>19.0</v>
      </c>
      <c r="B88" s="236" t="s">
        <v>2019</v>
      </c>
      <c r="C88" s="237">
        <v>0.7770833333333333</v>
      </c>
      <c r="D88" s="235">
        <v>700.0</v>
      </c>
      <c r="E88" s="56"/>
      <c r="F88" s="56"/>
      <c r="G88" s="56"/>
      <c r="H88" s="242">
        <v>13050.0</v>
      </c>
      <c r="I88" s="56"/>
      <c r="J88" s="56"/>
      <c r="K88" s="56"/>
      <c r="L88" s="56"/>
      <c r="M88" s="56"/>
      <c r="N88" s="56"/>
      <c r="O88" s="56"/>
      <c r="P88" s="56"/>
      <c r="Q88" s="56"/>
      <c r="U88" s="56"/>
      <c r="V88" s="56"/>
      <c r="W88" s="56"/>
      <c r="X88" s="56"/>
      <c r="Y88" s="56"/>
      <c r="Z88" s="56"/>
      <c r="AA88" s="56"/>
    </row>
    <row r="89">
      <c r="A89" s="235">
        <v>20.0</v>
      </c>
      <c r="B89" s="236" t="s">
        <v>2020</v>
      </c>
      <c r="C89" s="237">
        <v>0.8125</v>
      </c>
      <c r="D89" s="235">
        <v>500.0</v>
      </c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U89" s="56"/>
      <c r="V89" s="56"/>
      <c r="W89" s="56"/>
      <c r="X89" s="56"/>
      <c r="Y89" s="56"/>
      <c r="Z89" s="56"/>
      <c r="AA89" s="56"/>
    </row>
    <row r="90">
      <c r="A90" s="235">
        <v>21.0</v>
      </c>
      <c r="B90" s="236" t="s">
        <v>2021</v>
      </c>
      <c r="C90" s="237">
        <v>0.8159722222222222</v>
      </c>
      <c r="D90" s="235">
        <v>400.0</v>
      </c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U90" s="56"/>
      <c r="V90" s="56"/>
      <c r="W90" s="56"/>
      <c r="X90" s="56"/>
      <c r="Y90" s="56"/>
      <c r="Z90" s="56"/>
      <c r="AA90" s="56"/>
    </row>
    <row r="91">
      <c r="A91" s="235">
        <v>22.0</v>
      </c>
      <c r="B91" s="236" t="s">
        <v>2022</v>
      </c>
      <c r="C91" s="237">
        <v>0.8326388888888889</v>
      </c>
      <c r="D91" s="235">
        <v>400.0</v>
      </c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U91" s="56"/>
      <c r="V91" s="56"/>
      <c r="W91" s="56"/>
      <c r="X91" s="56"/>
      <c r="Y91" s="56"/>
      <c r="Z91" s="56"/>
      <c r="AA91" s="56"/>
    </row>
    <row r="92">
      <c r="A92" s="56"/>
      <c r="B92" s="56"/>
      <c r="C92" s="56"/>
      <c r="D92" s="243">
        <v>10650.0</v>
      </c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U92" s="56"/>
      <c r="V92" s="56"/>
      <c r="W92" s="56"/>
      <c r="X92" s="56"/>
      <c r="Y92" s="56"/>
      <c r="Z92" s="56"/>
      <c r="AA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U93" s="56"/>
      <c r="V93" s="56"/>
      <c r="W93" s="56"/>
      <c r="X93" s="56"/>
      <c r="Y93" s="56"/>
      <c r="Z93" s="56"/>
      <c r="AA93" s="56"/>
    </row>
    <row r="94">
      <c r="A94" s="56"/>
      <c r="B94" s="56"/>
      <c r="C94" s="56"/>
      <c r="D94" s="56"/>
      <c r="E94" s="232" t="s">
        <v>2023</v>
      </c>
      <c r="F94" s="251" t="s">
        <v>265</v>
      </c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U94" s="56"/>
      <c r="V94" s="56"/>
      <c r="W94" s="56"/>
      <c r="X94" s="56"/>
      <c r="Y94" s="56"/>
      <c r="Z94" s="56"/>
      <c r="AA94" s="56"/>
    </row>
    <row r="95">
      <c r="A95" s="235">
        <v>1.0</v>
      </c>
      <c r="B95" s="246" t="s">
        <v>2024</v>
      </c>
      <c r="C95" s="247">
        <v>0.5583333333333333</v>
      </c>
      <c r="D95" s="248">
        <v>600.0</v>
      </c>
      <c r="E95" s="246" t="s">
        <v>1925</v>
      </c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U95" s="56"/>
      <c r="V95" s="56"/>
      <c r="W95" s="56"/>
      <c r="X95" s="56"/>
      <c r="Y95" s="56"/>
      <c r="Z95" s="56"/>
      <c r="AA95" s="56"/>
    </row>
    <row r="96">
      <c r="A96" s="235">
        <v>2.0</v>
      </c>
      <c r="B96" s="236" t="s">
        <v>2025</v>
      </c>
      <c r="C96" s="237">
        <v>0.5625</v>
      </c>
      <c r="D96" s="235">
        <v>400.0</v>
      </c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U96" s="56"/>
      <c r="V96" s="56"/>
      <c r="W96" s="56"/>
      <c r="X96" s="56"/>
      <c r="Y96" s="56"/>
      <c r="Z96" s="56"/>
      <c r="AA96" s="56"/>
    </row>
    <row r="97">
      <c r="A97" s="235">
        <v>3.0</v>
      </c>
      <c r="B97" s="236" t="s">
        <v>1886</v>
      </c>
      <c r="C97" s="237">
        <v>0.5722222222222222</v>
      </c>
      <c r="D97" s="235">
        <v>1500.0</v>
      </c>
      <c r="E97" s="56"/>
      <c r="F97" s="56"/>
      <c r="G97" s="56"/>
      <c r="H97" s="238">
        <v>-12000.0</v>
      </c>
      <c r="I97" s="239" t="s">
        <v>132</v>
      </c>
      <c r="J97" s="56"/>
      <c r="K97" s="56"/>
      <c r="L97" s="56"/>
      <c r="M97" s="56"/>
      <c r="N97" s="56"/>
      <c r="O97" s="56"/>
      <c r="P97" s="56"/>
      <c r="Q97" s="56"/>
      <c r="U97" s="56"/>
      <c r="V97" s="56"/>
      <c r="W97" s="56"/>
      <c r="X97" s="56"/>
      <c r="Y97" s="56"/>
      <c r="Z97" s="56"/>
      <c r="AA97" s="56"/>
    </row>
    <row r="98">
      <c r="A98" s="235">
        <v>4.0</v>
      </c>
      <c r="B98" s="236" t="s">
        <v>2026</v>
      </c>
      <c r="C98" s="237">
        <v>0.6076388888888888</v>
      </c>
      <c r="D98" s="235">
        <v>400.0</v>
      </c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U98" s="56"/>
      <c r="V98" s="56"/>
      <c r="W98" s="56"/>
      <c r="X98" s="56"/>
      <c r="Y98" s="56"/>
      <c r="Z98" s="56"/>
      <c r="AA98" s="56"/>
    </row>
    <row r="99">
      <c r="A99" s="235">
        <v>5.0</v>
      </c>
      <c r="B99" s="236" t="s">
        <v>2027</v>
      </c>
      <c r="C99" s="237">
        <v>0.6645833333333333</v>
      </c>
      <c r="D99" s="235">
        <v>1200.0</v>
      </c>
      <c r="E99" s="56"/>
      <c r="F99" s="56"/>
      <c r="G99" s="240">
        <v>900.0</v>
      </c>
      <c r="H99" s="241">
        <v>-900.0</v>
      </c>
      <c r="I99" s="56"/>
      <c r="J99" s="56"/>
      <c r="K99" s="56"/>
      <c r="L99" s="56"/>
      <c r="M99" s="56"/>
      <c r="N99" s="56"/>
      <c r="O99" s="56"/>
      <c r="P99" s="56"/>
      <c r="Q99" s="56"/>
      <c r="U99" s="56"/>
      <c r="V99" s="56"/>
      <c r="W99" s="56"/>
      <c r="X99" s="56"/>
      <c r="Y99" s="56"/>
      <c r="Z99" s="56"/>
      <c r="AA99" s="56"/>
    </row>
    <row r="100">
      <c r="A100" s="235">
        <v>6.0</v>
      </c>
      <c r="B100" s="252" t="s">
        <v>2028</v>
      </c>
      <c r="C100" s="253"/>
      <c r="D100" s="56"/>
      <c r="E100" s="56"/>
      <c r="F100" s="56"/>
      <c r="G100" s="56"/>
      <c r="H100" s="241">
        <v>-800.0</v>
      </c>
      <c r="I100" s="56"/>
      <c r="J100" s="56"/>
      <c r="K100" s="56"/>
      <c r="L100" s="56"/>
      <c r="M100" s="56"/>
      <c r="N100" s="56"/>
      <c r="O100" s="56"/>
      <c r="P100" s="56"/>
      <c r="Q100" s="56"/>
      <c r="U100" s="56"/>
      <c r="V100" s="56"/>
      <c r="W100" s="56"/>
      <c r="X100" s="56"/>
      <c r="Y100" s="56"/>
      <c r="Z100" s="56"/>
      <c r="AA100" s="56"/>
    </row>
    <row r="101">
      <c r="A101" s="235"/>
      <c r="B101" s="56"/>
      <c r="C101" s="56"/>
      <c r="D101" s="243">
        <v>4100.0</v>
      </c>
      <c r="E101" s="56"/>
      <c r="F101" s="56"/>
      <c r="G101" s="56"/>
      <c r="H101" s="242">
        <v>2850.0</v>
      </c>
      <c r="I101" s="56"/>
      <c r="J101" s="56"/>
      <c r="K101" s="56"/>
      <c r="L101" s="56"/>
      <c r="M101" s="56"/>
      <c r="N101" s="56"/>
      <c r="O101" s="56"/>
      <c r="P101" s="56"/>
      <c r="Q101" s="56"/>
      <c r="U101" s="56"/>
      <c r="V101" s="56"/>
      <c r="W101" s="56"/>
      <c r="X101" s="56"/>
      <c r="Y101" s="56"/>
      <c r="Z101" s="56"/>
      <c r="AA101" s="56"/>
    </row>
    <row r="102">
      <c r="A102" s="56"/>
      <c r="B102" s="56"/>
      <c r="C102" s="56"/>
      <c r="D102" s="56"/>
      <c r="E102" s="232" t="s">
        <v>2029</v>
      </c>
      <c r="F102" s="244" t="s">
        <v>74</v>
      </c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U102" s="56"/>
      <c r="V102" s="56"/>
      <c r="W102" s="56"/>
      <c r="X102" s="56"/>
      <c r="Y102" s="56"/>
      <c r="Z102" s="56"/>
      <c r="AA102" s="56"/>
    </row>
    <row r="103">
      <c r="A103" s="56"/>
      <c r="B103" s="252" t="s">
        <v>469</v>
      </c>
      <c r="C103" s="253"/>
      <c r="D103" s="254">
        <v>-300.0</v>
      </c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U103" s="56"/>
      <c r="V103" s="56"/>
      <c r="W103" s="56"/>
      <c r="X103" s="56"/>
      <c r="Y103" s="56"/>
      <c r="Z103" s="56"/>
      <c r="AA103" s="56"/>
    </row>
    <row r="104">
      <c r="A104" s="235">
        <v>1.0</v>
      </c>
      <c r="B104" s="236" t="s">
        <v>2030</v>
      </c>
      <c r="C104" s="237">
        <v>0.48055555555555557</v>
      </c>
      <c r="D104" s="235">
        <v>600.0</v>
      </c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U104" s="56"/>
      <c r="V104" s="56"/>
      <c r="W104" s="56"/>
      <c r="X104" s="56"/>
      <c r="Y104" s="56"/>
      <c r="Z104" s="56"/>
      <c r="AA104" s="56"/>
    </row>
    <row r="105">
      <c r="A105" s="235">
        <v>2.0</v>
      </c>
      <c r="B105" s="236" t="s">
        <v>2031</v>
      </c>
      <c r="C105" s="237">
        <v>0.5416666666666666</v>
      </c>
      <c r="D105" s="235">
        <v>1500.0</v>
      </c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U105" s="56"/>
      <c r="V105" s="56"/>
      <c r="W105" s="56"/>
      <c r="X105" s="56"/>
      <c r="Y105" s="56"/>
      <c r="Z105" s="56"/>
      <c r="AA105" s="56"/>
    </row>
    <row r="106">
      <c r="A106" s="235">
        <v>3.0</v>
      </c>
      <c r="B106" s="236" t="s">
        <v>1086</v>
      </c>
      <c r="C106" s="237">
        <v>0.5451388888888888</v>
      </c>
      <c r="D106" s="235">
        <v>600.0</v>
      </c>
      <c r="E106" s="56"/>
      <c r="F106" s="56"/>
      <c r="G106" s="56"/>
      <c r="H106" s="238">
        <v>-4000.0</v>
      </c>
      <c r="I106" s="239" t="s">
        <v>149</v>
      </c>
      <c r="J106" s="56"/>
      <c r="K106" s="56"/>
      <c r="L106" s="56"/>
      <c r="M106" s="56"/>
      <c r="N106" s="56"/>
      <c r="O106" s="56"/>
      <c r="P106" s="56"/>
      <c r="Q106" s="56"/>
      <c r="U106" s="56"/>
      <c r="V106" s="56"/>
      <c r="W106" s="56"/>
      <c r="X106" s="56"/>
      <c r="Y106" s="56"/>
      <c r="Z106" s="56"/>
      <c r="AA106" s="56"/>
    </row>
    <row r="107">
      <c r="A107" s="235">
        <v>4.0</v>
      </c>
      <c r="B107" s="236" t="s">
        <v>2032</v>
      </c>
      <c r="C107" s="237">
        <v>0.6541666666666667</v>
      </c>
      <c r="D107" s="235">
        <v>300.0</v>
      </c>
      <c r="E107" s="56"/>
      <c r="F107" s="56"/>
      <c r="G107" s="240">
        <v>900.0</v>
      </c>
      <c r="H107" s="241">
        <v>-900.0</v>
      </c>
      <c r="I107" s="56"/>
      <c r="J107" s="56"/>
      <c r="K107" s="56"/>
      <c r="L107" s="56"/>
      <c r="M107" s="56"/>
      <c r="N107" s="56"/>
      <c r="O107" s="56"/>
      <c r="P107" s="56"/>
      <c r="Q107" s="56"/>
      <c r="U107" s="56"/>
      <c r="V107" s="56"/>
      <c r="W107" s="56"/>
      <c r="X107" s="56"/>
      <c r="Y107" s="56"/>
      <c r="Z107" s="56"/>
      <c r="AA107" s="56"/>
    </row>
    <row r="108">
      <c r="A108" s="235">
        <v>5.0</v>
      </c>
      <c r="B108" s="236" t="s">
        <v>2004</v>
      </c>
      <c r="C108" s="237">
        <v>0.6701388888888888</v>
      </c>
      <c r="D108" s="235">
        <v>800.0</v>
      </c>
      <c r="E108" s="56"/>
      <c r="F108" s="56"/>
      <c r="G108" s="56"/>
      <c r="H108" s="242">
        <v>2650.0</v>
      </c>
      <c r="I108" s="56"/>
      <c r="J108" s="56"/>
      <c r="K108" s="56"/>
      <c r="L108" s="56"/>
      <c r="M108" s="56"/>
      <c r="N108" s="56"/>
      <c r="O108" s="56"/>
      <c r="P108" s="56"/>
      <c r="Q108" s="56"/>
      <c r="U108" s="56"/>
      <c r="V108" s="56"/>
      <c r="W108" s="56"/>
      <c r="X108" s="56"/>
      <c r="Y108" s="56"/>
      <c r="Z108" s="56"/>
      <c r="AA108" s="56"/>
    </row>
    <row r="109">
      <c r="A109" s="235">
        <v>6.0</v>
      </c>
      <c r="B109" s="236" t="s">
        <v>2033</v>
      </c>
      <c r="C109" s="237">
        <v>0.7548611111111111</v>
      </c>
      <c r="D109" s="235">
        <v>800.0</v>
      </c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U109" s="56"/>
      <c r="V109" s="56"/>
      <c r="W109" s="56"/>
      <c r="X109" s="56"/>
      <c r="Y109" s="56"/>
      <c r="Z109" s="56"/>
      <c r="AA109" s="56"/>
    </row>
    <row r="110">
      <c r="A110" s="235">
        <v>7.0</v>
      </c>
      <c r="B110" s="236" t="s">
        <v>172</v>
      </c>
      <c r="C110" s="237">
        <v>0.7597222222222222</v>
      </c>
      <c r="D110" s="235">
        <v>400.0</v>
      </c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U110" s="56"/>
      <c r="V110" s="56"/>
      <c r="W110" s="56"/>
      <c r="X110" s="56"/>
      <c r="Y110" s="56"/>
      <c r="Z110" s="56"/>
      <c r="AA110" s="56"/>
    </row>
    <row r="111">
      <c r="A111" s="233"/>
      <c r="B111" s="56"/>
      <c r="C111" s="56"/>
      <c r="D111" s="243">
        <v>5000.0</v>
      </c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U111" s="56"/>
      <c r="V111" s="56"/>
      <c r="W111" s="56"/>
      <c r="X111" s="56"/>
      <c r="Y111" s="56"/>
      <c r="Z111" s="56"/>
      <c r="AA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U112" s="56"/>
      <c r="V112" s="56"/>
      <c r="W112" s="56"/>
      <c r="X112" s="56"/>
      <c r="Y112" s="56"/>
      <c r="Z112" s="56"/>
      <c r="AA112" s="56"/>
    </row>
    <row r="113">
      <c r="A113" s="56"/>
      <c r="B113" s="56"/>
      <c r="C113" s="56"/>
      <c r="D113" s="56"/>
      <c r="E113" s="232" t="s">
        <v>2034</v>
      </c>
      <c r="F113" s="251" t="s">
        <v>265</v>
      </c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U113" s="56"/>
      <c r="V113" s="56"/>
      <c r="W113" s="56"/>
      <c r="X113" s="56"/>
      <c r="Y113" s="56"/>
      <c r="Z113" s="56"/>
      <c r="AA113" s="56"/>
    </row>
    <row r="114">
      <c r="A114" s="235">
        <v>1.0</v>
      </c>
      <c r="B114" s="236" t="s">
        <v>1454</v>
      </c>
      <c r="C114" s="237">
        <v>0.44583333333333336</v>
      </c>
      <c r="D114" s="235">
        <v>600.0</v>
      </c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U114" s="56"/>
      <c r="V114" s="56"/>
      <c r="W114" s="56"/>
      <c r="X114" s="56"/>
      <c r="Y114" s="56"/>
      <c r="Z114" s="56"/>
      <c r="AA114" s="56"/>
    </row>
    <row r="115">
      <c r="A115" s="235">
        <v>2.0</v>
      </c>
      <c r="B115" s="246" t="s">
        <v>2035</v>
      </c>
      <c r="C115" s="247">
        <v>0.48194444444444445</v>
      </c>
      <c r="D115" s="248">
        <v>600.0</v>
      </c>
      <c r="E115" s="246" t="s">
        <v>1925</v>
      </c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U115" s="56"/>
      <c r="V115" s="56"/>
      <c r="W115" s="56"/>
      <c r="X115" s="56"/>
      <c r="Y115" s="56"/>
      <c r="Z115" s="56"/>
      <c r="AA115" s="56"/>
    </row>
    <row r="116">
      <c r="A116" s="235">
        <v>3.0</v>
      </c>
      <c r="B116" s="236" t="s">
        <v>2036</v>
      </c>
      <c r="C116" s="237">
        <v>0.48333333333333334</v>
      </c>
      <c r="D116" s="235">
        <v>500.0</v>
      </c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U116" s="56"/>
      <c r="V116" s="56"/>
      <c r="W116" s="56"/>
      <c r="X116" s="56"/>
      <c r="Y116" s="56"/>
      <c r="Z116" s="56"/>
      <c r="AA116" s="56"/>
    </row>
    <row r="117">
      <c r="A117" s="235">
        <v>4.0</v>
      </c>
      <c r="B117" s="236" t="s">
        <v>2037</v>
      </c>
      <c r="C117" s="237">
        <v>0.5263888888888889</v>
      </c>
      <c r="D117" s="235">
        <v>300.0</v>
      </c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U117" s="56"/>
      <c r="V117" s="56"/>
      <c r="W117" s="56"/>
      <c r="X117" s="56"/>
      <c r="Y117" s="56"/>
      <c r="Z117" s="56"/>
      <c r="AA117" s="56"/>
    </row>
    <row r="118">
      <c r="A118" s="235">
        <v>5.0</v>
      </c>
      <c r="B118" s="236" t="s">
        <v>357</v>
      </c>
      <c r="C118" s="237">
        <v>0.5604166666666667</v>
      </c>
      <c r="D118" s="235">
        <v>400.0</v>
      </c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U118" s="56"/>
      <c r="V118" s="56"/>
      <c r="W118" s="56"/>
      <c r="X118" s="56"/>
      <c r="Y118" s="56"/>
      <c r="Z118" s="56"/>
      <c r="AA118" s="56"/>
    </row>
    <row r="119">
      <c r="A119" s="235">
        <v>6.0</v>
      </c>
      <c r="B119" s="236" t="s">
        <v>2038</v>
      </c>
      <c r="C119" s="237">
        <v>0.5916666666666667</v>
      </c>
      <c r="D119" s="235">
        <v>600.0</v>
      </c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U119" s="56"/>
      <c r="V119" s="56"/>
      <c r="W119" s="56"/>
      <c r="X119" s="56"/>
      <c r="Y119" s="56"/>
      <c r="Z119" s="56"/>
      <c r="AA119" s="56"/>
    </row>
    <row r="120">
      <c r="A120" s="235">
        <v>7.0</v>
      </c>
      <c r="B120" s="236" t="s">
        <v>2039</v>
      </c>
      <c r="C120" s="237">
        <v>0.6506944444444445</v>
      </c>
      <c r="D120" s="235">
        <v>1200.0</v>
      </c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U120" s="56"/>
      <c r="V120" s="56"/>
      <c r="W120" s="56"/>
      <c r="X120" s="56"/>
      <c r="Y120" s="56"/>
      <c r="Z120" s="56"/>
      <c r="AA120" s="56"/>
    </row>
    <row r="121">
      <c r="A121" s="235">
        <v>8.0</v>
      </c>
      <c r="B121" s="236" t="s">
        <v>2040</v>
      </c>
      <c r="C121" s="237">
        <v>0.6784722222222223</v>
      </c>
      <c r="D121" s="235">
        <v>200.0</v>
      </c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U121" s="56"/>
      <c r="V121" s="56"/>
      <c r="W121" s="56"/>
      <c r="X121" s="56"/>
      <c r="Y121" s="56"/>
      <c r="Z121" s="56"/>
      <c r="AA121" s="56"/>
    </row>
    <row r="122">
      <c r="A122" s="235">
        <v>9.0</v>
      </c>
      <c r="B122" s="236" t="s">
        <v>2041</v>
      </c>
      <c r="C122" s="237">
        <v>0.7159722222222222</v>
      </c>
      <c r="D122" s="235">
        <v>400.0</v>
      </c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U122" s="56"/>
      <c r="V122" s="56"/>
      <c r="W122" s="56"/>
      <c r="X122" s="56"/>
      <c r="Y122" s="56"/>
      <c r="Z122" s="56"/>
      <c r="AA122" s="56"/>
    </row>
    <row r="123">
      <c r="A123" s="233"/>
      <c r="B123" s="56"/>
      <c r="C123" s="56"/>
      <c r="D123" s="243">
        <v>4800.0</v>
      </c>
      <c r="E123" s="56"/>
      <c r="F123" s="56"/>
      <c r="G123" s="56"/>
      <c r="H123" s="242">
        <v>6850.0</v>
      </c>
      <c r="I123" s="56"/>
      <c r="J123" s="56"/>
      <c r="K123" s="56"/>
      <c r="L123" s="56"/>
      <c r="M123" s="56"/>
      <c r="N123" s="56"/>
      <c r="O123" s="56"/>
      <c r="P123" s="56"/>
      <c r="Q123" s="56"/>
      <c r="U123" s="56"/>
      <c r="V123" s="56"/>
      <c r="W123" s="56"/>
      <c r="X123" s="56"/>
      <c r="Y123" s="56"/>
      <c r="Z123" s="56"/>
      <c r="AA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U124" s="56"/>
      <c r="V124" s="56"/>
      <c r="W124" s="56"/>
      <c r="X124" s="56"/>
      <c r="Y124" s="56"/>
      <c r="Z124" s="56"/>
      <c r="AA124" s="56"/>
    </row>
    <row r="125">
      <c r="A125" s="56"/>
      <c r="B125" s="56"/>
      <c r="C125" s="56"/>
      <c r="D125" s="56"/>
      <c r="E125" s="232" t="s">
        <v>2042</v>
      </c>
      <c r="F125" s="251" t="s">
        <v>265</v>
      </c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U125" s="56"/>
      <c r="V125" s="56"/>
      <c r="W125" s="56"/>
      <c r="X125" s="56"/>
      <c r="Y125" s="56"/>
      <c r="Z125" s="56"/>
      <c r="AA125" s="56"/>
    </row>
    <row r="126">
      <c r="A126" s="235">
        <v>1.0</v>
      </c>
      <c r="B126" s="236" t="s">
        <v>2043</v>
      </c>
      <c r="C126" s="237">
        <v>0.4756944444444444</v>
      </c>
      <c r="D126" s="235">
        <v>500.0</v>
      </c>
      <c r="E126" s="56"/>
      <c r="F126" s="56"/>
      <c r="G126" s="56"/>
    </row>
    <row r="127">
      <c r="A127" s="156">
        <v>2.0</v>
      </c>
      <c r="B127" s="229" t="s">
        <v>2004</v>
      </c>
      <c r="C127" s="230">
        <v>0.5694444444444444</v>
      </c>
      <c r="D127" s="229">
        <v>800.0</v>
      </c>
      <c r="E127" s="229" t="s">
        <v>1925</v>
      </c>
    </row>
    <row r="128">
      <c r="A128" s="156">
        <v>3.0</v>
      </c>
      <c r="B128" s="229" t="s">
        <v>2044</v>
      </c>
      <c r="C128" s="230">
        <v>0.5694444444444444</v>
      </c>
      <c r="D128" s="229">
        <v>1500.0</v>
      </c>
      <c r="E128" s="229" t="s">
        <v>1925</v>
      </c>
    </row>
    <row r="129">
      <c r="A129" s="156">
        <v>4.0</v>
      </c>
      <c r="B129" s="156" t="s">
        <v>2045</v>
      </c>
      <c r="C129" s="178">
        <v>0.5708333333333333</v>
      </c>
      <c r="H129" s="146">
        <v>-400.0</v>
      </c>
    </row>
    <row r="130">
      <c r="A130" s="156">
        <v>5.0</v>
      </c>
      <c r="B130" s="156" t="s">
        <v>2046</v>
      </c>
      <c r="C130" s="178">
        <v>0.6152777777777778</v>
      </c>
      <c r="D130" s="156">
        <v>1500.0</v>
      </c>
    </row>
    <row r="131">
      <c r="A131" s="156">
        <v>6.0</v>
      </c>
      <c r="B131" s="156" t="s">
        <v>2047</v>
      </c>
      <c r="C131" s="178">
        <v>0.6840277777777778</v>
      </c>
      <c r="D131" s="156">
        <v>800.0</v>
      </c>
    </row>
    <row r="132">
      <c r="A132" s="156">
        <v>7.0</v>
      </c>
      <c r="B132" s="156" t="s">
        <v>2048</v>
      </c>
      <c r="C132" s="178">
        <v>0.7097222222222223</v>
      </c>
      <c r="D132" s="156">
        <v>200.0</v>
      </c>
    </row>
    <row r="133">
      <c r="A133" s="156">
        <v>8.0</v>
      </c>
      <c r="B133" s="156" t="s">
        <v>2049</v>
      </c>
      <c r="C133" s="178">
        <v>0.7548611111111111</v>
      </c>
      <c r="D133" s="156">
        <v>800.0</v>
      </c>
    </row>
    <row r="134">
      <c r="A134" s="156">
        <v>9.0</v>
      </c>
      <c r="B134" s="156" t="s">
        <v>2050</v>
      </c>
    </row>
    <row r="135">
      <c r="A135" s="156">
        <v>10.0</v>
      </c>
      <c r="B135" s="156" t="s">
        <v>2051</v>
      </c>
      <c r="H135" s="184">
        <v>-6000.0</v>
      </c>
      <c r="I135" s="184" t="s">
        <v>132</v>
      </c>
    </row>
    <row r="136">
      <c r="A136" s="156">
        <v>11.0</v>
      </c>
      <c r="B136" s="156" t="s">
        <v>2052</v>
      </c>
      <c r="C136" s="178">
        <v>0.8083333333333333</v>
      </c>
      <c r="D136" s="156">
        <v>400.0</v>
      </c>
      <c r="G136" s="180">
        <v>2500.0</v>
      </c>
      <c r="H136" s="146">
        <v>-2500.0</v>
      </c>
      <c r="I136" s="156" t="s">
        <v>2053</v>
      </c>
      <c r="J136" s="156" t="s">
        <v>2054</v>
      </c>
    </row>
    <row r="137">
      <c r="A137" s="156">
        <v>12.0</v>
      </c>
      <c r="B137" s="156" t="s">
        <v>2055</v>
      </c>
      <c r="C137" s="178">
        <v>0.8222222222222222</v>
      </c>
      <c r="D137" s="156">
        <v>900.0</v>
      </c>
    </row>
    <row r="138">
      <c r="A138" s="156">
        <v>13.0</v>
      </c>
      <c r="D138" s="159">
        <f>SUM(D126:D137)</f>
        <v>7400</v>
      </c>
      <c r="H138" s="183">
        <v>3050.0</v>
      </c>
    </row>
    <row r="139">
      <c r="E139" s="59" t="s">
        <v>2056</v>
      </c>
      <c r="G139" s="156"/>
    </row>
    <row r="140">
      <c r="A140" s="156">
        <v>1.0</v>
      </c>
      <c r="B140" s="156" t="s">
        <v>2057</v>
      </c>
      <c r="C140" s="178">
        <v>0.5833333333333334</v>
      </c>
      <c r="D140" s="156">
        <v>300.0</v>
      </c>
      <c r="G140" s="156"/>
    </row>
    <row r="141">
      <c r="A141" s="156">
        <v>2.0</v>
      </c>
      <c r="B141" s="156" t="s">
        <v>1196</v>
      </c>
      <c r="C141" s="178">
        <v>0.6104166666666667</v>
      </c>
      <c r="D141" s="156">
        <v>1500.0</v>
      </c>
    </row>
    <row r="142">
      <c r="A142" s="156">
        <v>3.0</v>
      </c>
      <c r="B142" s="156" t="s">
        <v>2058</v>
      </c>
      <c r="C142" s="178">
        <v>0.7180555555555556</v>
      </c>
      <c r="D142" s="156">
        <v>400.0</v>
      </c>
    </row>
    <row r="143">
      <c r="A143" s="156">
        <v>4.0</v>
      </c>
      <c r="B143" s="156" t="s">
        <v>2059</v>
      </c>
      <c r="C143" s="178">
        <v>0.7513888888888889</v>
      </c>
      <c r="D143" s="156">
        <v>300.0</v>
      </c>
    </row>
    <row r="144">
      <c r="A144" s="156">
        <v>5.0</v>
      </c>
      <c r="B144" s="156" t="s">
        <v>2060</v>
      </c>
      <c r="C144" s="178">
        <v>0.8201388888888889</v>
      </c>
      <c r="D144" s="156">
        <v>900.0</v>
      </c>
    </row>
    <row r="145">
      <c r="A145" s="156">
        <v>6.0</v>
      </c>
      <c r="B145" s="156" t="s">
        <v>2061</v>
      </c>
      <c r="C145" s="178">
        <v>0.8201388888888889</v>
      </c>
      <c r="D145" s="156">
        <v>900.0</v>
      </c>
      <c r="G145" s="180">
        <v>850.0</v>
      </c>
      <c r="H145" s="146">
        <v>-850.0</v>
      </c>
    </row>
    <row r="146">
      <c r="A146" s="156">
        <v>7.0</v>
      </c>
      <c r="B146" s="156" t="s">
        <v>2062</v>
      </c>
      <c r="C146" s="178">
        <v>0.8208333333333333</v>
      </c>
      <c r="D146" s="156">
        <v>200.0</v>
      </c>
      <c r="H146" s="183">
        <v>6700.0</v>
      </c>
    </row>
    <row r="147">
      <c r="D147" s="159">
        <f>SUM(D140:D146)</f>
        <v>4500</v>
      </c>
    </row>
    <row r="148">
      <c r="E148" s="59" t="s">
        <v>2063</v>
      </c>
    </row>
    <row r="149">
      <c r="A149" s="156">
        <v>1.0</v>
      </c>
      <c r="B149" s="156" t="s">
        <v>2064</v>
      </c>
      <c r="C149" s="178">
        <v>0.5020833333333333</v>
      </c>
    </row>
    <row r="150">
      <c r="A150" s="156">
        <v>2.0</v>
      </c>
      <c r="B150" s="156" t="s">
        <v>2065</v>
      </c>
      <c r="C150" s="178">
        <v>0.5534722222222223</v>
      </c>
      <c r="D150" s="156">
        <v>200.0</v>
      </c>
    </row>
    <row r="151">
      <c r="A151" s="156">
        <v>3.0</v>
      </c>
      <c r="B151" s="156" t="s">
        <v>520</v>
      </c>
      <c r="C151" s="178">
        <v>0.5708333333333333</v>
      </c>
      <c r="D151" s="156">
        <v>500.0</v>
      </c>
    </row>
    <row r="152">
      <c r="A152" s="156">
        <v>4.0</v>
      </c>
      <c r="B152" s="156" t="s">
        <v>837</v>
      </c>
      <c r="C152" s="178">
        <v>0.6229166666666667</v>
      </c>
      <c r="D152" s="156">
        <v>200.0</v>
      </c>
    </row>
    <row r="153">
      <c r="A153" s="156">
        <v>5.0</v>
      </c>
      <c r="B153" s="156" t="s">
        <v>2066</v>
      </c>
      <c r="C153" s="178">
        <v>0.6236111111111111</v>
      </c>
      <c r="D153" s="156">
        <v>1100.0</v>
      </c>
    </row>
    <row r="154">
      <c r="A154" s="156">
        <v>6.0</v>
      </c>
      <c r="B154" s="156" t="s">
        <v>2067</v>
      </c>
      <c r="C154" s="178">
        <v>0.70625</v>
      </c>
      <c r="D154" s="156">
        <v>2000.0</v>
      </c>
    </row>
    <row r="155">
      <c r="A155" s="156">
        <v>7.0</v>
      </c>
      <c r="B155" s="156" t="s">
        <v>627</v>
      </c>
      <c r="C155" s="178">
        <v>0.70625</v>
      </c>
      <c r="D155" s="156">
        <v>200.0</v>
      </c>
    </row>
    <row r="156">
      <c r="A156" s="156">
        <v>8.0</v>
      </c>
      <c r="B156" s="156" t="s">
        <v>2068</v>
      </c>
      <c r="C156" s="178">
        <v>0.7506944444444444</v>
      </c>
      <c r="D156" s="156">
        <v>700.0</v>
      </c>
      <c r="G156" s="180">
        <v>1200.0</v>
      </c>
      <c r="H156" s="146">
        <v>-1200.0</v>
      </c>
    </row>
    <row r="157">
      <c r="A157" s="156">
        <v>9.0</v>
      </c>
      <c r="B157" s="156" t="s">
        <v>1586</v>
      </c>
      <c r="C157" s="178">
        <v>0.7861111111111111</v>
      </c>
      <c r="D157" s="156">
        <v>200.0</v>
      </c>
      <c r="H157" s="183">
        <v>10600.0</v>
      </c>
    </row>
    <row r="158">
      <c r="A158" s="156">
        <v>10.0</v>
      </c>
      <c r="B158" s="229" t="s">
        <v>2069</v>
      </c>
      <c r="C158" s="230">
        <v>0.8027777777777778</v>
      </c>
      <c r="D158" s="229">
        <v>700.0</v>
      </c>
      <c r="E158" s="229" t="s">
        <v>1925</v>
      </c>
    </row>
    <row r="159">
      <c r="A159" s="156">
        <v>11.0</v>
      </c>
      <c r="B159" s="229" t="s">
        <v>2070</v>
      </c>
      <c r="C159" s="230">
        <v>0.8166666666666667</v>
      </c>
      <c r="D159" s="229">
        <v>1500.0</v>
      </c>
      <c r="E159" s="229" t="s">
        <v>1925</v>
      </c>
    </row>
    <row r="160">
      <c r="D160" s="159">
        <f>SUM(D149:D159)</f>
        <v>7300</v>
      </c>
    </row>
    <row r="162">
      <c r="E162" s="59" t="s">
        <v>2071</v>
      </c>
      <c r="F162" s="171" t="s">
        <v>265</v>
      </c>
    </row>
    <row r="163">
      <c r="A163" s="156">
        <v>1.0</v>
      </c>
      <c r="B163" s="156" t="s">
        <v>2072</v>
      </c>
      <c r="C163" s="178">
        <v>0.45902777777777776</v>
      </c>
      <c r="D163" s="156">
        <v>400.0</v>
      </c>
    </row>
    <row r="164">
      <c r="A164" s="156">
        <v>2.0</v>
      </c>
      <c r="B164" s="156" t="s">
        <v>2073</v>
      </c>
      <c r="C164" s="178">
        <v>0.4652777777777778</v>
      </c>
      <c r="D164" s="156">
        <v>800.0</v>
      </c>
    </row>
    <row r="165">
      <c r="A165" s="156">
        <v>3.0</v>
      </c>
      <c r="B165" s="156" t="s">
        <v>940</v>
      </c>
      <c r="C165" s="178">
        <v>0.4736111111111111</v>
      </c>
      <c r="D165" s="156">
        <v>300.0</v>
      </c>
    </row>
    <row r="166">
      <c r="A166" s="156">
        <v>4.0</v>
      </c>
      <c r="B166" s="156" t="s">
        <v>2074</v>
      </c>
      <c r="C166" s="178">
        <v>0.49236111111111114</v>
      </c>
      <c r="D166" s="156">
        <v>600.0</v>
      </c>
    </row>
    <row r="167">
      <c r="A167" s="156">
        <v>5.0</v>
      </c>
      <c r="B167" s="156" t="s">
        <v>2075</v>
      </c>
      <c r="C167" s="178">
        <v>0.49166666666666664</v>
      </c>
      <c r="D167" s="156">
        <v>200.0</v>
      </c>
    </row>
    <row r="168">
      <c r="A168" s="156">
        <v>6.0</v>
      </c>
      <c r="B168" s="156" t="s">
        <v>940</v>
      </c>
      <c r="C168" s="178">
        <v>0.5083333333333333</v>
      </c>
      <c r="D168" s="156">
        <v>300.0</v>
      </c>
    </row>
    <row r="169">
      <c r="A169" s="156">
        <v>7.0</v>
      </c>
      <c r="B169" s="156" t="s">
        <v>1498</v>
      </c>
      <c r="C169" s="178">
        <v>0.5652777777777778</v>
      </c>
      <c r="D169" s="156">
        <v>1500.0</v>
      </c>
    </row>
    <row r="170">
      <c r="A170" s="156">
        <v>8.0</v>
      </c>
      <c r="B170" s="229" t="s">
        <v>940</v>
      </c>
      <c r="C170" s="230">
        <v>0.7013888888888888</v>
      </c>
      <c r="D170" s="229">
        <v>300.0</v>
      </c>
      <c r="E170" s="229" t="s">
        <v>1925</v>
      </c>
    </row>
    <row r="171">
      <c r="A171" s="156">
        <v>9.0</v>
      </c>
      <c r="B171" s="156" t="s">
        <v>2076</v>
      </c>
      <c r="C171" s="178">
        <v>0.7361111111111112</v>
      </c>
      <c r="D171" s="156">
        <v>1000.0</v>
      </c>
    </row>
    <row r="172">
      <c r="A172" s="156">
        <v>10.0</v>
      </c>
      <c r="B172" s="156" t="s">
        <v>2077</v>
      </c>
      <c r="C172" s="178">
        <v>0.7430555555555556</v>
      </c>
      <c r="D172" s="156">
        <v>600.0</v>
      </c>
    </row>
    <row r="173">
      <c r="A173" s="156">
        <v>11.0</v>
      </c>
      <c r="B173" s="156" t="s">
        <v>2078</v>
      </c>
      <c r="C173" s="178">
        <v>0.7611111111111111</v>
      </c>
      <c r="D173" s="156">
        <v>300.0</v>
      </c>
      <c r="H173" s="184">
        <v>-10000.0</v>
      </c>
      <c r="I173" s="184" t="s">
        <v>132</v>
      </c>
    </row>
    <row r="174">
      <c r="A174" s="156">
        <v>12.0</v>
      </c>
      <c r="B174" s="156" t="s">
        <v>2079</v>
      </c>
      <c r="C174" s="178">
        <v>0.8055555555555556</v>
      </c>
      <c r="D174" s="156">
        <v>600.0</v>
      </c>
    </row>
    <row r="175">
      <c r="A175" s="156">
        <v>13.0</v>
      </c>
      <c r="B175" s="229" t="s">
        <v>2080</v>
      </c>
      <c r="C175" s="230">
        <v>0.8569444444444444</v>
      </c>
      <c r="D175" s="229">
        <v>200.0</v>
      </c>
      <c r="E175" s="229" t="s">
        <v>1925</v>
      </c>
    </row>
    <row r="176">
      <c r="D176" s="159">
        <f>SUM(D163:D175)</f>
        <v>7100</v>
      </c>
      <c r="G176" s="180">
        <v>1000.0</v>
      </c>
      <c r="H176" s="146">
        <v>-1000.0</v>
      </c>
    </row>
    <row r="177">
      <c r="H177" s="183">
        <v>6000.0</v>
      </c>
    </row>
    <row r="179">
      <c r="E179" s="59" t="s">
        <v>2081</v>
      </c>
      <c r="F179" s="171" t="s">
        <v>265</v>
      </c>
    </row>
    <row r="180">
      <c r="A180" s="156">
        <v>1.0</v>
      </c>
      <c r="B180" s="156" t="s">
        <v>2082</v>
      </c>
      <c r="C180" s="178">
        <v>0.5472222222222223</v>
      </c>
      <c r="D180" s="156">
        <v>300.0</v>
      </c>
    </row>
    <row r="181">
      <c r="A181" s="156">
        <v>2.0</v>
      </c>
      <c r="B181" s="156" t="s">
        <v>2083</v>
      </c>
      <c r="C181" s="178">
        <v>0.58125</v>
      </c>
      <c r="D181" s="156">
        <v>1400.0</v>
      </c>
    </row>
    <row r="182">
      <c r="A182" s="156">
        <v>3.0</v>
      </c>
      <c r="B182" s="156" t="s">
        <v>2084</v>
      </c>
      <c r="C182" s="178">
        <v>0.6111111111111112</v>
      </c>
      <c r="D182" s="156">
        <v>600.0</v>
      </c>
    </row>
    <row r="183">
      <c r="A183" s="156">
        <v>4.0</v>
      </c>
      <c r="B183" s="156" t="s">
        <v>2085</v>
      </c>
      <c r="C183" s="178">
        <v>0.6319444444444444</v>
      </c>
      <c r="D183" s="156">
        <v>400.0</v>
      </c>
    </row>
    <row r="184">
      <c r="A184" s="156">
        <v>5.0</v>
      </c>
      <c r="B184" s="156" t="s">
        <v>2086</v>
      </c>
      <c r="C184" s="178">
        <v>0.7222222222222222</v>
      </c>
      <c r="D184" s="156">
        <v>400.0</v>
      </c>
    </row>
    <row r="185">
      <c r="A185" s="156">
        <v>6.0</v>
      </c>
      <c r="B185" s="156" t="s">
        <v>2087</v>
      </c>
      <c r="C185" s="178">
        <v>0.7472222222222222</v>
      </c>
      <c r="D185" s="156">
        <v>800.0</v>
      </c>
    </row>
    <row r="186">
      <c r="A186" s="156">
        <v>7.0</v>
      </c>
      <c r="B186" s="156" t="s">
        <v>1551</v>
      </c>
      <c r="C186" s="178">
        <v>0.7777777777777778</v>
      </c>
      <c r="D186" s="156">
        <v>600.0</v>
      </c>
    </row>
    <row r="187">
      <c r="A187" s="156">
        <v>8.0</v>
      </c>
      <c r="B187" s="156" t="s">
        <v>2084</v>
      </c>
      <c r="C187" s="178">
        <v>0.7847222222222222</v>
      </c>
      <c r="D187" s="156">
        <v>600.0</v>
      </c>
      <c r="H187" s="184">
        <v>-8000.0</v>
      </c>
      <c r="I187" s="184" t="s">
        <v>132</v>
      </c>
    </row>
    <row r="188">
      <c r="A188" s="156">
        <v>9.0</v>
      </c>
      <c r="B188" s="156" t="s">
        <v>2088</v>
      </c>
      <c r="C188" s="178">
        <v>0.8041666666666667</v>
      </c>
      <c r="D188" s="156">
        <v>400.0</v>
      </c>
    </row>
    <row r="189">
      <c r="A189" s="156">
        <v>10.0</v>
      </c>
      <c r="B189" s="156" t="s">
        <v>2089</v>
      </c>
      <c r="C189" s="178">
        <v>0.8319444444444445</v>
      </c>
      <c r="D189" s="156">
        <v>500.0</v>
      </c>
    </row>
    <row r="190">
      <c r="A190" s="156">
        <v>11.0</v>
      </c>
      <c r="B190" s="156" t="s">
        <v>2090</v>
      </c>
      <c r="C190" s="178">
        <v>0.8430555555555556</v>
      </c>
      <c r="H190" s="146">
        <v>-300.0</v>
      </c>
    </row>
    <row r="191">
      <c r="D191" s="159">
        <f>SUM(D180:D189)</f>
        <v>6000</v>
      </c>
      <c r="G191" s="180">
        <v>1200.0</v>
      </c>
      <c r="H191" s="146">
        <v>-1200.0</v>
      </c>
    </row>
    <row r="192">
      <c r="H192" s="183">
        <v>2450.0</v>
      </c>
    </row>
    <row r="193">
      <c r="E193" s="59" t="s">
        <v>2091</v>
      </c>
      <c r="F193" s="59" t="s">
        <v>877</v>
      </c>
    </row>
    <row r="194">
      <c r="A194" s="156">
        <v>1.0</v>
      </c>
      <c r="B194" s="225" t="s">
        <v>2092</v>
      </c>
      <c r="C194" s="178">
        <v>0.4270833333333333</v>
      </c>
      <c r="D194" s="156">
        <v>400.0</v>
      </c>
    </row>
    <row r="195">
      <c r="A195" s="156">
        <v>2.0</v>
      </c>
      <c r="B195" s="156" t="s">
        <v>2093</v>
      </c>
      <c r="C195" s="178">
        <v>0.4722222222222222</v>
      </c>
      <c r="D195" s="156">
        <v>600.0</v>
      </c>
    </row>
    <row r="196">
      <c r="A196" s="156">
        <v>3.0</v>
      </c>
      <c r="B196" s="156" t="s">
        <v>2094</v>
      </c>
      <c r="C196" s="178">
        <v>0.5576388888888889</v>
      </c>
      <c r="D196" s="156">
        <v>1500.0</v>
      </c>
    </row>
    <row r="197">
      <c r="A197" s="156">
        <v>4.0</v>
      </c>
      <c r="B197" s="156" t="s">
        <v>1149</v>
      </c>
      <c r="C197" s="178">
        <v>0.5833333333333334</v>
      </c>
      <c r="D197" s="156">
        <v>200.0</v>
      </c>
    </row>
    <row r="198">
      <c r="A198" s="156">
        <v>5.0</v>
      </c>
      <c r="B198" s="156" t="s">
        <v>2095</v>
      </c>
      <c r="C198" s="178">
        <v>0.5930555555555556</v>
      </c>
      <c r="D198" s="156">
        <v>1500.0</v>
      </c>
    </row>
    <row r="199">
      <c r="A199" s="156">
        <v>6.0</v>
      </c>
      <c r="B199" s="156" t="s">
        <v>2096</v>
      </c>
      <c r="C199" s="178">
        <v>0.5944444444444444</v>
      </c>
      <c r="D199" s="156">
        <v>1500.0</v>
      </c>
      <c r="H199" s="184">
        <v>-7000.0</v>
      </c>
      <c r="I199" s="184" t="s">
        <v>109</v>
      </c>
    </row>
    <row r="200">
      <c r="A200" s="156">
        <v>7.0</v>
      </c>
      <c r="B200" s="156" t="s">
        <v>1791</v>
      </c>
      <c r="C200" s="178">
        <v>0.6645833333333333</v>
      </c>
      <c r="D200" s="156">
        <v>600.0</v>
      </c>
    </row>
    <row r="201">
      <c r="A201" s="156">
        <v>8.0</v>
      </c>
      <c r="B201" s="156" t="s">
        <v>2097</v>
      </c>
      <c r="C201" s="178">
        <v>0.6805555555555556</v>
      </c>
      <c r="D201" s="156">
        <v>400.0</v>
      </c>
    </row>
    <row r="202">
      <c r="A202" s="156">
        <v>9.0</v>
      </c>
      <c r="B202" s="156" t="s">
        <v>2098</v>
      </c>
      <c r="C202" s="178">
        <v>0.6979166666666666</v>
      </c>
      <c r="D202" s="156">
        <v>800.0</v>
      </c>
    </row>
    <row r="203">
      <c r="A203" s="156">
        <v>10.0</v>
      </c>
      <c r="B203" s="156" t="s">
        <v>504</v>
      </c>
      <c r="C203" s="178">
        <v>0.7006944444444444</v>
      </c>
      <c r="D203" s="156">
        <v>400.0</v>
      </c>
    </row>
    <row r="204">
      <c r="A204" s="156">
        <v>11.0</v>
      </c>
      <c r="B204" s="156" t="s">
        <v>1373</v>
      </c>
      <c r="C204" s="178">
        <v>0.7625</v>
      </c>
      <c r="D204" s="156">
        <v>300.0</v>
      </c>
    </row>
    <row r="205">
      <c r="A205" s="156">
        <v>12.0</v>
      </c>
      <c r="B205" s="156" t="s">
        <v>1971</v>
      </c>
      <c r="C205" s="178">
        <v>0.7715277777777778</v>
      </c>
      <c r="D205" s="156">
        <v>300.0</v>
      </c>
    </row>
    <row r="206">
      <c r="A206" s="156">
        <v>13.0</v>
      </c>
      <c r="B206" s="229" t="s">
        <v>2099</v>
      </c>
      <c r="C206" s="230">
        <v>0.8006944444444445</v>
      </c>
      <c r="D206" s="229">
        <v>600.0</v>
      </c>
      <c r="E206" s="229" t="s">
        <v>1925</v>
      </c>
    </row>
    <row r="207">
      <c r="A207" s="156">
        <v>14.0</v>
      </c>
      <c r="B207" s="156" t="s">
        <v>2100</v>
      </c>
      <c r="C207" s="178">
        <v>0.8013888888888889</v>
      </c>
      <c r="D207" s="156">
        <v>200.0</v>
      </c>
    </row>
    <row r="208">
      <c r="A208" s="156">
        <v>15.0</v>
      </c>
      <c r="B208" s="156" t="s">
        <v>2101</v>
      </c>
      <c r="C208" s="178">
        <v>0.8173611111111111</v>
      </c>
      <c r="D208" s="156">
        <v>400.0</v>
      </c>
    </row>
    <row r="209">
      <c r="A209" s="156">
        <v>16.0</v>
      </c>
      <c r="B209" s="156" t="s">
        <v>1446</v>
      </c>
      <c r="C209" s="178">
        <v>0.8430555555555556</v>
      </c>
      <c r="D209" s="156">
        <v>100.0</v>
      </c>
      <c r="G209" s="180">
        <v>1400.0</v>
      </c>
      <c r="H209" s="146">
        <v>-1400.0</v>
      </c>
    </row>
    <row r="210">
      <c r="A210" s="156"/>
      <c r="D210" s="59">
        <v>9800.0</v>
      </c>
      <c r="H210" s="183">
        <v>3250.0</v>
      </c>
    </row>
    <row r="211">
      <c r="E211" s="59" t="s">
        <v>2102</v>
      </c>
    </row>
    <row r="212">
      <c r="A212" s="156">
        <v>1.0</v>
      </c>
      <c r="B212" s="156" t="s">
        <v>2022</v>
      </c>
      <c r="C212" s="178">
        <v>0.4791666666666667</v>
      </c>
      <c r="D212" s="156">
        <v>400.0</v>
      </c>
    </row>
    <row r="213">
      <c r="A213" s="156">
        <v>2.0</v>
      </c>
      <c r="B213" s="156" t="s">
        <v>1759</v>
      </c>
      <c r="C213" s="178">
        <v>0.5263888888888889</v>
      </c>
      <c r="D213" s="156">
        <v>800.0</v>
      </c>
    </row>
    <row r="214">
      <c r="A214" s="156">
        <v>3.0</v>
      </c>
      <c r="B214" s="156" t="s">
        <v>2103</v>
      </c>
      <c r="C214" s="178">
        <v>0.5270833333333333</v>
      </c>
      <c r="D214" s="156">
        <v>800.0</v>
      </c>
    </row>
    <row r="215">
      <c r="A215" s="156">
        <v>4.0</v>
      </c>
      <c r="B215" s="156" t="s">
        <v>2104</v>
      </c>
      <c r="C215" s="178">
        <v>0.6131944444444445</v>
      </c>
      <c r="D215" s="156">
        <v>700.0</v>
      </c>
    </row>
    <row r="216">
      <c r="A216" s="156">
        <v>5.0</v>
      </c>
      <c r="B216" s="156" t="s">
        <v>2105</v>
      </c>
      <c r="C216" s="178">
        <v>0.6131944444444445</v>
      </c>
      <c r="D216" s="156">
        <v>700.0</v>
      </c>
    </row>
    <row r="217">
      <c r="A217" s="156">
        <v>6.0</v>
      </c>
      <c r="B217" s="156" t="s">
        <v>627</v>
      </c>
      <c r="C217" s="178">
        <v>0.6902777777777778</v>
      </c>
      <c r="D217" s="156">
        <v>200.0</v>
      </c>
    </row>
    <row r="218">
      <c r="A218" s="156">
        <v>7.0</v>
      </c>
      <c r="B218" s="229" t="s">
        <v>837</v>
      </c>
      <c r="C218" s="230">
        <v>0.7118055555555556</v>
      </c>
      <c r="D218" s="229">
        <v>200.0</v>
      </c>
      <c r="E218" s="229" t="s">
        <v>1925</v>
      </c>
    </row>
    <row r="219">
      <c r="A219" s="156">
        <v>8.0</v>
      </c>
      <c r="B219" s="156" t="s">
        <v>837</v>
      </c>
      <c r="C219" s="178">
        <v>0.7430555555555556</v>
      </c>
      <c r="D219" s="156">
        <v>200.0</v>
      </c>
      <c r="G219" s="180">
        <v>950.0</v>
      </c>
      <c r="H219" s="146">
        <v>-950.0</v>
      </c>
    </row>
    <row r="220">
      <c r="A220" s="156">
        <v>9.0</v>
      </c>
      <c r="B220" s="156" t="s">
        <v>2106</v>
      </c>
      <c r="C220" s="178">
        <v>0.76875</v>
      </c>
      <c r="D220" s="156">
        <v>1200.0</v>
      </c>
      <c r="H220" s="183">
        <v>8300.0</v>
      </c>
    </row>
    <row r="221">
      <c r="A221" s="156"/>
      <c r="D221" s="159">
        <f>SUM(D212:D220)</f>
        <v>5200</v>
      </c>
    </row>
    <row r="222">
      <c r="E222" s="59" t="s">
        <v>2107</v>
      </c>
    </row>
    <row r="223">
      <c r="A223" s="156">
        <v>1.0</v>
      </c>
      <c r="B223" s="156" t="s">
        <v>2108</v>
      </c>
      <c r="C223" s="178">
        <v>0.5048611111111111</v>
      </c>
      <c r="D223" s="156">
        <v>400.0</v>
      </c>
    </row>
    <row r="224">
      <c r="A224" s="156">
        <v>2.0</v>
      </c>
      <c r="B224" s="156" t="s">
        <v>2109</v>
      </c>
      <c r="C224" s="178">
        <v>0.7104166666666667</v>
      </c>
      <c r="D224" s="156">
        <v>400.0</v>
      </c>
    </row>
    <row r="225">
      <c r="A225" s="156">
        <v>3.0</v>
      </c>
      <c r="B225" s="156" t="s">
        <v>2110</v>
      </c>
      <c r="C225" s="178">
        <v>0.7236111111111111</v>
      </c>
      <c r="D225" s="156">
        <v>600.0</v>
      </c>
    </row>
    <row r="226">
      <c r="A226" s="156">
        <v>4.0</v>
      </c>
      <c r="B226" s="156" t="s">
        <v>2111</v>
      </c>
      <c r="C226" s="178">
        <v>0.7291666666666666</v>
      </c>
      <c r="D226" s="156">
        <v>500.0</v>
      </c>
    </row>
    <row r="227">
      <c r="A227" s="156">
        <v>5.0</v>
      </c>
      <c r="B227" s="156" t="s">
        <v>2112</v>
      </c>
      <c r="C227" s="178">
        <v>0.7361111111111112</v>
      </c>
      <c r="D227" s="156">
        <v>300.0</v>
      </c>
      <c r="G227" s="180">
        <v>700.0</v>
      </c>
      <c r="H227" s="146">
        <v>-700.0</v>
      </c>
    </row>
    <row r="228">
      <c r="A228" s="156">
        <v>6.0</v>
      </c>
      <c r="B228" s="156" t="s">
        <v>2113</v>
      </c>
      <c r="C228" s="178">
        <v>0.7923611111111111</v>
      </c>
      <c r="D228" s="156">
        <v>400.0</v>
      </c>
      <c r="H228" s="183">
        <v>10200.0</v>
      </c>
    </row>
    <row r="229">
      <c r="D229" s="159">
        <f>SUM(D223:D228)</f>
        <v>2600</v>
      </c>
    </row>
    <row r="230">
      <c r="E230" s="59" t="s">
        <v>2114</v>
      </c>
    </row>
    <row r="231">
      <c r="A231" s="156">
        <v>1.0</v>
      </c>
      <c r="B231" s="229" t="s">
        <v>2115</v>
      </c>
      <c r="C231" s="230">
        <v>0.5118055555555555</v>
      </c>
      <c r="D231" s="229">
        <v>700.0</v>
      </c>
      <c r="E231" s="229" t="s">
        <v>1925</v>
      </c>
    </row>
    <row r="232">
      <c r="A232" s="156">
        <v>2.0</v>
      </c>
      <c r="B232" s="156" t="s">
        <v>627</v>
      </c>
      <c r="C232" s="178">
        <v>0.5652777777777778</v>
      </c>
      <c r="D232" s="156">
        <v>200.0</v>
      </c>
    </row>
    <row r="233">
      <c r="A233" s="156">
        <v>3.0</v>
      </c>
      <c r="B233" s="156" t="s">
        <v>2116</v>
      </c>
      <c r="C233" s="178">
        <v>0.5659722222222222</v>
      </c>
      <c r="D233" s="156">
        <v>200.0</v>
      </c>
    </row>
    <row r="234">
      <c r="A234" s="156">
        <v>4.0</v>
      </c>
      <c r="B234" s="156" t="s">
        <v>2117</v>
      </c>
      <c r="C234" s="178">
        <v>0.6145833333333334</v>
      </c>
      <c r="D234" s="156">
        <v>300.0</v>
      </c>
    </row>
    <row r="235">
      <c r="A235" s="156">
        <v>5.0</v>
      </c>
      <c r="B235" s="156" t="s">
        <v>2118</v>
      </c>
      <c r="C235" s="178">
        <v>0.7020833333333333</v>
      </c>
      <c r="D235" s="156">
        <v>700.0</v>
      </c>
    </row>
    <row r="236">
      <c r="A236" s="156">
        <v>6.0</v>
      </c>
      <c r="B236" s="156" t="s">
        <v>2119</v>
      </c>
      <c r="C236" s="178">
        <v>0.7611111111111111</v>
      </c>
      <c r="D236" s="156">
        <v>700.0</v>
      </c>
      <c r="G236" s="180">
        <v>300.0</v>
      </c>
      <c r="H236" s="146">
        <v>-300.0</v>
      </c>
      <c r="I236" s="156" t="s">
        <v>2120</v>
      </c>
    </row>
    <row r="237">
      <c r="A237" s="156">
        <v>7.0</v>
      </c>
      <c r="B237" s="156" t="s">
        <v>2121</v>
      </c>
      <c r="C237" s="178">
        <v>0.7770833333333333</v>
      </c>
      <c r="D237" s="156">
        <v>400.0</v>
      </c>
      <c r="G237" s="180">
        <v>900.0</v>
      </c>
      <c r="H237" s="146">
        <v>-900.0</v>
      </c>
    </row>
    <row r="238">
      <c r="A238" s="156">
        <v>8.0</v>
      </c>
      <c r="B238" s="156" t="s">
        <v>627</v>
      </c>
      <c r="C238" s="178">
        <v>0.8034722222222223</v>
      </c>
      <c r="D238" s="156">
        <v>200.0</v>
      </c>
      <c r="H238" s="183">
        <v>13050.0</v>
      </c>
    </row>
    <row r="239">
      <c r="A239" s="156">
        <v>9.0</v>
      </c>
      <c r="B239" s="156" t="s">
        <v>449</v>
      </c>
      <c r="C239" s="178">
        <v>0.8194444444444444</v>
      </c>
      <c r="D239" s="156">
        <v>1350.0</v>
      </c>
    </row>
    <row r="240">
      <c r="D240" s="159">
        <f>SUM(D231:D239)</f>
        <v>4750</v>
      </c>
    </row>
    <row r="242">
      <c r="E242" s="59" t="s">
        <v>2122</v>
      </c>
      <c r="F242" s="171" t="s">
        <v>265</v>
      </c>
    </row>
    <row r="243">
      <c r="A243" s="156">
        <v>1.0</v>
      </c>
      <c r="B243" s="156" t="s">
        <v>2123</v>
      </c>
      <c r="C243" s="178">
        <v>0.45625</v>
      </c>
      <c r="D243" s="156">
        <v>400.0</v>
      </c>
    </row>
    <row r="244">
      <c r="A244" s="156">
        <v>2.0</v>
      </c>
      <c r="B244" s="156" t="s">
        <v>2124</v>
      </c>
      <c r="C244" s="178">
        <v>0.69375</v>
      </c>
      <c r="D244" s="156">
        <v>500.0</v>
      </c>
      <c r="G244" s="180">
        <v>3000.0</v>
      </c>
      <c r="H244" s="146">
        <v>-3000.0</v>
      </c>
      <c r="I244" s="156" t="s">
        <v>2120</v>
      </c>
    </row>
    <row r="245">
      <c r="A245" s="156">
        <v>3.0</v>
      </c>
      <c r="B245" s="156" t="s">
        <v>1174</v>
      </c>
      <c r="C245" s="178">
        <v>0.69375</v>
      </c>
      <c r="D245" s="156">
        <v>200.0</v>
      </c>
      <c r="H245" s="184">
        <v>-8000.0</v>
      </c>
      <c r="I245" s="184" t="s">
        <v>132</v>
      </c>
    </row>
    <row r="246">
      <c r="A246" s="156">
        <v>4.0</v>
      </c>
      <c r="B246" s="156" t="s">
        <v>2125</v>
      </c>
      <c r="C246" s="178">
        <v>0.7208333333333333</v>
      </c>
      <c r="D246" s="156">
        <v>300.0</v>
      </c>
    </row>
    <row r="247">
      <c r="A247" s="156">
        <v>5.0</v>
      </c>
      <c r="B247" s="156" t="s">
        <v>449</v>
      </c>
      <c r="C247" s="178">
        <v>0.8298611111111112</v>
      </c>
      <c r="D247" s="156">
        <v>1500.0</v>
      </c>
    </row>
    <row r="248">
      <c r="A248" s="156">
        <v>6.0</v>
      </c>
      <c r="B248" s="156" t="s">
        <v>2126</v>
      </c>
      <c r="C248" s="178">
        <v>0.8333333333333334</v>
      </c>
      <c r="D248" s="156">
        <v>500.0</v>
      </c>
      <c r="G248" s="180">
        <v>850.0</v>
      </c>
      <c r="H248" s="146">
        <v>-850.0</v>
      </c>
    </row>
    <row r="249">
      <c r="A249" s="156">
        <v>7.0</v>
      </c>
      <c r="B249" s="156" t="s">
        <v>2127</v>
      </c>
      <c r="C249" s="178">
        <v>0.8333333333333334</v>
      </c>
      <c r="D249" s="156">
        <v>400.0</v>
      </c>
      <c r="H249" s="183">
        <v>5000.0</v>
      </c>
    </row>
    <row r="250">
      <c r="D250" s="159">
        <f>SUM(D243:D249)</f>
        <v>3800</v>
      </c>
    </row>
    <row r="251">
      <c r="E251" s="59"/>
    </row>
    <row r="252">
      <c r="E252" s="59" t="s">
        <v>2128</v>
      </c>
    </row>
    <row r="253">
      <c r="A253" s="156">
        <v>1.0</v>
      </c>
      <c r="B253" s="229" t="s">
        <v>2129</v>
      </c>
      <c r="C253" s="230">
        <v>0.56875</v>
      </c>
      <c r="D253" s="229">
        <v>1500.0</v>
      </c>
      <c r="E253" s="229" t="s">
        <v>1925</v>
      </c>
    </row>
    <row r="254">
      <c r="A254" s="156">
        <v>2.0</v>
      </c>
      <c r="B254" s="156" t="s">
        <v>2130</v>
      </c>
      <c r="C254" s="178">
        <v>0.66875</v>
      </c>
      <c r="D254" s="156">
        <v>150.0</v>
      </c>
    </row>
    <row r="255">
      <c r="A255" s="156">
        <v>3.0</v>
      </c>
      <c r="B255" s="156" t="s">
        <v>837</v>
      </c>
      <c r="C255" s="178">
        <v>0.6888888888888889</v>
      </c>
      <c r="D255" s="156">
        <v>200.0</v>
      </c>
    </row>
    <row r="256">
      <c r="A256" s="156">
        <v>4.0</v>
      </c>
      <c r="B256" s="156" t="s">
        <v>2131</v>
      </c>
      <c r="C256" s="178">
        <v>0.6895833333333333</v>
      </c>
      <c r="D256" s="156">
        <v>200.0</v>
      </c>
    </row>
    <row r="257">
      <c r="A257" s="156">
        <v>5.0</v>
      </c>
      <c r="B257" s="156" t="s">
        <v>2132</v>
      </c>
      <c r="C257" s="178">
        <v>0.7076388888888889</v>
      </c>
      <c r="D257" s="156">
        <v>400.0</v>
      </c>
    </row>
    <row r="258">
      <c r="A258" s="156">
        <v>6.0</v>
      </c>
      <c r="B258" s="156" t="s">
        <v>2133</v>
      </c>
      <c r="C258" s="178">
        <v>0.7819444444444444</v>
      </c>
      <c r="D258" s="156">
        <v>1500.0</v>
      </c>
      <c r="G258" s="180">
        <v>800.0</v>
      </c>
      <c r="H258" s="146">
        <v>-800.0</v>
      </c>
    </row>
    <row r="259">
      <c r="A259" s="156">
        <v>7.0</v>
      </c>
      <c r="B259" s="156" t="s">
        <v>2134</v>
      </c>
      <c r="C259" s="178">
        <v>0.7930555555555555</v>
      </c>
      <c r="H259" s="183">
        <v>6600.0</v>
      </c>
    </row>
    <row r="260">
      <c r="D260" s="159">
        <f>SUM(D253:D259)</f>
        <v>3950</v>
      </c>
    </row>
    <row r="262">
      <c r="E262" s="59" t="s">
        <v>2135</v>
      </c>
    </row>
    <row r="263">
      <c r="A263" s="156">
        <v>1.0</v>
      </c>
      <c r="B263" s="156" t="s">
        <v>2136</v>
      </c>
      <c r="C263" s="178">
        <v>0.525</v>
      </c>
      <c r="D263" s="156">
        <v>400.0</v>
      </c>
    </row>
    <row r="264">
      <c r="A264" s="156">
        <v>2.0</v>
      </c>
      <c r="B264" s="229" t="s">
        <v>2137</v>
      </c>
      <c r="C264" s="230">
        <v>0.5402777777777777</v>
      </c>
      <c r="D264" s="229">
        <v>500.0</v>
      </c>
      <c r="E264" s="229" t="s">
        <v>1925</v>
      </c>
    </row>
    <row r="265">
      <c r="A265" s="156">
        <v>3.0</v>
      </c>
      <c r="B265" s="156" t="s">
        <v>2138</v>
      </c>
      <c r="C265" s="178">
        <v>0.5861111111111111</v>
      </c>
      <c r="D265" s="156">
        <v>500.0</v>
      </c>
    </row>
    <row r="266">
      <c r="A266" s="156">
        <v>4.0</v>
      </c>
      <c r="B266" s="156" t="s">
        <v>2139</v>
      </c>
      <c r="C266" s="178">
        <v>0.6840277777777778</v>
      </c>
      <c r="D266" s="156">
        <v>750.0</v>
      </c>
    </row>
    <row r="267">
      <c r="A267" s="156">
        <v>5.0</v>
      </c>
      <c r="B267" s="156" t="s">
        <v>2140</v>
      </c>
      <c r="C267" s="178">
        <v>0.7111111111111111</v>
      </c>
      <c r="D267" s="156">
        <v>500.0</v>
      </c>
    </row>
    <row r="268">
      <c r="A268" s="156">
        <v>6.0</v>
      </c>
      <c r="B268" s="156" t="s">
        <v>1371</v>
      </c>
      <c r="C268" s="178">
        <v>0.7131944444444445</v>
      </c>
      <c r="D268" s="156">
        <v>200.0</v>
      </c>
      <c r="G268" s="180">
        <v>700.0</v>
      </c>
      <c r="H268" s="146">
        <v>-700.0</v>
      </c>
    </row>
    <row r="269">
      <c r="A269" s="156">
        <v>7.0</v>
      </c>
      <c r="B269" s="255" t="s">
        <v>2141</v>
      </c>
      <c r="C269" s="178">
        <v>0.7229166666666667</v>
      </c>
      <c r="H269" s="183">
        <v>8450.0</v>
      </c>
    </row>
    <row r="270">
      <c r="A270" s="156">
        <v>8.0</v>
      </c>
      <c r="B270" s="156" t="s">
        <v>837</v>
      </c>
      <c r="C270" s="178">
        <v>0.775</v>
      </c>
      <c r="D270" s="156">
        <v>200.0</v>
      </c>
    </row>
    <row r="271">
      <c r="D271" s="159">
        <f>SUM(D263:D270)</f>
        <v>3050</v>
      </c>
    </row>
    <row r="272">
      <c r="E272" s="59" t="s">
        <v>2142</v>
      </c>
      <c r="F272" s="59" t="s">
        <v>389</v>
      </c>
    </row>
    <row r="273">
      <c r="A273" s="156">
        <v>1.0</v>
      </c>
      <c r="B273" s="156" t="s">
        <v>2143</v>
      </c>
      <c r="C273" s="178">
        <v>0.45208333333333334</v>
      </c>
      <c r="D273" s="156">
        <v>600.0</v>
      </c>
    </row>
    <row r="274">
      <c r="A274" s="156"/>
      <c r="B274" s="156" t="s">
        <v>2144</v>
      </c>
      <c r="C274" s="178">
        <v>0.525</v>
      </c>
    </row>
    <row r="275">
      <c r="A275" s="156">
        <v>2.0</v>
      </c>
      <c r="B275" s="156" t="s">
        <v>2145</v>
      </c>
      <c r="C275" s="178">
        <v>0.5256944444444445</v>
      </c>
      <c r="D275" s="156">
        <v>600.0</v>
      </c>
    </row>
    <row r="276">
      <c r="A276" s="156">
        <v>3.0</v>
      </c>
      <c r="B276" s="156" t="s">
        <v>2146</v>
      </c>
      <c r="C276" s="178">
        <v>0.5263888888888889</v>
      </c>
      <c r="D276" s="156">
        <v>800.0</v>
      </c>
    </row>
    <row r="277">
      <c r="A277" s="156"/>
      <c r="B277" s="146" t="s">
        <v>2147</v>
      </c>
      <c r="C277" s="256">
        <v>0.5611111111111111</v>
      </c>
      <c r="D277" s="146">
        <v>-1200.0</v>
      </c>
    </row>
    <row r="278">
      <c r="A278" s="156">
        <v>4.0</v>
      </c>
      <c r="B278" s="229" t="s">
        <v>2148</v>
      </c>
      <c r="C278" s="230">
        <v>0.5618055555555556</v>
      </c>
      <c r="D278" s="229">
        <v>1500.0</v>
      </c>
      <c r="E278" s="229" t="s">
        <v>1925</v>
      </c>
    </row>
    <row r="279">
      <c r="A279" s="156">
        <v>5.0</v>
      </c>
      <c r="B279" s="229" t="s">
        <v>2149</v>
      </c>
      <c r="C279" s="230">
        <v>0.6243055555555556</v>
      </c>
      <c r="D279" s="229">
        <v>600.0</v>
      </c>
      <c r="E279" s="229" t="s">
        <v>1925</v>
      </c>
    </row>
    <row r="280">
      <c r="A280" s="156">
        <v>6.0</v>
      </c>
      <c r="B280" s="156" t="s">
        <v>2150</v>
      </c>
      <c r="C280" s="178">
        <v>0.6444444444444445</v>
      </c>
      <c r="D280" s="156">
        <v>400.0</v>
      </c>
    </row>
    <row r="281">
      <c r="A281" s="156">
        <v>7.0</v>
      </c>
      <c r="B281" s="156" t="s">
        <v>2151</v>
      </c>
      <c r="C281" s="178">
        <v>0.6486111111111111</v>
      </c>
      <c r="D281" s="156">
        <v>600.0</v>
      </c>
      <c r="G281" s="184">
        <v>-4000.0</v>
      </c>
      <c r="H281" s="184" t="s">
        <v>149</v>
      </c>
    </row>
    <row r="282">
      <c r="A282" s="156">
        <v>8.0</v>
      </c>
      <c r="B282" s="156" t="s">
        <v>994</v>
      </c>
      <c r="C282" s="178">
        <v>0.6569444444444444</v>
      </c>
      <c r="D282" s="156">
        <v>800.0</v>
      </c>
    </row>
    <row r="283">
      <c r="A283" s="156">
        <v>9.0</v>
      </c>
      <c r="B283" s="156" t="s">
        <v>2152</v>
      </c>
      <c r="C283" s="178">
        <v>0.6784722222222223</v>
      </c>
      <c r="D283" s="156">
        <v>800.0</v>
      </c>
    </row>
    <row r="284">
      <c r="A284" s="156">
        <v>10.0</v>
      </c>
      <c r="B284" s="156" t="s">
        <v>2153</v>
      </c>
      <c r="C284" s="178">
        <v>0.69375</v>
      </c>
      <c r="D284" s="156">
        <v>1000.0</v>
      </c>
    </row>
    <row r="285">
      <c r="A285" s="156">
        <v>11.0</v>
      </c>
      <c r="B285" s="156" t="s">
        <v>2154</v>
      </c>
      <c r="C285" s="178">
        <v>0.7048611111111112</v>
      </c>
      <c r="D285" s="156">
        <v>600.0</v>
      </c>
    </row>
    <row r="286">
      <c r="A286" s="156">
        <v>12.0</v>
      </c>
      <c r="B286" s="156" t="s">
        <v>2155</v>
      </c>
      <c r="C286" s="178">
        <v>0.7069444444444445</v>
      </c>
      <c r="D286" s="156">
        <v>600.0</v>
      </c>
      <c r="G286" s="257">
        <v>1350.0</v>
      </c>
      <c r="H286" s="146">
        <v>-1350.0</v>
      </c>
    </row>
    <row r="287">
      <c r="A287" s="156">
        <v>13.0</v>
      </c>
      <c r="B287" s="156" t="s">
        <v>2156</v>
      </c>
      <c r="C287" s="178">
        <v>0.7631944444444444</v>
      </c>
      <c r="D287" s="156">
        <v>500.0</v>
      </c>
      <c r="H287" s="183">
        <v>9200.0</v>
      </c>
    </row>
    <row r="288">
      <c r="A288" s="156"/>
      <c r="D288" s="59">
        <v>9400.0</v>
      </c>
    </row>
    <row r="290">
      <c r="A290" s="156"/>
      <c r="E290" s="59" t="s">
        <v>2157</v>
      </c>
      <c r="F290" s="171" t="s">
        <v>265</v>
      </c>
    </row>
    <row r="291">
      <c r="A291" s="156">
        <v>1.0</v>
      </c>
      <c r="B291" s="156" t="s">
        <v>1004</v>
      </c>
      <c r="C291" s="178">
        <v>0.5340277777777778</v>
      </c>
      <c r="D291" s="156">
        <v>1000.0</v>
      </c>
    </row>
    <row r="292">
      <c r="A292" s="156">
        <v>2.0</v>
      </c>
      <c r="B292" s="156" t="s">
        <v>1237</v>
      </c>
      <c r="C292" s="178">
        <v>0.5826388888888889</v>
      </c>
      <c r="D292" s="156">
        <v>200.0</v>
      </c>
    </row>
    <row r="293">
      <c r="A293" s="156">
        <v>3.0</v>
      </c>
      <c r="B293" s="156" t="s">
        <v>2158</v>
      </c>
      <c r="C293" s="178">
        <v>0.6645833333333333</v>
      </c>
      <c r="D293" s="156">
        <v>1000.0</v>
      </c>
    </row>
    <row r="294">
      <c r="A294" s="156">
        <v>4.0</v>
      </c>
      <c r="B294" s="229" t="s">
        <v>2159</v>
      </c>
      <c r="C294" s="230">
        <v>0.7652777777777777</v>
      </c>
      <c r="D294" s="229">
        <v>900.0</v>
      </c>
      <c r="E294" s="229" t="s">
        <v>1925</v>
      </c>
    </row>
    <row r="295">
      <c r="A295" s="156">
        <v>5.0</v>
      </c>
      <c r="B295" s="156" t="s">
        <v>2160</v>
      </c>
      <c r="C295" s="178">
        <v>0.7895833333333333</v>
      </c>
      <c r="D295" s="156">
        <v>400.0</v>
      </c>
    </row>
    <row r="296">
      <c r="A296" s="156">
        <v>6.0</v>
      </c>
      <c r="B296" s="156" t="s">
        <v>2161</v>
      </c>
      <c r="C296" s="178">
        <v>0.8194444444444444</v>
      </c>
      <c r="D296" s="156">
        <v>1500.0</v>
      </c>
      <c r="G296" s="184">
        <v>-10000.0</v>
      </c>
      <c r="H296" s="184" t="s">
        <v>132</v>
      </c>
    </row>
    <row r="297">
      <c r="A297" s="156">
        <v>7.0</v>
      </c>
      <c r="B297" s="156" t="s">
        <v>2162</v>
      </c>
      <c r="C297" s="178">
        <v>0.8534722222222222</v>
      </c>
      <c r="D297" s="156">
        <v>300.0</v>
      </c>
    </row>
    <row r="298">
      <c r="D298" s="159">
        <f>SUM(D291:D297)</f>
        <v>5300</v>
      </c>
      <c r="H298" s="183">
        <v>3600.0</v>
      </c>
    </row>
    <row r="300">
      <c r="E300" s="59" t="s">
        <v>2163</v>
      </c>
      <c r="F300" s="171" t="s">
        <v>265</v>
      </c>
    </row>
    <row r="301">
      <c r="A301" s="156">
        <v>1.0</v>
      </c>
      <c r="B301" s="156" t="s">
        <v>2164</v>
      </c>
      <c r="C301" s="178">
        <v>0.4576388888888889</v>
      </c>
      <c r="D301" s="156">
        <v>300.0</v>
      </c>
    </row>
    <row r="302">
      <c r="A302" s="156">
        <v>2.0</v>
      </c>
      <c r="B302" s="156" t="s">
        <v>2165</v>
      </c>
      <c r="C302" s="178">
        <v>0.47638888888888886</v>
      </c>
      <c r="D302" s="156">
        <v>600.0</v>
      </c>
    </row>
    <row r="303">
      <c r="A303" s="156">
        <v>3.0</v>
      </c>
      <c r="B303" s="156" t="s">
        <v>2166</v>
      </c>
      <c r="C303" s="178">
        <v>0.5493055555555556</v>
      </c>
      <c r="D303" s="156">
        <v>500.0</v>
      </c>
    </row>
    <row r="304">
      <c r="A304" s="156">
        <v>4.0</v>
      </c>
      <c r="B304" s="156" t="s">
        <v>2167</v>
      </c>
      <c r="C304" s="178">
        <v>0.5715277777777777</v>
      </c>
      <c r="D304" s="156">
        <v>300.0</v>
      </c>
    </row>
    <row r="305">
      <c r="A305" s="156">
        <v>5.0</v>
      </c>
      <c r="B305" s="156" t="s">
        <v>2168</v>
      </c>
      <c r="C305" s="178">
        <v>0.6756944444444445</v>
      </c>
      <c r="D305" s="156">
        <v>1500.0</v>
      </c>
    </row>
    <row r="306">
      <c r="A306" s="156">
        <v>6.0</v>
      </c>
      <c r="B306" s="156" t="s">
        <v>2169</v>
      </c>
      <c r="C306" s="178">
        <v>0.7118055555555556</v>
      </c>
      <c r="D306" s="156">
        <v>400.0</v>
      </c>
    </row>
    <row r="307">
      <c r="A307" s="156">
        <v>7.0</v>
      </c>
      <c r="B307" s="258" t="s">
        <v>2170</v>
      </c>
      <c r="C307" s="259">
        <v>0.7201388888888889</v>
      </c>
      <c r="D307" s="260"/>
    </row>
    <row r="308">
      <c r="A308" s="156">
        <v>8.0</v>
      </c>
      <c r="B308" s="156" t="s">
        <v>1237</v>
      </c>
      <c r="C308" s="178">
        <v>0.7333333333333333</v>
      </c>
      <c r="D308" s="156">
        <v>200.0</v>
      </c>
    </row>
    <row r="309">
      <c r="A309" s="156">
        <v>9.0</v>
      </c>
      <c r="B309" s="156" t="s">
        <v>1239</v>
      </c>
      <c r="C309" s="178">
        <v>0.7465277777777778</v>
      </c>
      <c r="D309" s="156">
        <v>200.0</v>
      </c>
    </row>
    <row r="310">
      <c r="A310" s="156">
        <v>10.0</v>
      </c>
      <c r="B310" s="156" t="s">
        <v>2171</v>
      </c>
      <c r="C310" s="178">
        <v>0.7597222222222222</v>
      </c>
      <c r="D310" s="156">
        <v>300.0</v>
      </c>
    </row>
    <row r="311">
      <c r="A311" s="156">
        <v>11.0</v>
      </c>
      <c r="B311" s="156" t="s">
        <v>2172</v>
      </c>
      <c r="C311" s="178">
        <v>0.7916666666666666</v>
      </c>
      <c r="D311" s="156">
        <v>400.0</v>
      </c>
    </row>
    <row r="312">
      <c r="A312" s="156">
        <v>12.0</v>
      </c>
      <c r="B312" s="156" t="s">
        <v>2173</v>
      </c>
      <c r="C312" s="178">
        <v>0.8347222222222223</v>
      </c>
      <c r="D312" s="156">
        <v>600.0</v>
      </c>
    </row>
    <row r="313">
      <c r="B313" s="156" t="s">
        <v>2174</v>
      </c>
      <c r="H313" s="146">
        <v>-100.0</v>
      </c>
    </row>
    <row r="314">
      <c r="D314" s="159">
        <f>SUM(D301:D312)</f>
        <v>5300</v>
      </c>
      <c r="G314" s="180">
        <v>2100.0</v>
      </c>
      <c r="H314" s="146">
        <v>-2100.0</v>
      </c>
      <c r="I314" s="156" t="s">
        <v>998</v>
      </c>
    </row>
    <row r="315">
      <c r="H315" s="183">
        <v>5200.0</v>
      </c>
    </row>
    <row r="316">
      <c r="E316" s="59" t="s">
        <v>2175</v>
      </c>
    </row>
    <row r="317">
      <c r="A317" s="156">
        <v>1.0</v>
      </c>
      <c r="B317" s="156" t="s">
        <v>2176</v>
      </c>
      <c r="C317" s="178">
        <v>0.5361111111111111</v>
      </c>
    </row>
    <row r="318">
      <c r="A318" s="156">
        <v>2.0</v>
      </c>
      <c r="B318" s="156" t="s">
        <v>2177</v>
      </c>
      <c r="C318" s="178">
        <v>0.6263888888888889</v>
      </c>
      <c r="D318" s="156">
        <v>400.0</v>
      </c>
    </row>
    <row r="319">
      <c r="A319" s="156">
        <v>3.0</v>
      </c>
      <c r="B319" s="156" t="s">
        <v>2178</v>
      </c>
      <c r="C319" s="178">
        <v>0.6270833333333333</v>
      </c>
      <c r="D319" s="156">
        <v>400.0</v>
      </c>
    </row>
    <row r="320">
      <c r="A320" s="156">
        <v>4.0</v>
      </c>
      <c r="B320" s="156" t="s">
        <v>233</v>
      </c>
      <c r="C320" s="178">
        <v>0.7180555555555556</v>
      </c>
      <c r="D320" s="156">
        <v>400.0</v>
      </c>
    </row>
    <row r="321">
      <c r="A321" s="156">
        <v>5.0</v>
      </c>
      <c r="B321" s="156" t="s">
        <v>2179</v>
      </c>
      <c r="C321" s="178">
        <v>0.7763888888888889</v>
      </c>
      <c r="D321" s="156">
        <v>-200.0</v>
      </c>
      <c r="G321" s="180">
        <v>600.0</v>
      </c>
      <c r="H321" s="146">
        <v>-600.0</v>
      </c>
    </row>
    <row r="322">
      <c r="A322" s="156">
        <v>6.0</v>
      </c>
      <c r="B322" s="156" t="s">
        <v>2180</v>
      </c>
      <c r="C322" s="178">
        <v>0.7805555555555556</v>
      </c>
      <c r="D322" s="156">
        <v>500.0</v>
      </c>
      <c r="H322" s="183">
        <v>6100.0</v>
      </c>
    </row>
    <row r="323">
      <c r="D323" s="59">
        <v>1700.0</v>
      </c>
    </row>
    <row r="324">
      <c r="E324" s="59" t="s">
        <v>2181</v>
      </c>
    </row>
    <row r="325">
      <c r="A325" s="156">
        <v>1.0</v>
      </c>
      <c r="B325" s="156" t="s">
        <v>2182</v>
      </c>
      <c r="C325" s="178">
        <v>0.5138888888888888</v>
      </c>
      <c r="D325" s="156">
        <v>1300.0</v>
      </c>
    </row>
    <row r="326">
      <c r="A326" s="156">
        <v>2.0</v>
      </c>
      <c r="B326" s="156" t="s">
        <v>1948</v>
      </c>
      <c r="C326" s="178">
        <v>0.5145833333333333</v>
      </c>
      <c r="D326" s="156">
        <v>500.0</v>
      </c>
    </row>
    <row r="327">
      <c r="A327" s="156">
        <v>3.0</v>
      </c>
      <c r="B327" s="156" t="s">
        <v>1880</v>
      </c>
      <c r="C327" s="178">
        <v>0.5333333333333333</v>
      </c>
      <c r="D327" s="156">
        <v>1500.0</v>
      </c>
    </row>
    <row r="328">
      <c r="A328" s="156">
        <v>4.0</v>
      </c>
      <c r="B328" s="156" t="s">
        <v>2183</v>
      </c>
      <c r="C328" s="178">
        <v>0.5347222222222222</v>
      </c>
      <c r="D328" s="156">
        <v>600.0</v>
      </c>
    </row>
    <row r="329">
      <c r="A329" s="156">
        <v>5.0</v>
      </c>
      <c r="B329" s="156" t="s">
        <v>824</v>
      </c>
      <c r="C329" s="178">
        <v>0.64375</v>
      </c>
      <c r="D329" s="156">
        <v>500.0</v>
      </c>
      <c r="G329" s="184">
        <v>-9000.0</v>
      </c>
      <c r="H329" s="184" t="s">
        <v>132</v>
      </c>
    </row>
    <row r="330">
      <c r="A330" s="156">
        <v>6.0</v>
      </c>
      <c r="B330" s="156" t="s">
        <v>2184</v>
      </c>
      <c r="C330" s="178">
        <v>0.6618055555555555</v>
      </c>
      <c r="D330" s="156">
        <v>400.0</v>
      </c>
    </row>
    <row r="331">
      <c r="A331" s="156">
        <v>7.0</v>
      </c>
      <c r="B331" s="156" t="s">
        <v>2117</v>
      </c>
      <c r="C331" s="178">
        <v>0.6958333333333333</v>
      </c>
      <c r="D331" s="156">
        <v>300.0</v>
      </c>
    </row>
    <row r="332">
      <c r="A332" s="156">
        <v>8.0</v>
      </c>
      <c r="B332" s="156" t="s">
        <v>2185</v>
      </c>
      <c r="C332" s="178">
        <v>0.7111111111111111</v>
      </c>
      <c r="D332" s="156">
        <v>300.0</v>
      </c>
    </row>
    <row r="333">
      <c r="A333" s="156">
        <v>9.0</v>
      </c>
      <c r="B333" s="156" t="s">
        <v>1258</v>
      </c>
      <c r="C333" s="178">
        <v>0.7402777777777778</v>
      </c>
      <c r="D333" s="156">
        <v>400.0</v>
      </c>
      <c r="G333" s="180">
        <v>1150.0</v>
      </c>
      <c r="H333" s="146">
        <v>-1150.0</v>
      </c>
    </row>
    <row r="334">
      <c r="A334" s="156">
        <v>10.0</v>
      </c>
      <c r="B334" s="156" t="s">
        <v>2186</v>
      </c>
      <c r="C334" s="178">
        <v>0.7590277777777777</v>
      </c>
      <c r="D334" s="156">
        <v>1300.0</v>
      </c>
    </row>
    <row r="335">
      <c r="A335" s="156">
        <v>11.0</v>
      </c>
      <c r="B335" s="156" t="s">
        <v>2187</v>
      </c>
      <c r="C335" s="178">
        <v>0.7708333333333334</v>
      </c>
    </row>
    <row r="336">
      <c r="D336" s="159">
        <f>SUM(D325:D335)</f>
        <v>7100</v>
      </c>
      <c r="H336" s="183">
        <v>3050.0</v>
      </c>
    </row>
    <row r="337">
      <c r="E337" s="59" t="s">
        <v>2188</v>
      </c>
    </row>
    <row r="338">
      <c r="A338" s="156">
        <v>1.0</v>
      </c>
      <c r="B338" s="156" t="s">
        <v>837</v>
      </c>
      <c r="C338" s="178">
        <v>0.5381944444444444</v>
      </c>
      <c r="D338" s="156">
        <v>200.0</v>
      </c>
    </row>
    <row r="339">
      <c r="A339" s="156">
        <v>2.0</v>
      </c>
      <c r="B339" s="156" t="s">
        <v>2189</v>
      </c>
      <c r="C339" s="178">
        <v>0.63125</v>
      </c>
      <c r="D339" s="156">
        <v>300.0</v>
      </c>
    </row>
    <row r="340">
      <c r="A340" s="156">
        <v>3.0</v>
      </c>
      <c r="B340" s="156" t="s">
        <v>627</v>
      </c>
      <c r="C340" s="178">
        <v>0.7027777777777777</v>
      </c>
      <c r="D340" s="156">
        <v>200.0</v>
      </c>
    </row>
    <row r="341">
      <c r="A341" s="156">
        <v>4.0</v>
      </c>
      <c r="B341" s="156" t="s">
        <v>2190</v>
      </c>
      <c r="C341" s="178">
        <v>0.7027777777777777</v>
      </c>
      <c r="D341" s="156">
        <v>500.0</v>
      </c>
    </row>
    <row r="342">
      <c r="A342" s="156">
        <v>5.0</v>
      </c>
      <c r="B342" s="156" t="s">
        <v>837</v>
      </c>
      <c r="C342" s="178">
        <v>0.7215277777777778</v>
      </c>
      <c r="D342" s="156">
        <v>200.0</v>
      </c>
    </row>
    <row r="343">
      <c r="A343" s="156">
        <v>6.0</v>
      </c>
      <c r="B343" s="156" t="s">
        <v>2191</v>
      </c>
      <c r="C343" s="178">
        <v>0.7222222222222222</v>
      </c>
      <c r="D343" s="156">
        <v>300.0</v>
      </c>
    </row>
    <row r="344">
      <c r="A344" s="156">
        <v>7.0</v>
      </c>
      <c r="B344" s="156" t="s">
        <v>564</v>
      </c>
      <c r="C344" s="178">
        <v>0.7354166666666667</v>
      </c>
      <c r="D344" s="156">
        <v>300.0</v>
      </c>
      <c r="G344" s="180">
        <v>700.0</v>
      </c>
    </row>
    <row r="345">
      <c r="A345" s="156">
        <v>8.0</v>
      </c>
      <c r="B345" s="156" t="s">
        <v>2192</v>
      </c>
      <c r="C345" s="178">
        <v>0.7986111111111112</v>
      </c>
      <c r="D345" s="156">
        <v>600.0</v>
      </c>
      <c r="H345" s="183">
        <v>5650.0</v>
      </c>
    </row>
    <row r="346">
      <c r="D346" s="159">
        <f>SUM(D338:D345)</f>
        <v>2600</v>
      </c>
    </row>
    <row r="348">
      <c r="E348" s="59" t="s">
        <v>2193</v>
      </c>
      <c r="F348" s="171" t="s">
        <v>265</v>
      </c>
    </row>
    <row r="349">
      <c r="A349" s="156">
        <v>1.0</v>
      </c>
      <c r="B349" s="156" t="s">
        <v>2194</v>
      </c>
      <c r="C349" s="178">
        <v>0.48680555555555555</v>
      </c>
      <c r="D349" s="156">
        <v>1500.0</v>
      </c>
    </row>
    <row r="350">
      <c r="A350" s="156">
        <v>2.0</v>
      </c>
      <c r="B350" s="156" t="s">
        <v>2195</v>
      </c>
      <c r="C350" s="178">
        <v>0.48680555555555555</v>
      </c>
      <c r="D350" s="156">
        <v>300.0</v>
      </c>
    </row>
    <row r="351">
      <c r="A351" s="156">
        <v>3.0</v>
      </c>
      <c r="B351" s="156" t="s">
        <v>1127</v>
      </c>
      <c r="C351" s="178">
        <v>0.5027777777777778</v>
      </c>
      <c r="D351" s="156">
        <v>500.0</v>
      </c>
    </row>
    <row r="352">
      <c r="A352" s="156">
        <v>4.0</v>
      </c>
      <c r="B352" s="156" t="s">
        <v>2196</v>
      </c>
      <c r="C352" s="178">
        <v>0.5097222222222222</v>
      </c>
      <c r="D352" s="156">
        <v>400.0</v>
      </c>
    </row>
    <row r="353">
      <c r="A353" s="156">
        <v>5.0</v>
      </c>
      <c r="B353" s="156" t="s">
        <v>940</v>
      </c>
      <c r="C353" s="178">
        <v>0.5986111111111111</v>
      </c>
      <c r="D353" s="156">
        <v>1300.0</v>
      </c>
    </row>
    <row r="354">
      <c r="A354" s="156">
        <v>6.0</v>
      </c>
      <c r="B354" s="156" t="s">
        <v>2197</v>
      </c>
      <c r="C354" s="178">
        <v>0.6555555555555556</v>
      </c>
      <c r="D354" s="156">
        <v>300.0</v>
      </c>
    </row>
    <row r="355">
      <c r="A355" s="156">
        <v>7.0</v>
      </c>
      <c r="B355" s="156" t="s">
        <v>2198</v>
      </c>
      <c r="C355" s="178">
        <v>0.71875</v>
      </c>
      <c r="D355" s="156">
        <v>500.0</v>
      </c>
      <c r="H355" s="184">
        <v>-6000.0</v>
      </c>
      <c r="I355" s="184" t="s">
        <v>132</v>
      </c>
    </row>
    <row r="356">
      <c r="A356" s="156"/>
      <c r="D356" s="159">
        <f>SUM(D349:D355)</f>
        <v>4800</v>
      </c>
      <c r="G356" s="180">
        <v>1000.0</v>
      </c>
      <c r="H356" s="146">
        <v>-1000.0</v>
      </c>
    </row>
    <row r="357">
      <c r="E357" s="59" t="s">
        <v>2199</v>
      </c>
      <c r="F357" s="59" t="s">
        <v>439</v>
      </c>
      <c r="H357" s="183">
        <v>3450.0</v>
      </c>
    </row>
    <row r="358">
      <c r="A358" s="156">
        <v>1.0</v>
      </c>
      <c r="B358" s="156" t="s">
        <v>2200</v>
      </c>
      <c r="C358" s="178">
        <v>0.45694444444444443</v>
      </c>
      <c r="D358" s="156">
        <v>600.0</v>
      </c>
    </row>
    <row r="359">
      <c r="A359" s="156">
        <v>2.0</v>
      </c>
      <c r="B359" s="156" t="s">
        <v>2201</v>
      </c>
      <c r="C359" s="178">
        <v>0.49236111111111114</v>
      </c>
      <c r="D359" s="156">
        <v>1500.0</v>
      </c>
    </row>
    <row r="360">
      <c r="A360" s="156">
        <v>3.0</v>
      </c>
      <c r="B360" s="156" t="s">
        <v>2202</v>
      </c>
      <c r="C360" s="178">
        <v>0.4986111111111111</v>
      </c>
      <c r="D360" s="156">
        <v>750.0</v>
      </c>
    </row>
    <row r="361">
      <c r="A361" s="156">
        <v>4.0</v>
      </c>
      <c r="B361" s="229" t="s">
        <v>2203</v>
      </c>
      <c r="C361" s="230">
        <v>0.49930555555555556</v>
      </c>
      <c r="D361" s="229">
        <v>200.0</v>
      </c>
      <c r="E361" s="229" t="s">
        <v>1925</v>
      </c>
    </row>
    <row r="362">
      <c r="A362" s="156"/>
      <c r="B362" s="146" t="s">
        <v>2204</v>
      </c>
      <c r="C362" s="256">
        <v>0.5118055555555555</v>
      </c>
      <c r="D362" s="146">
        <v>-400.0</v>
      </c>
    </row>
    <row r="363">
      <c r="A363" s="156">
        <v>5.0</v>
      </c>
      <c r="B363" s="156" t="s">
        <v>2205</v>
      </c>
      <c r="C363" s="178">
        <v>0.5270833333333333</v>
      </c>
      <c r="D363" s="156">
        <v>1000.0</v>
      </c>
    </row>
    <row r="364">
      <c r="A364" s="156">
        <v>6.0</v>
      </c>
      <c r="B364" s="156" t="s">
        <v>2206</v>
      </c>
      <c r="C364" s="178">
        <v>0.5395833333333333</v>
      </c>
      <c r="D364" s="156">
        <v>500.0</v>
      </c>
    </row>
    <row r="365">
      <c r="A365" s="156">
        <v>7.0</v>
      </c>
      <c r="B365" s="156" t="s">
        <v>2207</v>
      </c>
      <c r="C365" s="178">
        <v>0.6354166666666666</v>
      </c>
      <c r="D365" s="156">
        <v>600.0</v>
      </c>
    </row>
    <row r="366">
      <c r="A366" s="156">
        <v>8.0</v>
      </c>
      <c r="B366" s="156" t="s">
        <v>2208</v>
      </c>
      <c r="C366" s="178">
        <v>0.6833333333333333</v>
      </c>
      <c r="D366" s="156">
        <v>300.0</v>
      </c>
    </row>
    <row r="367">
      <c r="A367" s="156">
        <v>9.0</v>
      </c>
      <c r="B367" s="156" t="s">
        <v>2209</v>
      </c>
      <c r="C367" s="178">
        <v>0.6951388888888889</v>
      </c>
      <c r="D367" s="156">
        <v>500.0</v>
      </c>
      <c r="G367" s="257">
        <v>1000.0</v>
      </c>
      <c r="H367" s="146">
        <v>-1000.0</v>
      </c>
    </row>
    <row r="368">
      <c r="A368" s="156"/>
      <c r="D368" s="59">
        <v>5950.0</v>
      </c>
      <c r="H368" s="183">
        <v>7800.0</v>
      </c>
    </row>
    <row r="369">
      <c r="E369" s="59" t="s">
        <v>2210</v>
      </c>
      <c r="F369" s="59" t="s">
        <v>73</v>
      </c>
    </row>
    <row r="370">
      <c r="A370" s="156">
        <v>1.0</v>
      </c>
      <c r="B370" s="156" t="s">
        <v>2211</v>
      </c>
      <c r="C370" s="178">
        <v>0.48194444444444445</v>
      </c>
      <c r="D370" s="156">
        <v>2500.0</v>
      </c>
      <c r="E370" s="156"/>
      <c r="G370" s="156"/>
    </row>
    <row r="371">
      <c r="A371" s="156">
        <v>2.0</v>
      </c>
      <c r="B371" s="156" t="s">
        <v>2212</v>
      </c>
      <c r="C371" s="178">
        <v>0.5020833333333333</v>
      </c>
      <c r="D371" s="156">
        <v>400.0</v>
      </c>
    </row>
    <row r="372">
      <c r="A372" s="156">
        <v>3.0</v>
      </c>
      <c r="B372" s="156" t="s">
        <v>2213</v>
      </c>
      <c r="C372" s="178">
        <v>0.5430555555555555</v>
      </c>
      <c r="D372" s="156">
        <v>300.0</v>
      </c>
    </row>
    <row r="373">
      <c r="A373" s="156">
        <v>4.0</v>
      </c>
      <c r="B373" s="156" t="s">
        <v>2214</v>
      </c>
      <c r="C373" s="178">
        <v>0.6125</v>
      </c>
      <c r="D373" s="156">
        <v>600.0</v>
      </c>
    </row>
    <row r="374">
      <c r="A374" s="156">
        <v>5.0</v>
      </c>
      <c r="B374" s="156" t="s">
        <v>566</v>
      </c>
      <c r="C374" s="178">
        <v>0.6375</v>
      </c>
      <c r="D374" s="156">
        <v>1500.0</v>
      </c>
      <c r="H374" s="184">
        <v>-9000.0</v>
      </c>
      <c r="I374" s="184" t="s">
        <v>132</v>
      </c>
    </row>
    <row r="375">
      <c r="A375" s="156">
        <v>6.0</v>
      </c>
      <c r="B375" s="156" t="s">
        <v>2215</v>
      </c>
      <c r="C375" s="178">
        <v>0.6618055555555555</v>
      </c>
      <c r="D375" s="156">
        <v>300.0</v>
      </c>
    </row>
    <row r="376">
      <c r="A376" s="156">
        <v>7.0</v>
      </c>
      <c r="B376" s="156" t="s">
        <v>2216</v>
      </c>
      <c r="C376" s="178">
        <v>0.66875</v>
      </c>
      <c r="D376" s="156">
        <v>400.0</v>
      </c>
    </row>
    <row r="377">
      <c r="A377" s="156">
        <v>8.0</v>
      </c>
      <c r="B377" s="156" t="s">
        <v>2217</v>
      </c>
      <c r="C377" s="178">
        <v>0.6875</v>
      </c>
      <c r="D377" s="156">
        <v>500.0</v>
      </c>
    </row>
    <row r="378">
      <c r="A378" s="156">
        <v>9.0</v>
      </c>
      <c r="B378" s="156" t="s">
        <v>983</v>
      </c>
      <c r="C378" s="178">
        <v>0.7125</v>
      </c>
      <c r="D378" s="156">
        <v>500.0</v>
      </c>
    </row>
    <row r="379">
      <c r="A379" s="156">
        <v>10.0</v>
      </c>
      <c r="B379" s="156" t="s">
        <v>2218</v>
      </c>
      <c r="C379" s="178">
        <v>0.7131944444444445</v>
      </c>
      <c r="D379" s="156">
        <v>500.0</v>
      </c>
    </row>
    <row r="380">
      <c r="A380" s="156">
        <v>11.0</v>
      </c>
      <c r="B380" s="156" t="s">
        <v>2219</v>
      </c>
      <c r="C380" s="178">
        <v>0.7305555555555555</v>
      </c>
      <c r="D380" s="156">
        <v>500.0</v>
      </c>
    </row>
    <row r="381">
      <c r="A381" s="156">
        <v>12.0</v>
      </c>
      <c r="B381" s="156" t="s">
        <v>2220</v>
      </c>
      <c r="C381" s="178">
        <v>0.7388888888888889</v>
      </c>
      <c r="D381" s="156">
        <v>1400.0</v>
      </c>
    </row>
    <row r="382">
      <c r="A382" s="156">
        <v>13.0</v>
      </c>
      <c r="B382" s="156" t="s">
        <v>2221</v>
      </c>
      <c r="C382" s="178">
        <v>0.7597222222222222</v>
      </c>
      <c r="D382" s="156">
        <v>1500.0</v>
      </c>
    </row>
    <row r="383">
      <c r="A383" s="156">
        <v>14.0</v>
      </c>
      <c r="B383" s="156" t="s">
        <v>2222</v>
      </c>
      <c r="C383" s="178">
        <v>0.7729166666666667</v>
      </c>
      <c r="D383" s="156">
        <v>400.0</v>
      </c>
    </row>
    <row r="384">
      <c r="A384" s="156">
        <v>15.0</v>
      </c>
      <c r="B384" s="156" t="s">
        <v>2223</v>
      </c>
      <c r="C384" s="178">
        <v>0.7743055555555556</v>
      </c>
      <c r="D384" s="156">
        <v>300.0</v>
      </c>
      <c r="G384" s="257">
        <v>1650.0</v>
      </c>
    </row>
    <row r="385">
      <c r="A385" s="156">
        <v>16.0</v>
      </c>
      <c r="B385" s="156" t="s">
        <v>1756</v>
      </c>
      <c r="C385" s="178">
        <v>0.775</v>
      </c>
      <c r="D385" s="156">
        <v>300.0</v>
      </c>
      <c r="H385" s="183">
        <v>10700.0</v>
      </c>
    </row>
    <row r="386">
      <c r="A386" s="156">
        <v>17.0</v>
      </c>
      <c r="B386" s="156" t="s">
        <v>2224</v>
      </c>
      <c r="C386" s="178">
        <v>0.7881944444444444</v>
      </c>
      <c r="D386" s="156">
        <v>200.0</v>
      </c>
    </row>
    <row r="387">
      <c r="A387" s="156">
        <v>18.0</v>
      </c>
      <c r="B387" s="156" t="s">
        <v>233</v>
      </c>
      <c r="C387" s="178">
        <v>0.7888888888888889</v>
      </c>
      <c r="D387" s="156">
        <v>400.0</v>
      </c>
    </row>
    <row r="388">
      <c r="D388" s="159">
        <f>SUM(D370:D387)</f>
        <v>12500</v>
      </c>
    </row>
    <row r="830">
      <c r="R830" s="56"/>
      <c r="S830" s="56"/>
    </row>
    <row r="831">
      <c r="R831" s="56"/>
      <c r="S831" s="56"/>
    </row>
    <row r="832">
      <c r="R832" s="56"/>
      <c r="S832" s="56"/>
    </row>
    <row r="833">
      <c r="R833" s="56"/>
      <c r="S833" s="56"/>
    </row>
    <row r="834">
      <c r="R834" s="56"/>
      <c r="S834" s="56"/>
    </row>
    <row r="835">
      <c r="R835" s="56"/>
      <c r="S835" s="56"/>
    </row>
    <row r="836">
      <c r="R836" s="56"/>
      <c r="S836" s="56"/>
    </row>
    <row r="837">
      <c r="R837" s="56"/>
      <c r="S837" s="56"/>
    </row>
    <row r="838">
      <c r="R838" s="56"/>
      <c r="S838" s="56"/>
    </row>
    <row r="839">
      <c r="R839" s="56"/>
      <c r="S839" s="56"/>
    </row>
    <row r="840">
      <c r="R840" s="56"/>
      <c r="S840" s="56"/>
    </row>
    <row r="841">
      <c r="R841" s="56"/>
      <c r="S841" s="56"/>
    </row>
    <row r="842">
      <c r="R842" s="56"/>
      <c r="S842" s="56"/>
    </row>
    <row r="843">
      <c r="R843" s="56"/>
      <c r="S843" s="56"/>
    </row>
    <row r="844">
      <c r="R844" s="56"/>
      <c r="S844" s="56"/>
    </row>
    <row r="845">
      <c r="R845" s="56"/>
      <c r="S845" s="56"/>
    </row>
    <row r="846">
      <c r="R846" s="56"/>
      <c r="S846" s="56"/>
    </row>
    <row r="847">
      <c r="R847" s="56"/>
      <c r="S847" s="56"/>
    </row>
    <row r="848">
      <c r="R848" s="56"/>
      <c r="S848" s="56"/>
    </row>
    <row r="849">
      <c r="R849" s="56"/>
      <c r="S849" s="56"/>
    </row>
    <row r="850">
      <c r="R850" s="56"/>
      <c r="S850" s="56"/>
    </row>
    <row r="851">
      <c r="R851" s="56"/>
      <c r="S851" s="56"/>
    </row>
    <row r="852">
      <c r="R852" s="56"/>
      <c r="S852" s="56"/>
    </row>
    <row r="853">
      <c r="R853" s="56"/>
      <c r="S853" s="56"/>
    </row>
    <row r="854">
      <c r="R854" s="56"/>
      <c r="S854" s="56"/>
    </row>
    <row r="855">
      <c r="R855" s="56"/>
      <c r="S855" s="56"/>
    </row>
    <row r="856">
      <c r="R856" s="56"/>
      <c r="S856" s="56"/>
    </row>
    <row r="857">
      <c r="R857" s="56"/>
      <c r="S857" s="56"/>
    </row>
    <row r="858">
      <c r="R858" s="56"/>
      <c r="S858" s="56"/>
    </row>
    <row r="859">
      <c r="R859" s="56"/>
      <c r="S859" s="56"/>
    </row>
    <row r="860">
      <c r="R860" s="56"/>
      <c r="S860" s="56"/>
    </row>
    <row r="861">
      <c r="R861" s="56"/>
      <c r="S861" s="56"/>
    </row>
    <row r="862">
      <c r="R862" s="56"/>
      <c r="S862" s="56"/>
    </row>
    <row r="863">
      <c r="R863" s="56"/>
      <c r="S863" s="56"/>
    </row>
    <row r="864">
      <c r="R864" s="56"/>
      <c r="S864" s="56"/>
    </row>
    <row r="865">
      <c r="R865" s="56"/>
      <c r="S865" s="56"/>
    </row>
    <row r="866">
      <c r="R866" s="56"/>
      <c r="S866" s="56"/>
    </row>
    <row r="867">
      <c r="R867" s="56"/>
      <c r="S867" s="56"/>
    </row>
    <row r="868">
      <c r="R868" s="56"/>
      <c r="S868" s="56"/>
    </row>
    <row r="869">
      <c r="R869" s="56"/>
      <c r="S869" s="56"/>
    </row>
    <row r="870">
      <c r="R870" s="56"/>
      <c r="S870" s="56"/>
    </row>
    <row r="871">
      <c r="R871" s="56"/>
      <c r="S871" s="56"/>
    </row>
    <row r="872">
      <c r="R872" s="56"/>
      <c r="S872" s="56"/>
    </row>
    <row r="873">
      <c r="R873" s="56"/>
      <c r="S873" s="56"/>
    </row>
    <row r="874">
      <c r="R874" s="56"/>
      <c r="S874" s="56"/>
    </row>
    <row r="875">
      <c r="R875" s="56"/>
      <c r="S875" s="56"/>
    </row>
    <row r="876">
      <c r="R876" s="56"/>
      <c r="S876" s="56"/>
    </row>
    <row r="877">
      <c r="R877" s="56"/>
      <c r="S877" s="56"/>
    </row>
    <row r="878">
      <c r="R878" s="56"/>
      <c r="S878" s="56"/>
    </row>
    <row r="879">
      <c r="R879" s="56"/>
      <c r="S879" s="56"/>
    </row>
    <row r="880">
      <c r="R880" s="56"/>
      <c r="S880" s="56"/>
    </row>
    <row r="881">
      <c r="R881" s="56"/>
      <c r="S881" s="56"/>
    </row>
    <row r="882">
      <c r="R882" s="56"/>
      <c r="S882" s="56"/>
    </row>
    <row r="883">
      <c r="R883" s="56"/>
      <c r="S883" s="56"/>
    </row>
    <row r="884">
      <c r="R884" s="56"/>
      <c r="S884" s="56"/>
    </row>
    <row r="885">
      <c r="R885" s="56"/>
      <c r="S885" s="56"/>
    </row>
    <row r="886">
      <c r="R886" s="56"/>
      <c r="S886" s="56"/>
    </row>
    <row r="887">
      <c r="R887" s="56"/>
      <c r="S887" s="56"/>
    </row>
    <row r="888">
      <c r="R888" s="56"/>
      <c r="S888" s="56"/>
    </row>
    <row r="889">
      <c r="R889" s="56"/>
      <c r="S889" s="56"/>
    </row>
    <row r="890">
      <c r="R890" s="56"/>
      <c r="S890" s="56"/>
    </row>
    <row r="891">
      <c r="R891" s="56"/>
      <c r="S891" s="56"/>
    </row>
    <row r="892">
      <c r="R892" s="56"/>
      <c r="S892" s="56"/>
    </row>
    <row r="893">
      <c r="R893" s="56"/>
      <c r="S893" s="56"/>
    </row>
    <row r="894">
      <c r="R894" s="56"/>
      <c r="S894" s="56"/>
    </row>
    <row r="895">
      <c r="R895" s="56"/>
      <c r="S895" s="56"/>
    </row>
    <row r="896">
      <c r="R896" s="56"/>
      <c r="S896" s="56"/>
    </row>
    <row r="897">
      <c r="R897" s="56"/>
      <c r="S897" s="56"/>
    </row>
    <row r="898">
      <c r="R898" s="56"/>
      <c r="S898" s="56"/>
    </row>
    <row r="899">
      <c r="R899" s="56"/>
      <c r="S899" s="56"/>
    </row>
    <row r="900">
      <c r="R900" s="56"/>
      <c r="S900" s="56"/>
    </row>
    <row r="901">
      <c r="R901" s="56"/>
      <c r="S901" s="56"/>
    </row>
    <row r="902">
      <c r="R902" s="56"/>
      <c r="S902" s="56"/>
    </row>
    <row r="903">
      <c r="R903" s="56"/>
      <c r="S903" s="56"/>
    </row>
    <row r="904">
      <c r="R904" s="56"/>
      <c r="S904" s="56"/>
    </row>
    <row r="905">
      <c r="R905" s="56"/>
      <c r="S905" s="56"/>
    </row>
    <row r="906">
      <c r="R906" s="56"/>
      <c r="S906" s="56"/>
    </row>
    <row r="907">
      <c r="R907" s="56"/>
      <c r="S907" s="56"/>
    </row>
    <row r="908">
      <c r="R908" s="56"/>
      <c r="S908" s="56"/>
    </row>
    <row r="909">
      <c r="R909" s="56"/>
      <c r="S909" s="56"/>
    </row>
    <row r="910">
      <c r="R910" s="56"/>
      <c r="S910" s="56"/>
    </row>
    <row r="911">
      <c r="R911" s="56"/>
      <c r="S911" s="56"/>
    </row>
    <row r="912">
      <c r="R912" s="56"/>
      <c r="S912" s="56"/>
    </row>
    <row r="913">
      <c r="R913" s="56"/>
      <c r="S913" s="56"/>
    </row>
    <row r="914">
      <c r="R914" s="56"/>
      <c r="S914" s="56"/>
    </row>
    <row r="915">
      <c r="R915" s="56"/>
      <c r="S915" s="56"/>
    </row>
    <row r="916">
      <c r="R916" s="56"/>
      <c r="S916" s="56"/>
    </row>
    <row r="917">
      <c r="R917" s="56"/>
      <c r="S917" s="56"/>
    </row>
    <row r="918">
      <c r="R918" s="56"/>
      <c r="S918" s="56"/>
    </row>
    <row r="919">
      <c r="R919" s="56"/>
      <c r="S919" s="56"/>
    </row>
    <row r="920">
      <c r="R920" s="56"/>
      <c r="S920" s="56"/>
    </row>
    <row r="921">
      <c r="R921" s="56"/>
      <c r="S921" s="56"/>
    </row>
    <row r="922">
      <c r="R922" s="56"/>
      <c r="S922" s="56"/>
    </row>
    <row r="923">
      <c r="R923" s="56"/>
      <c r="S923" s="56"/>
    </row>
    <row r="924">
      <c r="R924" s="56"/>
      <c r="S924" s="56"/>
    </row>
    <row r="925">
      <c r="R925" s="56"/>
      <c r="S925" s="56"/>
    </row>
    <row r="926">
      <c r="R926" s="56"/>
      <c r="S926" s="56"/>
    </row>
    <row r="927">
      <c r="R927" s="56"/>
      <c r="S927" s="56"/>
    </row>
    <row r="928">
      <c r="R928" s="56"/>
      <c r="S928" s="56"/>
    </row>
    <row r="929">
      <c r="R929" s="56"/>
      <c r="S929" s="56"/>
    </row>
    <row r="930">
      <c r="R930" s="56"/>
      <c r="S930" s="56"/>
    </row>
    <row r="931">
      <c r="R931" s="56"/>
      <c r="S931" s="56"/>
    </row>
    <row r="932">
      <c r="R932" s="56"/>
      <c r="S932" s="56"/>
    </row>
    <row r="933">
      <c r="R933" s="56"/>
      <c r="S933" s="56"/>
    </row>
    <row r="934">
      <c r="R934" s="56"/>
      <c r="S934" s="56"/>
    </row>
    <row r="935">
      <c r="R935" s="56"/>
      <c r="S935" s="56"/>
    </row>
    <row r="936">
      <c r="R936" s="56"/>
      <c r="S936" s="56"/>
    </row>
    <row r="937">
      <c r="R937" s="56"/>
      <c r="S937" s="56"/>
    </row>
    <row r="938">
      <c r="R938" s="56"/>
      <c r="S938" s="56"/>
    </row>
    <row r="939">
      <c r="R939" s="56"/>
      <c r="S939" s="56"/>
    </row>
    <row r="940">
      <c r="R940" s="56"/>
      <c r="S940" s="56"/>
    </row>
    <row r="941">
      <c r="R941" s="56"/>
      <c r="S941" s="56"/>
    </row>
    <row r="942">
      <c r="R942" s="56"/>
      <c r="S942" s="56"/>
    </row>
    <row r="943">
      <c r="R943" s="56"/>
      <c r="S943" s="56"/>
    </row>
    <row r="944">
      <c r="R944" s="56"/>
      <c r="S944" s="56"/>
    </row>
    <row r="945">
      <c r="R945" s="56"/>
      <c r="S945" s="56"/>
    </row>
    <row r="946">
      <c r="R946" s="56"/>
      <c r="S946" s="56"/>
    </row>
    <row r="947">
      <c r="R947" s="56"/>
      <c r="S947" s="56"/>
    </row>
    <row r="948">
      <c r="R948" s="56"/>
      <c r="S948" s="56"/>
    </row>
    <row r="949">
      <c r="R949" s="56"/>
      <c r="S949" s="56"/>
    </row>
    <row r="950">
      <c r="R950" s="56"/>
      <c r="S950" s="56"/>
    </row>
    <row r="951">
      <c r="R951" s="56"/>
      <c r="S951" s="56"/>
    </row>
    <row r="952">
      <c r="R952" s="56"/>
      <c r="S952" s="5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49.57"/>
    <col customWidth="1" min="3" max="3" width="15.57"/>
    <col customWidth="1" min="4" max="4" width="15.43"/>
    <col customWidth="1" min="5" max="5" width="16.43"/>
    <col customWidth="1" min="6" max="6" width="14.86"/>
    <col customWidth="1" min="7" max="7" width="15.0"/>
    <col customWidth="1" min="8" max="8" width="14.57"/>
    <col customWidth="1" min="9" max="9" width="16.43"/>
    <col customWidth="1" min="12" max="12" width="17.29"/>
  </cols>
  <sheetData>
    <row r="1">
      <c r="A1" s="122" t="s">
        <v>79</v>
      </c>
      <c r="B1" s="122" t="s">
        <v>1</v>
      </c>
      <c r="C1" s="123" t="s">
        <v>80</v>
      </c>
      <c r="D1" s="122" t="s">
        <v>81</v>
      </c>
      <c r="E1" s="122" t="s">
        <v>71</v>
      </c>
      <c r="F1" s="122" t="s">
        <v>72</v>
      </c>
      <c r="G1" s="122" t="s">
        <v>375</v>
      </c>
      <c r="H1" s="122" t="s">
        <v>83</v>
      </c>
      <c r="I1" s="122" t="s">
        <v>84</v>
      </c>
      <c r="J1" s="122" t="s">
        <v>85</v>
      </c>
      <c r="K1" s="122" t="s">
        <v>72</v>
      </c>
      <c r="L1" s="122" t="s">
        <v>86</v>
      </c>
      <c r="M1" s="122"/>
      <c r="N1" s="122"/>
      <c r="O1" s="123"/>
      <c r="P1" s="122"/>
      <c r="Q1" s="122"/>
    </row>
    <row r="2">
      <c r="E2" s="59" t="s">
        <v>2225</v>
      </c>
    </row>
    <row r="3">
      <c r="A3" s="156">
        <v>1.0</v>
      </c>
      <c r="B3" s="156" t="s">
        <v>2226</v>
      </c>
      <c r="C3" s="178">
        <v>0.4583333333333333</v>
      </c>
      <c r="D3" s="156">
        <v>500.0</v>
      </c>
      <c r="G3" s="59" t="s">
        <v>2227</v>
      </c>
      <c r="H3" s="261">
        <v>95710.0</v>
      </c>
    </row>
    <row r="4">
      <c r="A4" s="156">
        <v>2.0</v>
      </c>
      <c r="B4" s="156" t="s">
        <v>1120</v>
      </c>
      <c r="C4" s="178">
        <v>0.5034722222222222</v>
      </c>
      <c r="D4" s="156">
        <v>500.0</v>
      </c>
      <c r="G4" s="59" t="s">
        <v>93</v>
      </c>
      <c r="H4" s="213">
        <v>3190.0</v>
      </c>
    </row>
    <row r="5">
      <c r="A5" s="156">
        <v>3.0</v>
      </c>
      <c r="B5" s="156" t="s">
        <v>2228</v>
      </c>
      <c r="C5" s="178">
        <v>0.5354166666666667</v>
      </c>
      <c r="D5" s="156">
        <v>600.0</v>
      </c>
    </row>
    <row r="6">
      <c r="A6" s="156">
        <v>4.0</v>
      </c>
      <c r="B6" s="156" t="s">
        <v>1872</v>
      </c>
      <c r="C6" s="178">
        <v>0.5354166666666667</v>
      </c>
      <c r="D6" s="156">
        <v>400.0</v>
      </c>
      <c r="H6" s="161"/>
    </row>
    <row r="7">
      <c r="A7" s="156">
        <v>5.0</v>
      </c>
      <c r="B7" s="156" t="s">
        <v>2229</v>
      </c>
      <c r="C7" s="178">
        <v>0.6090277777777777</v>
      </c>
      <c r="D7" s="156">
        <v>400.0</v>
      </c>
    </row>
    <row r="8">
      <c r="A8" s="156">
        <v>6.0</v>
      </c>
      <c r="B8" s="156" t="s">
        <v>2230</v>
      </c>
      <c r="C8" s="178">
        <v>0.6097222222222223</v>
      </c>
      <c r="D8" s="156">
        <v>400.0</v>
      </c>
    </row>
    <row r="9">
      <c r="A9" s="156">
        <v>7.0</v>
      </c>
      <c r="B9" s="156" t="s">
        <v>2231</v>
      </c>
      <c r="C9" s="178">
        <v>0.6111111111111112</v>
      </c>
      <c r="D9" s="156">
        <v>500.0</v>
      </c>
    </row>
    <row r="10">
      <c r="A10" s="156">
        <v>8.0</v>
      </c>
      <c r="B10" s="156" t="s">
        <v>2232</v>
      </c>
      <c r="C10" s="178">
        <v>0.6520833333333333</v>
      </c>
      <c r="D10" s="156">
        <v>400.0</v>
      </c>
    </row>
    <row r="11">
      <c r="A11" s="156">
        <v>9.0</v>
      </c>
      <c r="B11" s="156" t="s">
        <v>2233</v>
      </c>
      <c r="C11" s="178">
        <v>0.6590277777777778</v>
      </c>
      <c r="D11" s="156">
        <v>300.0</v>
      </c>
    </row>
    <row r="12">
      <c r="A12" s="156">
        <v>10.0</v>
      </c>
      <c r="B12" s="156" t="s">
        <v>2233</v>
      </c>
      <c r="C12" s="178">
        <v>0.7486111111111111</v>
      </c>
      <c r="D12" s="156">
        <v>300.0</v>
      </c>
    </row>
    <row r="13">
      <c r="A13" s="156">
        <v>12.0</v>
      </c>
      <c r="B13" s="156" t="s">
        <v>2234</v>
      </c>
      <c r="C13" s="178">
        <v>0.7888888888888889</v>
      </c>
      <c r="D13" s="156">
        <v>500.0</v>
      </c>
      <c r="G13" s="257">
        <v>950.0</v>
      </c>
      <c r="H13" s="146">
        <v>-150.0</v>
      </c>
    </row>
    <row r="14">
      <c r="A14" s="156">
        <v>13.0</v>
      </c>
      <c r="B14" s="156" t="s">
        <v>2235</v>
      </c>
      <c r="C14" s="178">
        <v>0.8243055555555555</v>
      </c>
      <c r="D14" s="156">
        <v>400.0</v>
      </c>
      <c r="H14" s="183">
        <v>15750.0</v>
      </c>
    </row>
    <row r="15">
      <c r="D15" s="159">
        <f>SUM(D3:D14)</f>
        <v>5200</v>
      </c>
    </row>
    <row r="17">
      <c r="E17" s="59" t="s">
        <v>2236</v>
      </c>
      <c r="F17" s="171" t="s">
        <v>265</v>
      </c>
    </row>
    <row r="18">
      <c r="A18" s="156">
        <v>1.0</v>
      </c>
      <c r="B18" s="156" t="s">
        <v>2237</v>
      </c>
      <c r="C18" s="178">
        <v>0.4638888888888889</v>
      </c>
      <c r="D18" s="156">
        <v>200.0</v>
      </c>
    </row>
    <row r="19">
      <c r="A19" s="156">
        <v>2.0</v>
      </c>
      <c r="B19" s="156" t="s">
        <v>2238</v>
      </c>
      <c r="C19" s="178">
        <v>0.6291666666666667</v>
      </c>
      <c r="D19" s="156">
        <v>500.0</v>
      </c>
    </row>
    <row r="20">
      <c r="A20" s="156">
        <v>3.0</v>
      </c>
      <c r="B20" s="156" t="s">
        <v>233</v>
      </c>
      <c r="C20" s="178">
        <v>0.6888888888888889</v>
      </c>
      <c r="D20" s="156">
        <v>400.0</v>
      </c>
      <c r="H20" s="184">
        <v>-12000.0</v>
      </c>
      <c r="I20" s="184" t="s">
        <v>132</v>
      </c>
    </row>
    <row r="21">
      <c r="A21" s="156">
        <v>4.0</v>
      </c>
      <c r="B21" s="156" t="s">
        <v>2239</v>
      </c>
      <c r="C21" s="178">
        <v>0.7083333333333334</v>
      </c>
      <c r="D21" s="156">
        <v>300.0</v>
      </c>
    </row>
    <row r="22">
      <c r="A22" s="156">
        <v>5.0</v>
      </c>
      <c r="B22" s="156" t="s">
        <v>2240</v>
      </c>
      <c r="C22" s="178">
        <v>0.7083333333333334</v>
      </c>
      <c r="D22" s="156">
        <v>500.0</v>
      </c>
    </row>
    <row r="23">
      <c r="A23" s="156">
        <v>6.0</v>
      </c>
      <c r="B23" s="262" t="s">
        <v>852</v>
      </c>
      <c r="C23" s="263"/>
      <c r="D23" s="263"/>
      <c r="E23" s="263"/>
      <c r="F23" s="263"/>
      <c r="G23" s="263"/>
      <c r="H23" s="262">
        <v>-600.0</v>
      </c>
    </row>
    <row r="24">
      <c r="D24" s="159">
        <f>SUM(D18:D22)</f>
        <v>1900</v>
      </c>
      <c r="G24" s="180">
        <v>600.0</v>
      </c>
      <c r="H24" s="146">
        <v>-600.0</v>
      </c>
    </row>
    <row r="25">
      <c r="H25" s="183">
        <v>4450.0</v>
      </c>
    </row>
    <row r="27">
      <c r="E27" s="59" t="s">
        <v>2241</v>
      </c>
      <c r="F27" s="171" t="s">
        <v>265</v>
      </c>
    </row>
    <row r="28">
      <c r="A28" s="156">
        <v>1.0</v>
      </c>
      <c r="B28" s="156" t="s">
        <v>2242</v>
      </c>
      <c r="C28" s="178">
        <v>0.5118055555555555</v>
      </c>
      <c r="D28" s="156">
        <v>900.0</v>
      </c>
    </row>
    <row r="29">
      <c r="A29" s="156">
        <v>2.0</v>
      </c>
      <c r="B29" s="156" t="s">
        <v>2243</v>
      </c>
      <c r="C29" s="178">
        <v>0.5659722222222222</v>
      </c>
      <c r="D29" s="156">
        <v>300.0</v>
      </c>
    </row>
    <row r="30">
      <c r="A30" s="156">
        <v>3.0</v>
      </c>
      <c r="B30" s="156" t="s">
        <v>2244</v>
      </c>
      <c r="C30" s="178">
        <v>0.6805555555555556</v>
      </c>
      <c r="D30" s="156">
        <v>400.0</v>
      </c>
    </row>
    <row r="31">
      <c r="A31" s="156"/>
      <c r="D31" s="159">
        <f>SUM(D28:D30)</f>
        <v>1600</v>
      </c>
      <c r="G31" s="180">
        <v>600.0</v>
      </c>
      <c r="H31" s="146">
        <v>-600.0</v>
      </c>
    </row>
    <row r="32">
      <c r="E32" s="59"/>
      <c r="H32" s="183">
        <v>5450.0</v>
      </c>
    </row>
    <row r="33">
      <c r="E33" s="59" t="s">
        <v>2245</v>
      </c>
    </row>
    <row r="34">
      <c r="A34" s="156">
        <v>1.0</v>
      </c>
      <c r="B34" s="156" t="s">
        <v>2246</v>
      </c>
      <c r="C34" s="178">
        <v>0.4965277777777778</v>
      </c>
      <c r="D34" s="156">
        <v>500.0</v>
      </c>
    </row>
    <row r="35">
      <c r="A35" s="156">
        <v>2.0</v>
      </c>
      <c r="B35" s="156" t="s">
        <v>2247</v>
      </c>
      <c r="C35" s="178">
        <v>0.5694444444444444</v>
      </c>
    </row>
    <row r="36">
      <c r="A36" s="156">
        <v>3.0</v>
      </c>
      <c r="B36" s="156" t="s">
        <v>2248</v>
      </c>
      <c r="C36" s="178">
        <v>0.6555555555555556</v>
      </c>
      <c r="D36" s="156">
        <v>500.0</v>
      </c>
      <c r="G36" s="146" t="s">
        <v>2249</v>
      </c>
      <c r="H36" s="146">
        <v>-2000.0</v>
      </c>
    </row>
    <row r="37">
      <c r="A37" s="156">
        <v>4.0</v>
      </c>
      <c r="B37" s="156" t="s">
        <v>2250</v>
      </c>
      <c r="C37" s="178">
        <v>0.6888888888888889</v>
      </c>
      <c r="D37" s="156">
        <v>400.0</v>
      </c>
    </row>
    <row r="38">
      <c r="A38" s="156">
        <v>5.0</v>
      </c>
      <c r="B38" s="156" t="s">
        <v>2186</v>
      </c>
      <c r="C38" s="178">
        <v>0.6902777777777778</v>
      </c>
      <c r="D38" s="156">
        <v>1300.0</v>
      </c>
      <c r="G38" s="180">
        <v>800.0</v>
      </c>
      <c r="H38" s="146">
        <v>-650.0</v>
      </c>
    </row>
    <row r="39">
      <c r="A39" s="156">
        <v>6.0</v>
      </c>
      <c r="B39" s="156" t="s">
        <v>2251</v>
      </c>
      <c r="C39" s="178">
        <v>0.6923611111111111</v>
      </c>
      <c r="D39" s="156">
        <v>500.0</v>
      </c>
      <c r="H39" s="183">
        <v>6500.0</v>
      </c>
    </row>
    <row r="40">
      <c r="A40" s="156">
        <v>7.0</v>
      </c>
      <c r="B40" s="156" t="s">
        <v>2219</v>
      </c>
      <c r="C40" s="178">
        <v>0.7965277777777777</v>
      </c>
      <c r="D40" s="156">
        <v>500.0</v>
      </c>
    </row>
    <row r="41">
      <c r="D41" s="159">
        <f>SUM(D34:D40)</f>
        <v>3700</v>
      </c>
    </row>
    <row r="43">
      <c r="E43" s="59" t="s">
        <v>2252</v>
      </c>
      <c r="F43" s="159"/>
    </row>
    <row r="44">
      <c r="A44" s="156">
        <v>1.0</v>
      </c>
      <c r="B44" s="156" t="s">
        <v>2253</v>
      </c>
      <c r="C44" s="178">
        <v>0.5138888888888888</v>
      </c>
      <c r="D44" s="156">
        <v>500.0</v>
      </c>
    </row>
    <row r="45">
      <c r="A45" s="156">
        <v>2.0</v>
      </c>
      <c r="B45" s="156" t="s">
        <v>2254</v>
      </c>
      <c r="C45" s="178">
        <v>0.5145833333333333</v>
      </c>
      <c r="D45" s="156">
        <v>500.0</v>
      </c>
    </row>
    <row r="46">
      <c r="A46" s="156">
        <v>3.0</v>
      </c>
      <c r="B46" s="156" t="s">
        <v>627</v>
      </c>
      <c r="C46" s="178">
        <v>0.5354166666666667</v>
      </c>
      <c r="D46" s="156">
        <v>200.0</v>
      </c>
      <c r="H46" s="184">
        <v>-8000.0</v>
      </c>
      <c r="I46" s="184" t="s">
        <v>132</v>
      </c>
    </row>
    <row r="47">
      <c r="A47" s="156">
        <v>4.0</v>
      </c>
      <c r="B47" s="156" t="s">
        <v>2255</v>
      </c>
      <c r="C47" s="178">
        <v>0.6555555555555556</v>
      </c>
    </row>
    <row r="48">
      <c r="A48" s="156">
        <v>5.0</v>
      </c>
      <c r="B48" s="156" t="s">
        <v>2256</v>
      </c>
      <c r="C48" s="178">
        <v>0.6590277777777778</v>
      </c>
      <c r="D48" s="156">
        <v>2500.0</v>
      </c>
    </row>
    <row r="49">
      <c r="A49" s="156">
        <v>6.0</v>
      </c>
      <c r="B49" s="156" t="s">
        <v>1306</v>
      </c>
      <c r="C49" s="178">
        <v>0.6770833333333334</v>
      </c>
      <c r="D49" s="156">
        <v>400.0</v>
      </c>
      <c r="G49" s="180">
        <v>850.0</v>
      </c>
      <c r="H49" s="146">
        <v>-850.0</v>
      </c>
    </row>
    <row r="50">
      <c r="A50" s="156">
        <v>7.0</v>
      </c>
      <c r="B50" s="156" t="s">
        <v>233</v>
      </c>
      <c r="C50" s="178">
        <v>0.7576388888888889</v>
      </c>
      <c r="D50" s="156">
        <v>400.0</v>
      </c>
      <c r="H50" s="183">
        <v>2300.0</v>
      </c>
    </row>
    <row r="51">
      <c r="D51" s="159">
        <f>SUM(D44:D50)</f>
        <v>4500</v>
      </c>
    </row>
    <row r="52">
      <c r="E52" s="59" t="s">
        <v>2257</v>
      </c>
      <c r="F52" s="156" t="s">
        <v>2258</v>
      </c>
    </row>
    <row r="53">
      <c r="A53" s="156">
        <v>1.0</v>
      </c>
      <c r="B53" s="156" t="s">
        <v>2259</v>
      </c>
      <c r="C53" s="178">
        <v>0.4951388888888889</v>
      </c>
      <c r="D53" s="156">
        <v>400.0</v>
      </c>
    </row>
    <row r="54">
      <c r="A54" s="156">
        <v>2.0</v>
      </c>
      <c r="B54" s="156" t="s">
        <v>2260</v>
      </c>
      <c r="C54" s="178">
        <v>0.6006944444444444</v>
      </c>
      <c r="D54" s="156">
        <v>500.0</v>
      </c>
    </row>
    <row r="55">
      <c r="A55" s="156">
        <v>3.0</v>
      </c>
      <c r="B55" s="156" t="s">
        <v>2261</v>
      </c>
      <c r="C55" s="178">
        <v>0.65</v>
      </c>
      <c r="D55" s="156">
        <v>500.0</v>
      </c>
      <c r="G55" s="264">
        <v>600.0</v>
      </c>
      <c r="H55" s="146">
        <v>-650.0</v>
      </c>
    </row>
    <row r="56">
      <c r="A56" s="156">
        <v>4.0</v>
      </c>
      <c r="B56" s="156" t="s">
        <v>1086</v>
      </c>
      <c r="C56" s="178">
        <v>0.7541666666666667</v>
      </c>
      <c r="D56" s="156">
        <v>400.0</v>
      </c>
      <c r="H56" s="183">
        <v>4000.0</v>
      </c>
    </row>
    <row r="57">
      <c r="A57" s="156">
        <v>5.0</v>
      </c>
      <c r="B57" s="156" t="s">
        <v>2262</v>
      </c>
      <c r="C57" s="178">
        <v>0.7569444444444444</v>
      </c>
      <c r="D57" s="156">
        <v>500.0</v>
      </c>
    </row>
    <row r="58">
      <c r="A58" s="156"/>
      <c r="D58" s="59">
        <v>2300.0</v>
      </c>
    </row>
    <row r="60">
      <c r="E60" s="59" t="s">
        <v>2263</v>
      </c>
      <c r="F60" s="171" t="s">
        <v>265</v>
      </c>
    </row>
    <row r="61">
      <c r="A61" s="156">
        <v>1.0</v>
      </c>
      <c r="B61" s="156" t="s">
        <v>2264</v>
      </c>
      <c r="C61" s="178">
        <v>0.5215277777777778</v>
      </c>
      <c r="D61" s="156">
        <v>1000.0</v>
      </c>
    </row>
    <row r="62">
      <c r="A62" s="156">
        <v>2.0</v>
      </c>
      <c r="B62" s="156" t="s">
        <v>269</v>
      </c>
      <c r="C62" s="178">
        <v>0.5298611111111111</v>
      </c>
      <c r="D62" s="156">
        <v>600.0</v>
      </c>
    </row>
    <row r="63">
      <c r="A63" s="156">
        <v>3.0</v>
      </c>
      <c r="B63" s="156" t="s">
        <v>2265</v>
      </c>
      <c r="C63" s="178">
        <v>0.5527777777777778</v>
      </c>
      <c r="D63" s="156">
        <v>200.0</v>
      </c>
    </row>
    <row r="64">
      <c r="A64" s="156">
        <v>4.0</v>
      </c>
      <c r="B64" s="156" t="s">
        <v>940</v>
      </c>
      <c r="C64" s="178">
        <v>0.5833333333333334</v>
      </c>
      <c r="D64" s="156">
        <v>1300.0</v>
      </c>
    </row>
    <row r="65">
      <c r="A65" s="156">
        <v>5.0</v>
      </c>
      <c r="B65" s="156" t="s">
        <v>2266</v>
      </c>
      <c r="C65" s="178">
        <v>0.5847222222222223</v>
      </c>
      <c r="D65" s="156">
        <v>1000.0</v>
      </c>
    </row>
    <row r="66">
      <c r="A66" s="156">
        <v>6.0</v>
      </c>
      <c r="B66" s="156" t="s">
        <v>2267</v>
      </c>
      <c r="C66" s="178">
        <v>0.6006944444444444</v>
      </c>
      <c r="D66" s="156">
        <v>1000.0</v>
      </c>
      <c r="H66" s="184">
        <v>-6000.0</v>
      </c>
      <c r="I66" s="184" t="s">
        <v>132</v>
      </c>
    </row>
    <row r="67">
      <c r="A67" s="229">
        <v>7.0</v>
      </c>
      <c r="B67" s="229" t="s">
        <v>2268</v>
      </c>
      <c r="C67" s="230">
        <v>0.6159722222222223</v>
      </c>
      <c r="D67" s="229">
        <v>300.0</v>
      </c>
      <c r="E67" s="229" t="s">
        <v>1925</v>
      </c>
    </row>
    <row r="68">
      <c r="A68" s="156">
        <v>8.0</v>
      </c>
      <c r="B68" s="156" t="s">
        <v>2269</v>
      </c>
      <c r="C68" s="178">
        <v>0.7229166666666667</v>
      </c>
      <c r="D68" s="156">
        <v>2000.0</v>
      </c>
    </row>
    <row r="69">
      <c r="A69" s="156">
        <v>9.0</v>
      </c>
      <c r="B69" s="156" t="s">
        <v>2270</v>
      </c>
      <c r="C69" s="178">
        <v>0.7576388888888889</v>
      </c>
      <c r="D69" s="156">
        <v>300.0</v>
      </c>
    </row>
    <row r="70">
      <c r="A70" s="156">
        <v>10.0</v>
      </c>
      <c r="B70" s="156" t="s">
        <v>233</v>
      </c>
      <c r="C70" s="178">
        <v>0.7729166666666667</v>
      </c>
      <c r="D70" s="156">
        <v>400.0</v>
      </c>
    </row>
    <row r="71">
      <c r="A71" s="156">
        <v>11.0</v>
      </c>
      <c r="B71" s="156" t="s">
        <v>2271</v>
      </c>
      <c r="H71" s="146">
        <v>-100.0</v>
      </c>
    </row>
    <row r="72">
      <c r="D72" s="159">
        <f>SUM(D61:D70)</f>
        <v>8100</v>
      </c>
      <c r="G72" s="180">
        <v>1400.0</v>
      </c>
      <c r="H72" s="146">
        <v>-1400.0</v>
      </c>
    </row>
    <row r="73">
      <c r="H73" s="183">
        <v>4300.0</v>
      </c>
    </row>
    <row r="74">
      <c r="B74" s="156"/>
    </row>
    <row r="75">
      <c r="E75" s="59" t="s">
        <v>2272</v>
      </c>
      <c r="F75" s="171" t="s">
        <v>265</v>
      </c>
    </row>
    <row r="76">
      <c r="A76" s="156">
        <v>1.0</v>
      </c>
      <c r="B76" s="156" t="s">
        <v>2273</v>
      </c>
      <c r="C76" s="178">
        <v>0.4756944444444444</v>
      </c>
      <c r="D76" s="156">
        <v>400.0</v>
      </c>
    </row>
    <row r="77">
      <c r="A77" s="156">
        <v>2.0</v>
      </c>
      <c r="B77" s="156" t="s">
        <v>2274</v>
      </c>
      <c r="C77" s="178">
        <v>0.5930555555555556</v>
      </c>
      <c r="D77" s="156">
        <v>500.0</v>
      </c>
    </row>
    <row r="78">
      <c r="A78" s="156">
        <v>3.0</v>
      </c>
      <c r="B78" s="156" t="s">
        <v>2275</v>
      </c>
      <c r="C78" s="178">
        <v>0.5965277777777778</v>
      </c>
      <c r="D78" s="156">
        <v>500.0</v>
      </c>
      <c r="H78" s="184">
        <v>-3000.0</v>
      </c>
      <c r="I78" s="184" t="s">
        <v>132</v>
      </c>
    </row>
    <row r="79">
      <c r="A79" s="156">
        <v>4.0</v>
      </c>
      <c r="B79" s="156" t="s">
        <v>2276</v>
      </c>
      <c r="C79" s="178">
        <v>0.6895833333333333</v>
      </c>
      <c r="D79" s="156">
        <v>1100.0</v>
      </c>
    </row>
    <row r="80">
      <c r="A80" s="156">
        <v>5.0</v>
      </c>
      <c r="B80" s="156" t="s">
        <v>2277</v>
      </c>
      <c r="C80" s="178">
        <v>0.7569444444444444</v>
      </c>
      <c r="H80" s="146">
        <v>-500.0</v>
      </c>
    </row>
    <row r="81">
      <c r="A81" s="156">
        <v>6.0</v>
      </c>
      <c r="B81" s="156" t="s">
        <v>2278</v>
      </c>
      <c r="C81" s="178">
        <v>0.7638888888888888</v>
      </c>
    </row>
    <row r="82">
      <c r="A82" s="156"/>
      <c r="D82" s="159"/>
    </row>
    <row r="83">
      <c r="D83" s="159">
        <f>SUM(D76:D82)</f>
        <v>2500</v>
      </c>
      <c r="G83" s="180">
        <v>700.0</v>
      </c>
      <c r="H83" s="146">
        <v>-700.0</v>
      </c>
    </row>
    <row r="84">
      <c r="H84" s="193">
        <v>2600.0</v>
      </c>
    </row>
    <row r="86">
      <c r="E86" s="59" t="s">
        <v>2279</v>
      </c>
    </row>
    <row r="87">
      <c r="A87" s="156">
        <v>1.0</v>
      </c>
      <c r="B87" s="146" t="s">
        <v>469</v>
      </c>
      <c r="C87" s="256">
        <v>0.4583333333333333</v>
      </c>
      <c r="D87" s="221"/>
      <c r="E87" s="221"/>
      <c r="F87" s="221"/>
      <c r="G87" s="221"/>
      <c r="H87" s="146">
        <v>-350.0</v>
      </c>
    </row>
    <row r="88">
      <c r="A88" s="156">
        <v>2.0</v>
      </c>
      <c r="B88" s="156" t="s">
        <v>2280</v>
      </c>
      <c r="C88" s="178">
        <v>0.5090277777777777</v>
      </c>
      <c r="D88" s="156">
        <v>400.0</v>
      </c>
    </row>
    <row r="89">
      <c r="A89" s="156">
        <v>3.0</v>
      </c>
      <c r="B89" s="156" t="s">
        <v>2219</v>
      </c>
      <c r="C89" s="178">
        <v>0.7291666666666666</v>
      </c>
      <c r="D89" s="156">
        <v>500.0</v>
      </c>
    </row>
    <row r="90">
      <c r="A90" s="156">
        <v>4.0</v>
      </c>
      <c r="B90" s="156" t="s">
        <v>2281</v>
      </c>
      <c r="C90" s="178">
        <v>0.7673611111111112</v>
      </c>
      <c r="D90" s="156">
        <v>500.0</v>
      </c>
      <c r="G90" s="180">
        <v>550.0</v>
      </c>
    </row>
    <row r="91">
      <c r="A91" s="156">
        <v>5.0</v>
      </c>
      <c r="B91" s="156" t="s">
        <v>2282</v>
      </c>
      <c r="C91" s="178">
        <v>0.8041666666666667</v>
      </c>
      <c r="H91" s="193">
        <v>3650.0</v>
      </c>
    </row>
    <row r="92">
      <c r="D92" s="159">
        <f>SUM(D88:D91)</f>
        <v>1400</v>
      </c>
    </row>
    <row r="94">
      <c r="E94" s="59" t="s">
        <v>2283</v>
      </c>
    </row>
    <row r="95">
      <c r="A95" s="156">
        <v>1.0</v>
      </c>
      <c r="B95" s="156" t="s">
        <v>2284</v>
      </c>
      <c r="C95" s="178">
        <v>0.5701388888888889</v>
      </c>
      <c r="D95" s="156">
        <v>1000.0</v>
      </c>
    </row>
    <row r="96">
      <c r="A96" s="156">
        <v>2.0</v>
      </c>
      <c r="B96" s="156" t="s">
        <v>2285</v>
      </c>
      <c r="C96" s="178">
        <v>0.5708333333333333</v>
      </c>
      <c r="D96" s="156">
        <v>700.0</v>
      </c>
    </row>
    <row r="97">
      <c r="A97" s="156">
        <v>3.0</v>
      </c>
      <c r="B97" s="156" t="s">
        <v>2286</v>
      </c>
      <c r="C97" s="178">
        <v>0.74375</v>
      </c>
      <c r="D97" s="156">
        <v>400.0</v>
      </c>
    </row>
    <row r="98">
      <c r="A98" s="156">
        <v>4.0</v>
      </c>
      <c r="B98" s="156" t="s">
        <v>2287</v>
      </c>
      <c r="C98" s="178">
        <v>0.7444444444444445</v>
      </c>
      <c r="D98" s="156">
        <v>40.0</v>
      </c>
      <c r="G98" s="180">
        <v>700.0</v>
      </c>
      <c r="H98" s="146"/>
    </row>
    <row r="99">
      <c r="A99" s="156">
        <v>5.0</v>
      </c>
      <c r="B99" s="156" t="s">
        <v>2288</v>
      </c>
      <c r="C99" s="178">
        <v>0.7333333333333333</v>
      </c>
      <c r="D99" s="156">
        <v>500.0</v>
      </c>
      <c r="H99" s="193">
        <v>6250.0</v>
      </c>
    </row>
    <row r="100">
      <c r="D100" s="159">
        <f>SUM(D95:D99)</f>
        <v>2640</v>
      </c>
    </row>
    <row r="102">
      <c r="E102" s="213" t="s">
        <v>2289</v>
      </c>
      <c r="F102" s="171" t="s">
        <v>265</v>
      </c>
    </row>
    <row r="103">
      <c r="A103" s="156">
        <v>1.0</v>
      </c>
      <c r="B103" s="156" t="s">
        <v>2290</v>
      </c>
      <c r="C103" s="178">
        <v>0.4826388888888889</v>
      </c>
      <c r="D103" s="156">
        <v>500.0</v>
      </c>
    </row>
    <row r="104">
      <c r="A104" s="156">
        <v>2.0</v>
      </c>
      <c r="B104" s="156" t="s">
        <v>2291</v>
      </c>
      <c r="C104" s="178">
        <v>0.5298611111111111</v>
      </c>
      <c r="D104" s="156">
        <v>500.0</v>
      </c>
    </row>
    <row r="105">
      <c r="A105" s="156">
        <v>3.0</v>
      </c>
      <c r="B105" s="156" t="s">
        <v>2292</v>
      </c>
      <c r="C105" s="178">
        <v>0.5805555555555556</v>
      </c>
      <c r="D105" s="156">
        <v>400.0</v>
      </c>
    </row>
    <row r="106">
      <c r="A106" s="156">
        <v>4.0</v>
      </c>
      <c r="B106" s="156" t="s">
        <v>2293</v>
      </c>
      <c r="C106" s="178">
        <v>0.6430555555555556</v>
      </c>
      <c r="D106" s="156">
        <v>1000.0</v>
      </c>
    </row>
    <row r="107">
      <c r="A107" s="156">
        <v>5.0</v>
      </c>
      <c r="B107" s="156" t="s">
        <v>2294</v>
      </c>
      <c r="C107" s="178">
        <v>0.6791666666666667</v>
      </c>
      <c r="D107" s="156">
        <v>200.0</v>
      </c>
      <c r="H107" s="184">
        <v>-5000.0</v>
      </c>
      <c r="I107" s="184" t="s">
        <v>132</v>
      </c>
    </row>
    <row r="108">
      <c r="A108" s="156">
        <v>6.0</v>
      </c>
      <c r="B108" s="156" t="s">
        <v>1368</v>
      </c>
      <c r="C108" s="178">
        <v>0.7125</v>
      </c>
      <c r="D108" s="156">
        <v>500.0</v>
      </c>
    </row>
    <row r="109">
      <c r="A109" s="156">
        <v>7.0</v>
      </c>
      <c r="B109" s="156" t="s">
        <v>1417</v>
      </c>
      <c r="C109" s="178">
        <v>0.8027777777777778</v>
      </c>
      <c r="D109" s="156">
        <v>500.0</v>
      </c>
    </row>
    <row r="110">
      <c r="A110" s="156"/>
      <c r="D110" s="159">
        <f>SUM(D103:D109)</f>
        <v>3600</v>
      </c>
      <c r="G110" s="180">
        <v>800.0</v>
      </c>
      <c r="H110" s="146">
        <v>-800.0</v>
      </c>
    </row>
    <row r="111">
      <c r="H111" s="183">
        <v>9050.0</v>
      </c>
    </row>
    <row r="113">
      <c r="E113" s="59" t="s">
        <v>2295</v>
      </c>
      <c r="F113" s="171" t="s">
        <v>265</v>
      </c>
    </row>
    <row r="114">
      <c r="A114" s="156">
        <v>1.0</v>
      </c>
      <c r="B114" s="156" t="s">
        <v>2296</v>
      </c>
      <c r="C114" s="178">
        <v>0.47152777777777777</v>
      </c>
      <c r="D114" s="156">
        <v>400.0</v>
      </c>
    </row>
    <row r="115">
      <c r="A115" s="156">
        <v>2.0</v>
      </c>
      <c r="B115" s="156" t="s">
        <v>2297</v>
      </c>
      <c r="C115" s="178">
        <v>0.4909722222222222</v>
      </c>
      <c r="D115" s="156">
        <v>200.0</v>
      </c>
    </row>
    <row r="116">
      <c r="A116" s="156">
        <v>3.0</v>
      </c>
      <c r="B116" s="156" t="s">
        <v>2298</v>
      </c>
      <c r="C116" s="178">
        <v>0.49166666666666664</v>
      </c>
      <c r="D116" s="156">
        <v>500.0</v>
      </c>
    </row>
    <row r="117">
      <c r="A117" s="156">
        <v>4.0</v>
      </c>
      <c r="B117" s="156" t="s">
        <v>2299</v>
      </c>
      <c r="C117" s="178">
        <v>0.5215277777777778</v>
      </c>
      <c r="D117" s="156">
        <v>1500.0</v>
      </c>
    </row>
    <row r="118">
      <c r="A118" s="156">
        <v>5.0</v>
      </c>
      <c r="B118" s="156" t="s">
        <v>2300</v>
      </c>
      <c r="C118" s="178">
        <v>0.5243055555555556</v>
      </c>
      <c r="D118" s="156">
        <v>500.0</v>
      </c>
    </row>
    <row r="119">
      <c r="A119" s="156">
        <v>6.0</v>
      </c>
      <c r="B119" s="156" t="s">
        <v>616</v>
      </c>
      <c r="C119" s="178">
        <v>0.5451388888888888</v>
      </c>
      <c r="D119" s="156">
        <v>400.0</v>
      </c>
    </row>
    <row r="120">
      <c r="A120" s="156">
        <v>7.0</v>
      </c>
      <c r="B120" s="156" t="s">
        <v>2301</v>
      </c>
      <c r="C120" s="178">
        <v>0.5673611111111111</v>
      </c>
      <c r="D120" s="156">
        <v>400.0</v>
      </c>
    </row>
    <row r="121">
      <c r="A121" s="156">
        <v>8.0</v>
      </c>
      <c r="B121" s="229" t="s">
        <v>2302</v>
      </c>
      <c r="C121" s="265"/>
      <c r="D121" s="229">
        <v>1000.0</v>
      </c>
      <c r="E121" s="229" t="s">
        <v>1925</v>
      </c>
    </row>
    <row r="122">
      <c r="A122" s="156">
        <v>9.0</v>
      </c>
      <c r="B122" s="156" t="s">
        <v>2303</v>
      </c>
      <c r="C122" s="178">
        <v>0.6763888888888889</v>
      </c>
      <c r="D122" s="156">
        <v>500.0</v>
      </c>
    </row>
    <row r="123">
      <c r="A123" s="156">
        <v>10.0</v>
      </c>
      <c r="B123" s="156" t="s">
        <v>2304</v>
      </c>
      <c r="C123" s="178">
        <v>0.76875</v>
      </c>
      <c r="D123" s="156">
        <v>500.0</v>
      </c>
      <c r="G123" s="180">
        <v>1100.0</v>
      </c>
      <c r="H123" s="146">
        <v>-1100.0</v>
      </c>
    </row>
    <row r="124">
      <c r="A124" s="156"/>
      <c r="D124" s="159">
        <f>SUM(D114:D123)</f>
        <v>5900</v>
      </c>
      <c r="H124" s="183">
        <v>7850.0</v>
      </c>
    </row>
    <row r="125">
      <c r="E125" s="59" t="s">
        <v>2305</v>
      </c>
      <c r="F125" s="156" t="s">
        <v>2306</v>
      </c>
    </row>
    <row r="126">
      <c r="A126" s="156">
        <v>1.0</v>
      </c>
      <c r="B126" s="229" t="s">
        <v>2307</v>
      </c>
      <c r="C126" s="230">
        <v>0.5729166666666666</v>
      </c>
      <c r="D126" s="229">
        <v>400.0</v>
      </c>
      <c r="E126" s="229" t="s">
        <v>1925</v>
      </c>
    </row>
    <row r="127">
      <c r="A127" s="156">
        <v>2.0</v>
      </c>
      <c r="B127" s="156" t="s">
        <v>2308</v>
      </c>
      <c r="C127" s="178">
        <v>0.5743055555555555</v>
      </c>
      <c r="D127" s="156">
        <v>300.0</v>
      </c>
    </row>
    <row r="128">
      <c r="A128" s="156">
        <v>3.0</v>
      </c>
      <c r="B128" s="156" t="s">
        <v>2309</v>
      </c>
      <c r="C128" s="178">
        <v>0.6784722222222223</v>
      </c>
      <c r="D128" s="156">
        <v>1500.0</v>
      </c>
    </row>
    <row r="129">
      <c r="A129" s="156">
        <v>4.0</v>
      </c>
      <c r="B129" s="156" t="s">
        <v>2310</v>
      </c>
      <c r="C129" s="178">
        <v>0.6951388888888889</v>
      </c>
      <c r="D129" s="156">
        <v>450.0</v>
      </c>
    </row>
    <row r="130">
      <c r="A130" s="156">
        <v>5.0</v>
      </c>
      <c r="B130" s="156" t="s">
        <v>14</v>
      </c>
      <c r="C130" s="178">
        <v>0.7069444444444445</v>
      </c>
      <c r="D130" s="156">
        <v>400.0</v>
      </c>
    </row>
    <row r="131">
      <c r="A131" s="156">
        <v>6.0</v>
      </c>
      <c r="B131" s="229" t="s">
        <v>2311</v>
      </c>
      <c r="C131" s="230">
        <v>0.7208333333333333</v>
      </c>
      <c r="D131" s="229">
        <v>100.0</v>
      </c>
      <c r="E131" s="229" t="s">
        <v>1925</v>
      </c>
    </row>
    <row r="132">
      <c r="A132" s="156">
        <v>7.0</v>
      </c>
      <c r="B132" s="156" t="s">
        <v>2312</v>
      </c>
      <c r="C132" s="178">
        <v>0.7277777777777777</v>
      </c>
      <c r="D132" s="156">
        <v>1500.0</v>
      </c>
    </row>
    <row r="133">
      <c r="A133" s="156">
        <v>8.0</v>
      </c>
      <c r="B133" s="156" t="s">
        <v>2313</v>
      </c>
      <c r="C133" s="178">
        <v>0.7555555555555555</v>
      </c>
      <c r="D133" s="156">
        <v>400.0</v>
      </c>
    </row>
    <row r="134">
      <c r="A134" s="156">
        <v>9.0</v>
      </c>
      <c r="B134" s="156" t="s">
        <v>2314</v>
      </c>
      <c r="C134" s="178">
        <v>0.7590277777777777</v>
      </c>
      <c r="D134" s="156">
        <v>400.0</v>
      </c>
    </row>
    <row r="135">
      <c r="A135" s="156">
        <v>10.0</v>
      </c>
      <c r="B135" s="156" t="s">
        <v>2315</v>
      </c>
      <c r="C135" s="178">
        <v>0.7680555555555556</v>
      </c>
      <c r="D135" s="156">
        <v>800.0</v>
      </c>
    </row>
    <row r="136">
      <c r="A136" s="156">
        <v>11.0</v>
      </c>
      <c r="B136" s="156" t="s">
        <v>2101</v>
      </c>
      <c r="C136" s="178">
        <v>0.7736111111111111</v>
      </c>
      <c r="D136" s="156">
        <v>400.0</v>
      </c>
      <c r="G136" s="264">
        <v>1100.0</v>
      </c>
      <c r="H136" s="146">
        <v>-1100.0</v>
      </c>
    </row>
    <row r="137">
      <c r="A137" s="156">
        <v>12.0</v>
      </c>
      <c r="B137" s="156" t="s">
        <v>2316</v>
      </c>
      <c r="C137" s="178">
        <v>0.7763888888888889</v>
      </c>
      <c r="D137" s="156">
        <v>400.0</v>
      </c>
      <c r="H137" s="266">
        <v>13340.0</v>
      </c>
      <c r="I137" s="156" t="s">
        <v>1208</v>
      </c>
    </row>
    <row r="138">
      <c r="A138" s="156">
        <v>13.0</v>
      </c>
      <c r="B138" s="229" t="s">
        <v>1071</v>
      </c>
      <c r="C138" s="230">
        <v>0.8125</v>
      </c>
      <c r="D138" s="229">
        <v>300.0</v>
      </c>
      <c r="E138" s="229" t="s">
        <v>1925</v>
      </c>
    </row>
    <row r="139">
      <c r="A139" s="156"/>
      <c r="B139" s="203"/>
      <c r="D139" s="59">
        <v>7350.0</v>
      </c>
    </row>
    <row r="141">
      <c r="E141" s="59" t="s">
        <v>2317</v>
      </c>
    </row>
    <row r="142">
      <c r="A142" s="156">
        <v>1.0</v>
      </c>
      <c r="B142" s="156" t="s">
        <v>2318</v>
      </c>
      <c r="C142" s="178">
        <v>0.4583333333333333</v>
      </c>
      <c r="D142" s="156">
        <v>300.0</v>
      </c>
    </row>
    <row r="143">
      <c r="A143" s="156">
        <v>2.0</v>
      </c>
      <c r="B143" s="156" t="s">
        <v>2319</v>
      </c>
      <c r="C143" s="178">
        <v>0.46041666666666664</v>
      </c>
      <c r="D143" s="156">
        <v>300.0</v>
      </c>
    </row>
    <row r="144">
      <c r="A144" s="156">
        <v>3.0</v>
      </c>
      <c r="B144" s="229" t="s">
        <v>2320</v>
      </c>
      <c r="C144" s="230">
        <v>0.6076388888888888</v>
      </c>
      <c r="D144" s="229">
        <v>300.0</v>
      </c>
      <c r="E144" s="229" t="s">
        <v>1925</v>
      </c>
      <c r="H144" s="184">
        <v>-12000.0</v>
      </c>
      <c r="I144" s="184" t="s">
        <v>132</v>
      </c>
    </row>
    <row r="145">
      <c r="A145" s="156">
        <v>4.0</v>
      </c>
      <c r="B145" s="229" t="s">
        <v>2321</v>
      </c>
      <c r="C145" s="230">
        <v>0.6083333333333333</v>
      </c>
      <c r="D145" s="229">
        <v>300.0</v>
      </c>
      <c r="E145" s="229" t="s">
        <v>1925</v>
      </c>
    </row>
    <row r="146">
      <c r="A146" s="156">
        <v>6.0</v>
      </c>
      <c r="B146" s="229" t="s">
        <v>2322</v>
      </c>
      <c r="C146" s="230">
        <v>0.6097222222222223</v>
      </c>
      <c r="D146" s="229">
        <v>700.0</v>
      </c>
      <c r="E146" s="229" t="s">
        <v>1925</v>
      </c>
      <c r="G146" s="264">
        <v>700.0</v>
      </c>
    </row>
    <row r="147">
      <c r="A147" s="156">
        <v>7.0</v>
      </c>
      <c r="B147" s="229" t="s">
        <v>2323</v>
      </c>
      <c r="C147" s="230">
        <v>0.6104166666666667</v>
      </c>
      <c r="D147" s="229">
        <v>500.0</v>
      </c>
      <c r="E147" s="229" t="s">
        <v>1925</v>
      </c>
      <c r="H147" s="266">
        <v>2900.0</v>
      </c>
    </row>
    <row r="148">
      <c r="A148" s="156">
        <v>8.0</v>
      </c>
      <c r="B148" s="156" t="s">
        <v>2324</v>
      </c>
      <c r="C148" s="178">
        <v>0.7819444444444444</v>
      </c>
      <c r="D148" s="156">
        <v>400.0</v>
      </c>
    </row>
    <row r="149">
      <c r="D149" s="159">
        <f>SUM(D142:D148)</f>
        <v>2800</v>
      </c>
    </row>
    <row r="151">
      <c r="E151" s="59" t="s">
        <v>2325</v>
      </c>
    </row>
    <row r="152">
      <c r="A152" s="156">
        <v>1.0</v>
      </c>
      <c r="B152" s="156" t="s">
        <v>233</v>
      </c>
      <c r="C152" s="178">
        <v>0.5020833333333333</v>
      </c>
      <c r="D152" s="156">
        <v>400.0</v>
      </c>
    </row>
    <row r="153">
      <c r="A153" s="156">
        <v>2.0</v>
      </c>
      <c r="B153" s="156" t="s">
        <v>2326</v>
      </c>
      <c r="C153" s="178">
        <v>0.63125</v>
      </c>
      <c r="D153" s="156">
        <v>1300.0</v>
      </c>
      <c r="H153" s="184">
        <v>-2000.0</v>
      </c>
      <c r="I153" s="184" t="s">
        <v>132</v>
      </c>
    </row>
    <row r="154">
      <c r="A154" s="156">
        <v>3.0</v>
      </c>
      <c r="B154" s="156" t="s">
        <v>2327</v>
      </c>
      <c r="C154" s="178">
        <v>0.6902777777777778</v>
      </c>
      <c r="D154" s="156">
        <v>400.0</v>
      </c>
    </row>
    <row r="155">
      <c r="A155" s="156">
        <v>4.0</v>
      </c>
      <c r="B155" s="156" t="s">
        <v>1407</v>
      </c>
      <c r="C155" s="178">
        <v>0.7013888888888888</v>
      </c>
      <c r="D155" s="156">
        <v>500.0</v>
      </c>
    </row>
    <row r="156">
      <c r="A156" s="156">
        <v>5.0</v>
      </c>
      <c r="B156" s="156" t="s">
        <v>2328</v>
      </c>
      <c r="C156" s="178">
        <v>0.7347222222222223</v>
      </c>
      <c r="D156" s="156">
        <v>150.0</v>
      </c>
    </row>
    <row r="157">
      <c r="A157" s="156">
        <v>6.0</v>
      </c>
      <c r="B157" s="156" t="s">
        <v>2219</v>
      </c>
      <c r="C157" s="178">
        <v>0.8263888888888888</v>
      </c>
      <c r="D157" s="156">
        <v>500.0</v>
      </c>
      <c r="G157" s="264">
        <v>750.0</v>
      </c>
      <c r="H157" s="146">
        <v>-700.0</v>
      </c>
    </row>
    <row r="158">
      <c r="A158" s="156">
        <v>7.0</v>
      </c>
      <c r="B158" s="156" t="s">
        <v>2329</v>
      </c>
      <c r="C158" s="178">
        <v>0.8423611111111111</v>
      </c>
      <c r="D158" s="156">
        <v>200.0</v>
      </c>
      <c r="H158" s="266">
        <v>3150.0</v>
      </c>
    </row>
    <row r="159">
      <c r="D159" s="159">
        <f>SUM(D152:D158)</f>
        <v>3450</v>
      </c>
    </row>
    <row r="161">
      <c r="E161" s="59" t="s">
        <v>2330</v>
      </c>
      <c r="F161" s="159"/>
    </row>
    <row r="162">
      <c r="A162" s="156">
        <v>1.0</v>
      </c>
      <c r="B162" s="156" t="s">
        <v>2331</v>
      </c>
      <c r="C162" s="178">
        <v>0.5222222222222223</v>
      </c>
      <c r="D162" s="156">
        <v>500.0</v>
      </c>
    </row>
    <row r="163">
      <c r="A163" s="156">
        <v>2.0</v>
      </c>
      <c r="B163" s="156" t="s">
        <v>2332</v>
      </c>
      <c r="C163" s="178">
        <v>0.6027777777777777</v>
      </c>
      <c r="D163" s="156">
        <v>300.0</v>
      </c>
      <c r="G163" s="264">
        <v>500.0</v>
      </c>
      <c r="H163" s="146">
        <v>-500.0</v>
      </c>
    </row>
    <row r="164">
      <c r="A164" s="156"/>
      <c r="D164" s="159">
        <f>SUM(D162:D163)</f>
        <v>800</v>
      </c>
      <c r="H164" s="266">
        <v>3450.0</v>
      </c>
    </row>
    <row r="166">
      <c r="A166" s="156"/>
      <c r="E166" s="59" t="s">
        <v>2333</v>
      </c>
      <c r="F166" s="171" t="s">
        <v>265</v>
      </c>
    </row>
    <row r="167">
      <c r="A167" s="156">
        <v>1.0</v>
      </c>
      <c r="B167" s="156" t="s">
        <v>2334</v>
      </c>
      <c r="C167" s="178">
        <v>0.49722222222222223</v>
      </c>
      <c r="D167" s="156">
        <v>400.0</v>
      </c>
    </row>
    <row r="168">
      <c r="A168" s="156">
        <v>2.0</v>
      </c>
      <c r="B168" s="156" t="s">
        <v>2335</v>
      </c>
      <c r="C168" s="178">
        <v>0.5847222222222223</v>
      </c>
      <c r="D168" s="156">
        <v>400.0</v>
      </c>
    </row>
    <row r="169">
      <c r="A169" s="156">
        <v>3.0</v>
      </c>
      <c r="B169" s="156" t="s">
        <v>2251</v>
      </c>
      <c r="C169" s="178">
        <v>0.6895833333333333</v>
      </c>
      <c r="D169" s="156">
        <v>500.0</v>
      </c>
    </row>
    <row r="170">
      <c r="A170" s="156">
        <v>4.0</v>
      </c>
      <c r="B170" s="156" t="s">
        <v>2336</v>
      </c>
      <c r="C170" s="178">
        <v>0.7951388888888888</v>
      </c>
      <c r="D170" s="156">
        <v>300.0</v>
      </c>
    </row>
    <row r="171">
      <c r="A171" s="156">
        <v>5.0</v>
      </c>
      <c r="B171" s="156" t="s">
        <v>2337</v>
      </c>
      <c r="C171" s="178">
        <v>0.8305555555555556</v>
      </c>
      <c r="D171" s="156">
        <v>150.0</v>
      </c>
      <c r="G171" s="180">
        <v>610.0</v>
      </c>
      <c r="H171" s="146">
        <v>-610.0</v>
      </c>
    </row>
    <row r="172">
      <c r="A172" s="156">
        <v>6.0</v>
      </c>
      <c r="D172" s="159">
        <f>SUM(D167:D171)</f>
        <v>1750</v>
      </c>
      <c r="H172" s="183">
        <v>4550.0</v>
      </c>
    </row>
    <row r="174">
      <c r="E174" s="59" t="s">
        <v>2338</v>
      </c>
    </row>
    <row r="175">
      <c r="A175" s="156">
        <v>1.0</v>
      </c>
      <c r="B175" s="156" t="s">
        <v>2339</v>
      </c>
      <c r="C175" s="178">
        <v>0.5138888888888888</v>
      </c>
      <c r="D175" s="156">
        <v>400.0</v>
      </c>
    </row>
    <row r="176">
      <c r="A176" s="156">
        <v>2.0</v>
      </c>
      <c r="B176" s="156" t="s">
        <v>2340</v>
      </c>
      <c r="C176" s="178">
        <v>0.5159722222222223</v>
      </c>
      <c r="D176" s="156">
        <v>400.0</v>
      </c>
    </row>
    <row r="177">
      <c r="A177" s="156">
        <v>3.0</v>
      </c>
      <c r="B177" s="156" t="s">
        <v>2341</v>
      </c>
      <c r="C177" s="178">
        <v>0.5194444444444445</v>
      </c>
    </row>
    <row r="178">
      <c r="A178" s="156">
        <v>4.0</v>
      </c>
      <c r="B178" s="156" t="s">
        <v>2342</v>
      </c>
      <c r="C178" s="178">
        <v>0.5597222222222222</v>
      </c>
      <c r="D178" s="156">
        <v>300.0</v>
      </c>
    </row>
    <row r="179">
      <c r="A179" s="156">
        <v>5.0</v>
      </c>
      <c r="B179" s="156" t="s">
        <v>2343</v>
      </c>
      <c r="C179" s="178">
        <v>0.6541666666666667</v>
      </c>
      <c r="D179" s="156">
        <v>60.0</v>
      </c>
    </row>
    <row r="180">
      <c r="A180" s="156">
        <v>6.0</v>
      </c>
      <c r="B180" s="156" t="s">
        <v>2344</v>
      </c>
      <c r="C180" s="178">
        <v>0.6590277777777778</v>
      </c>
      <c r="D180" s="156">
        <v>400.0</v>
      </c>
    </row>
    <row r="181">
      <c r="A181" s="156">
        <v>7.0</v>
      </c>
      <c r="B181" s="156" t="s">
        <v>378</v>
      </c>
      <c r="C181" s="178">
        <v>0.6979166666666666</v>
      </c>
      <c r="D181" s="156">
        <v>900.0</v>
      </c>
    </row>
    <row r="182">
      <c r="A182" s="156">
        <v>8.0</v>
      </c>
      <c r="B182" s="156" t="s">
        <v>837</v>
      </c>
      <c r="C182" s="178">
        <v>0.7166666666666667</v>
      </c>
      <c r="D182" s="156">
        <v>200.0</v>
      </c>
    </row>
    <row r="183">
      <c r="A183" s="156">
        <v>9.0</v>
      </c>
      <c r="B183" s="156" t="s">
        <v>2345</v>
      </c>
      <c r="C183" s="178">
        <v>0.7611111111111111</v>
      </c>
      <c r="D183" s="156">
        <v>300.0</v>
      </c>
    </row>
    <row r="184">
      <c r="A184" s="156">
        <v>10.0</v>
      </c>
      <c r="B184" s="156" t="s">
        <v>2346</v>
      </c>
      <c r="C184" s="178">
        <v>0.7618055555555555</v>
      </c>
      <c r="D184" s="156">
        <v>50.0</v>
      </c>
      <c r="G184" s="180">
        <v>850.0</v>
      </c>
      <c r="H184" s="146">
        <v>-850.0</v>
      </c>
    </row>
    <row r="185">
      <c r="A185" s="156">
        <v>11.0</v>
      </c>
      <c r="B185" s="156" t="s">
        <v>355</v>
      </c>
      <c r="C185" s="178">
        <v>0.7881944444444444</v>
      </c>
      <c r="D185" s="156">
        <v>800.0</v>
      </c>
      <c r="H185" s="183">
        <v>7000.0</v>
      </c>
    </row>
    <row r="186">
      <c r="A186" s="156">
        <v>12.0</v>
      </c>
      <c r="B186" s="156" t="s">
        <v>2347</v>
      </c>
      <c r="C186" s="178">
        <v>0.8493055555555555</v>
      </c>
      <c r="D186" s="156">
        <v>500.0</v>
      </c>
    </row>
    <row r="187">
      <c r="D187" s="159">
        <f>SUM(D175:D186)</f>
        <v>4310</v>
      </c>
    </row>
    <row r="189">
      <c r="E189" s="59" t="s">
        <v>2348</v>
      </c>
      <c r="F189" s="159"/>
    </row>
    <row r="190">
      <c r="A190" s="156">
        <v>1.0</v>
      </c>
      <c r="B190" s="156" t="s">
        <v>2349</v>
      </c>
      <c r="C190" s="178">
        <v>0.49375</v>
      </c>
      <c r="D190" s="156">
        <v>200.0</v>
      </c>
    </row>
    <row r="191">
      <c r="A191" s="156">
        <v>2.0</v>
      </c>
      <c r="B191" s="156" t="s">
        <v>2350</v>
      </c>
      <c r="C191" s="178">
        <v>0.5208333333333334</v>
      </c>
      <c r="D191" s="156">
        <v>500.0</v>
      </c>
    </row>
    <row r="192">
      <c r="A192" s="156">
        <v>3.0</v>
      </c>
      <c r="B192" s="156" t="s">
        <v>2351</v>
      </c>
      <c r="C192" s="178">
        <v>0.5652777777777778</v>
      </c>
      <c r="D192" s="156">
        <v>800.0</v>
      </c>
    </row>
    <row r="193">
      <c r="A193" s="156">
        <v>4.0</v>
      </c>
      <c r="B193" s="156" t="s">
        <v>2352</v>
      </c>
      <c r="C193" s="178">
        <v>0.6277777777777778</v>
      </c>
      <c r="D193" s="156">
        <v>200.0</v>
      </c>
    </row>
    <row r="194">
      <c r="A194" s="156">
        <v>5.0</v>
      </c>
      <c r="B194" s="156" t="s">
        <v>2353</v>
      </c>
      <c r="C194" s="178">
        <v>0.6305555555555555</v>
      </c>
      <c r="D194" s="156">
        <v>20.0</v>
      </c>
    </row>
    <row r="195">
      <c r="A195" s="156">
        <v>6.0</v>
      </c>
      <c r="B195" s="156" t="s">
        <v>2354</v>
      </c>
      <c r="C195" s="178">
        <v>0.6534722222222222</v>
      </c>
      <c r="D195" s="156">
        <v>200.0</v>
      </c>
    </row>
    <row r="196">
      <c r="A196" s="156">
        <v>7.0</v>
      </c>
      <c r="B196" s="156" t="s">
        <v>2355</v>
      </c>
      <c r="C196" s="178">
        <v>0.65625</v>
      </c>
      <c r="D196" s="156">
        <v>300.0</v>
      </c>
    </row>
    <row r="197">
      <c r="A197" s="156">
        <v>8.0</v>
      </c>
      <c r="B197" s="156" t="s">
        <v>2356</v>
      </c>
      <c r="C197" s="178">
        <v>0.7180555555555556</v>
      </c>
      <c r="D197" s="156">
        <v>500.0</v>
      </c>
      <c r="G197" s="180">
        <v>1000.0</v>
      </c>
      <c r="H197" s="146">
        <v>-1000.0</v>
      </c>
    </row>
    <row r="198">
      <c r="A198" s="156">
        <v>9.0</v>
      </c>
      <c r="B198" s="156" t="s">
        <v>2357</v>
      </c>
      <c r="C198" s="178">
        <v>0.74375</v>
      </c>
      <c r="D198" s="156">
        <v>500.0</v>
      </c>
      <c r="H198" s="183">
        <v>11750.0</v>
      </c>
    </row>
    <row r="199">
      <c r="A199" s="156">
        <v>10.0</v>
      </c>
      <c r="B199" s="156" t="s">
        <v>2358</v>
      </c>
      <c r="C199" s="178">
        <v>0.7777777777777778</v>
      </c>
      <c r="D199" s="156">
        <v>2500.0</v>
      </c>
    </row>
    <row r="200">
      <c r="D200" s="159">
        <f>SUM(D190:D199)</f>
        <v>5720</v>
      </c>
    </row>
    <row r="202">
      <c r="E202" s="59" t="s">
        <v>2359</v>
      </c>
    </row>
    <row r="203">
      <c r="A203" s="156">
        <v>1.0</v>
      </c>
      <c r="B203" s="156" t="s">
        <v>2360</v>
      </c>
      <c r="C203" s="178">
        <v>0.5</v>
      </c>
      <c r="D203" s="156">
        <v>400.0</v>
      </c>
    </row>
    <row r="204">
      <c r="A204" s="156">
        <v>2.0</v>
      </c>
      <c r="B204" s="156" t="s">
        <v>860</v>
      </c>
      <c r="C204" s="178">
        <v>0.6076388888888888</v>
      </c>
      <c r="D204" s="156">
        <v>500.0</v>
      </c>
    </row>
    <row r="205">
      <c r="A205" s="156">
        <v>3.0</v>
      </c>
      <c r="B205" s="156" t="s">
        <v>2361</v>
      </c>
      <c r="C205" s="178">
        <v>0.6548611111111111</v>
      </c>
      <c r="D205" s="156">
        <v>400.0</v>
      </c>
      <c r="G205" s="146" t="s">
        <v>2249</v>
      </c>
      <c r="H205" s="146">
        <v>-4500.0</v>
      </c>
    </row>
    <row r="206">
      <c r="A206" s="156">
        <v>4.0</v>
      </c>
      <c r="B206" s="156" t="s">
        <v>2362</v>
      </c>
      <c r="C206" s="178">
        <v>0.6548611111111111</v>
      </c>
      <c r="D206" s="156">
        <v>200.0</v>
      </c>
    </row>
    <row r="207">
      <c r="A207" s="156">
        <v>5.0</v>
      </c>
      <c r="B207" s="156" t="s">
        <v>2363</v>
      </c>
      <c r="C207" s="178">
        <v>0.7479166666666667</v>
      </c>
      <c r="D207" s="156">
        <v>400.0</v>
      </c>
    </row>
    <row r="208">
      <c r="A208" s="156">
        <v>6.0</v>
      </c>
      <c r="B208" s="156" t="s">
        <v>2364</v>
      </c>
      <c r="C208" s="178">
        <v>0.7479166666666667</v>
      </c>
      <c r="D208" s="156">
        <v>700.0</v>
      </c>
      <c r="G208" s="180">
        <v>700.0</v>
      </c>
      <c r="H208" s="146">
        <v>-700.0</v>
      </c>
    </row>
    <row r="209">
      <c r="A209" s="156">
        <v>7.0</v>
      </c>
      <c r="B209" s="156" t="s">
        <v>2365</v>
      </c>
      <c r="C209" s="178">
        <v>0.75</v>
      </c>
      <c r="D209" s="156">
        <v>200.0</v>
      </c>
      <c r="H209" s="183">
        <v>9350.0</v>
      </c>
    </row>
    <row r="210">
      <c r="D210" s="159">
        <f>SUM(D203:D209)</f>
        <v>2800</v>
      </c>
    </row>
    <row r="212">
      <c r="E212" s="59" t="s">
        <v>2366</v>
      </c>
      <c r="F212" s="171" t="s">
        <v>265</v>
      </c>
    </row>
    <row r="213">
      <c r="A213" s="156">
        <v>1.0</v>
      </c>
      <c r="B213" s="156" t="s">
        <v>2367</v>
      </c>
      <c r="C213" s="178">
        <v>0.47152777777777777</v>
      </c>
      <c r="D213" s="156">
        <v>400.0</v>
      </c>
    </row>
    <row r="214">
      <c r="A214" s="156">
        <v>2.0</v>
      </c>
      <c r="B214" s="156" t="s">
        <v>2368</v>
      </c>
      <c r="C214" s="178">
        <v>0.5958333333333333</v>
      </c>
      <c r="D214" s="156">
        <v>400.0</v>
      </c>
    </row>
    <row r="215">
      <c r="A215" s="156">
        <v>3.0</v>
      </c>
      <c r="B215" s="156" t="s">
        <v>2369</v>
      </c>
      <c r="H215" s="146">
        <v>-100.0</v>
      </c>
    </row>
    <row r="216">
      <c r="A216" s="156">
        <v>4.0</v>
      </c>
      <c r="B216" s="156" t="s">
        <v>2370</v>
      </c>
      <c r="C216" s="178">
        <v>0.6604166666666667</v>
      </c>
      <c r="D216" s="156">
        <v>300.0</v>
      </c>
    </row>
    <row r="217">
      <c r="A217" s="156">
        <v>5.0</v>
      </c>
      <c r="B217" s="156" t="s">
        <v>2371</v>
      </c>
      <c r="C217" s="178">
        <v>0.6854166666666667</v>
      </c>
      <c r="D217" s="156">
        <v>400.0</v>
      </c>
      <c r="H217" s="184">
        <v>-7000.0</v>
      </c>
      <c r="I217" s="184" t="s">
        <v>132</v>
      </c>
    </row>
    <row r="218">
      <c r="A218" s="156">
        <v>6.0</v>
      </c>
      <c r="B218" s="156" t="s">
        <v>643</v>
      </c>
      <c r="C218" s="178">
        <v>0.7368055555555556</v>
      </c>
      <c r="D218" s="156">
        <v>400.0</v>
      </c>
    </row>
    <row r="219">
      <c r="A219" s="156">
        <v>7.0</v>
      </c>
      <c r="B219" s="156" t="s">
        <v>2372</v>
      </c>
      <c r="C219" s="178">
        <v>0.7645833333333333</v>
      </c>
      <c r="D219" s="156">
        <v>20.0</v>
      </c>
    </row>
    <row r="220">
      <c r="A220" s="156">
        <v>8.0</v>
      </c>
      <c r="B220" s="156" t="s">
        <v>2373</v>
      </c>
      <c r="C220" s="178">
        <v>0.7652777777777777</v>
      </c>
      <c r="D220" s="156">
        <v>20.0</v>
      </c>
    </row>
    <row r="221">
      <c r="A221" s="156">
        <v>9.0</v>
      </c>
      <c r="D221" s="159">
        <f>SUM(D213:D220)</f>
        <v>1940</v>
      </c>
      <c r="H221" s="183">
        <v>4150.0</v>
      </c>
    </row>
    <row r="223">
      <c r="E223" s="59" t="s">
        <v>2374</v>
      </c>
      <c r="F223" s="171" t="s">
        <v>265</v>
      </c>
    </row>
    <row r="224">
      <c r="A224" s="156">
        <v>1.0</v>
      </c>
      <c r="B224" s="156" t="s">
        <v>2375</v>
      </c>
      <c r="C224" s="178">
        <v>0.6472222222222223</v>
      </c>
      <c r="D224" s="156">
        <v>50.0</v>
      </c>
    </row>
    <row r="225">
      <c r="A225" s="156">
        <v>2.0</v>
      </c>
      <c r="B225" s="156" t="s">
        <v>2376</v>
      </c>
      <c r="C225" s="178">
        <v>0.6590277777777778</v>
      </c>
      <c r="D225" s="156">
        <v>400.0</v>
      </c>
    </row>
    <row r="226">
      <c r="A226" s="156">
        <v>3.0</v>
      </c>
      <c r="B226" s="156" t="s">
        <v>2140</v>
      </c>
      <c r="C226" s="178">
        <v>0.7958333333333333</v>
      </c>
      <c r="D226" s="156">
        <v>600.0</v>
      </c>
    </row>
    <row r="227">
      <c r="A227" s="156">
        <v>4.0</v>
      </c>
      <c r="B227" s="156" t="s">
        <v>2377</v>
      </c>
      <c r="C227" s="178">
        <v>0.8215277777777777</v>
      </c>
      <c r="D227" s="156">
        <v>500.0</v>
      </c>
    </row>
    <row r="228">
      <c r="A228" s="156">
        <v>5.0</v>
      </c>
      <c r="D228" s="159">
        <f>SUM(D224:D227)</f>
        <v>1550</v>
      </c>
      <c r="G228" s="180">
        <v>1200.0</v>
      </c>
      <c r="H228" s="146">
        <v>-1200.0</v>
      </c>
      <c r="I228" s="156" t="s">
        <v>2378</v>
      </c>
    </row>
    <row r="229">
      <c r="H229" s="183">
        <v>4500.0</v>
      </c>
    </row>
    <row r="231">
      <c r="E231" s="59" t="s">
        <v>2379</v>
      </c>
    </row>
    <row r="232">
      <c r="A232" s="156">
        <v>1.0</v>
      </c>
      <c r="B232" s="156" t="s">
        <v>2380</v>
      </c>
      <c r="C232" s="178">
        <v>0.45625</v>
      </c>
      <c r="D232" s="156">
        <v>500.0</v>
      </c>
    </row>
    <row r="233">
      <c r="A233" s="156">
        <v>2.0</v>
      </c>
      <c r="B233" s="156" t="s">
        <v>2381</v>
      </c>
      <c r="C233" s="178">
        <v>0.45625</v>
      </c>
      <c r="D233" s="156">
        <v>500.0</v>
      </c>
    </row>
    <row r="234">
      <c r="A234" s="156">
        <v>3.0</v>
      </c>
      <c r="B234" s="229" t="s">
        <v>2382</v>
      </c>
      <c r="C234" s="230">
        <v>0.4861111111111111</v>
      </c>
      <c r="D234" s="229">
        <v>1000.0</v>
      </c>
      <c r="E234" s="229" t="s">
        <v>1925</v>
      </c>
    </row>
    <row r="235">
      <c r="A235" s="156">
        <v>4.0</v>
      </c>
      <c r="B235" s="156" t="s">
        <v>2010</v>
      </c>
      <c r="C235" s="178">
        <v>0.7</v>
      </c>
      <c r="D235" s="156">
        <v>300.0</v>
      </c>
      <c r="G235" s="180">
        <v>700.0</v>
      </c>
    </row>
    <row r="236">
      <c r="A236" s="156">
        <v>5.0</v>
      </c>
      <c r="B236" s="156" t="s">
        <v>2010</v>
      </c>
      <c r="C236" s="178">
        <v>0.7541666666666667</v>
      </c>
      <c r="D236" s="156">
        <v>300.0</v>
      </c>
    </row>
    <row r="237">
      <c r="A237" s="156">
        <v>6.0</v>
      </c>
      <c r="B237" s="156" t="s">
        <v>2383</v>
      </c>
      <c r="D237" s="159">
        <f>SUM(D232:D236)</f>
        <v>2600</v>
      </c>
      <c r="H237" s="146">
        <v>-100.0</v>
      </c>
    </row>
    <row r="238">
      <c r="H238" s="183">
        <v>6000.0</v>
      </c>
    </row>
    <row r="240">
      <c r="E240" s="59" t="s">
        <v>2384</v>
      </c>
    </row>
    <row r="241">
      <c r="A241" s="156">
        <v>1.0</v>
      </c>
      <c r="B241" s="156" t="s">
        <v>2385</v>
      </c>
      <c r="C241" s="178">
        <v>0.6986111111111111</v>
      </c>
      <c r="D241" s="156">
        <v>500.0</v>
      </c>
      <c r="F241" s="203"/>
    </row>
    <row r="242">
      <c r="A242" s="156">
        <v>2.0</v>
      </c>
      <c r="B242" s="156" t="s">
        <v>2386</v>
      </c>
      <c r="C242" s="178">
        <v>0.7666666666666667</v>
      </c>
      <c r="D242" s="156">
        <v>600.0</v>
      </c>
      <c r="H242" s="184">
        <v>-4000.0</v>
      </c>
      <c r="I242" s="184" t="s">
        <v>132</v>
      </c>
    </row>
    <row r="243">
      <c r="A243" s="156">
        <v>3.0</v>
      </c>
      <c r="D243" s="159">
        <f>SUM(D241:D242)</f>
        <v>1100</v>
      </c>
      <c r="G243" s="180">
        <v>550.0</v>
      </c>
      <c r="J243" s="156"/>
    </row>
    <row r="244">
      <c r="H244" s="183">
        <v>3100.0</v>
      </c>
    </row>
    <row r="246">
      <c r="E246" s="59" t="s">
        <v>2387</v>
      </c>
      <c r="F246" s="171" t="s">
        <v>265</v>
      </c>
    </row>
    <row r="247">
      <c r="A247" s="156">
        <v>1.0</v>
      </c>
      <c r="B247" s="156" t="s">
        <v>680</v>
      </c>
      <c r="C247" s="178">
        <v>0.6166666666666667</v>
      </c>
      <c r="D247" s="156">
        <v>600.0</v>
      </c>
    </row>
    <row r="248">
      <c r="A248" s="156">
        <v>2.0</v>
      </c>
      <c r="B248" s="229" t="s">
        <v>2388</v>
      </c>
      <c r="C248" s="230">
        <v>0.6236111111111111</v>
      </c>
      <c r="D248" s="229">
        <v>700.0</v>
      </c>
      <c r="E248" s="229" t="s">
        <v>1925</v>
      </c>
    </row>
    <row r="249">
      <c r="A249" s="156">
        <v>3.0</v>
      </c>
      <c r="B249" s="156" t="s">
        <v>2389</v>
      </c>
      <c r="C249" s="178">
        <v>0.6666666666666666</v>
      </c>
      <c r="D249" s="156">
        <v>450.0</v>
      </c>
    </row>
    <row r="250">
      <c r="A250" s="156">
        <v>4.0</v>
      </c>
      <c r="B250" s="156" t="s">
        <v>162</v>
      </c>
      <c r="C250" s="178">
        <v>0.7770833333333333</v>
      </c>
      <c r="D250" s="156">
        <v>800.0</v>
      </c>
    </row>
    <row r="251">
      <c r="A251" s="156">
        <v>5.0</v>
      </c>
      <c r="B251" s="156" t="s">
        <v>2390</v>
      </c>
      <c r="C251" s="178">
        <v>0.8277777777777777</v>
      </c>
      <c r="D251" s="156">
        <v>500.0</v>
      </c>
    </row>
    <row r="252">
      <c r="D252" s="159">
        <f>SUM(D247:D251)</f>
        <v>3050</v>
      </c>
      <c r="G252" s="180">
        <v>800.0</v>
      </c>
      <c r="H252" s="146">
        <v>-800.0</v>
      </c>
    </row>
    <row r="253">
      <c r="H253" s="183">
        <v>4650.0</v>
      </c>
    </row>
    <row r="255">
      <c r="E255" s="59" t="s">
        <v>2391</v>
      </c>
      <c r="F255" s="171" t="s">
        <v>265</v>
      </c>
    </row>
    <row r="256">
      <c r="A256" s="156">
        <v>1.0</v>
      </c>
      <c r="B256" s="156" t="s">
        <v>2392</v>
      </c>
      <c r="C256" s="178">
        <v>0.48194444444444445</v>
      </c>
      <c r="D256" s="156">
        <v>1300.0</v>
      </c>
    </row>
    <row r="257">
      <c r="A257" s="156">
        <v>2.0</v>
      </c>
      <c r="B257" s="156" t="s">
        <v>2393</v>
      </c>
      <c r="C257" s="178">
        <v>0.5625</v>
      </c>
    </row>
    <row r="258">
      <c r="A258" s="156">
        <v>3.0</v>
      </c>
      <c r="B258" s="156" t="s">
        <v>2394</v>
      </c>
      <c r="C258" s="178">
        <v>0.6444444444444445</v>
      </c>
      <c r="D258" s="156">
        <v>500.0</v>
      </c>
    </row>
    <row r="259">
      <c r="A259" s="156">
        <v>4.0</v>
      </c>
      <c r="B259" s="229" t="s">
        <v>2394</v>
      </c>
      <c r="C259" s="230">
        <v>0.7034722222222223</v>
      </c>
      <c r="D259" s="229">
        <v>500.0</v>
      </c>
      <c r="E259" s="229" t="s">
        <v>1925</v>
      </c>
    </row>
    <row r="260">
      <c r="A260" s="156">
        <v>5.0</v>
      </c>
      <c r="B260" s="156" t="s">
        <v>1348</v>
      </c>
      <c r="C260" s="178">
        <v>0.7256944444444444</v>
      </c>
      <c r="D260" s="156">
        <v>300.0</v>
      </c>
    </row>
    <row r="261">
      <c r="A261" s="156">
        <v>6.0</v>
      </c>
      <c r="B261" s="156" t="s">
        <v>2395</v>
      </c>
      <c r="C261" s="178">
        <v>0.8277777777777777</v>
      </c>
      <c r="D261" s="156">
        <v>400.0</v>
      </c>
      <c r="G261" s="180">
        <v>800.0</v>
      </c>
      <c r="H261" s="146">
        <v>-800.0</v>
      </c>
    </row>
    <row r="262">
      <c r="A262" s="156"/>
      <c r="D262" s="159">
        <f>SUM(D256:D261)</f>
        <v>3000</v>
      </c>
      <c r="H262" s="183">
        <v>6350.0</v>
      </c>
    </row>
    <row r="263">
      <c r="E263" s="59" t="s">
        <v>2396</v>
      </c>
      <c r="F263" s="156" t="s">
        <v>2397</v>
      </c>
    </row>
    <row r="264">
      <c r="A264" s="156">
        <v>1.0</v>
      </c>
      <c r="B264" s="156" t="s">
        <v>2398</v>
      </c>
      <c r="C264" s="178">
        <v>0.42916666666666664</v>
      </c>
    </row>
    <row r="265">
      <c r="A265" s="156">
        <v>2.0</v>
      </c>
      <c r="B265" s="156" t="s">
        <v>1149</v>
      </c>
      <c r="C265" s="178">
        <v>0.4576388888888889</v>
      </c>
      <c r="D265" s="156">
        <v>200.0</v>
      </c>
    </row>
    <row r="266">
      <c r="A266" s="156">
        <v>3.0</v>
      </c>
      <c r="B266" s="156" t="s">
        <v>2399</v>
      </c>
      <c r="C266" s="178">
        <v>0.4888888888888889</v>
      </c>
      <c r="D266" s="156">
        <v>500.0</v>
      </c>
      <c r="G266" s="156"/>
      <c r="H266" s="184">
        <v>-4000.0</v>
      </c>
      <c r="I266" s="184" t="s">
        <v>149</v>
      </c>
    </row>
    <row r="267">
      <c r="A267" s="156">
        <v>4.0</v>
      </c>
      <c r="B267" s="156" t="s">
        <v>2400</v>
      </c>
      <c r="C267" s="178">
        <v>0.5375</v>
      </c>
      <c r="D267" s="156">
        <v>500.0</v>
      </c>
    </row>
    <row r="268">
      <c r="A268" s="156">
        <v>5.0</v>
      </c>
      <c r="B268" s="156" t="s">
        <v>2401</v>
      </c>
      <c r="C268" s="178">
        <v>0.5451388888888888</v>
      </c>
      <c r="D268" s="156">
        <v>400.0</v>
      </c>
    </row>
    <row r="269">
      <c r="A269" s="156">
        <v>6.0</v>
      </c>
      <c r="B269" s="156" t="s">
        <v>2402</v>
      </c>
      <c r="C269" s="178">
        <v>0.5888888888888889</v>
      </c>
      <c r="D269" s="156">
        <v>200.0</v>
      </c>
    </row>
    <row r="270">
      <c r="A270" s="156">
        <v>7.0</v>
      </c>
      <c r="B270" s="156" t="s">
        <v>2403</v>
      </c>
      <c r="C270" s="178">
        <v>0.6659722222222222</v>
      </c>
      <c r="D270" s="156">
        <v>300.0</v>
      </c>
    </row>
    <row r="271">
      <c r="A271" s="156">
        <v>8.0</v>
      </c>
      <c r="B271" s="229" t="s">
        <v>2404</v>
      </c>
      <c r="C271" s="230">
        <v>0.6923611111111111</v>
      </c>
      <c r="D271" s="229">
        <v>500.0</v>
      </c>
      <c r="E271" s="229" t="s">
        <v>1925</v>
      </c>
    </row>
    <row r="272">
      <c r="A272" s="156">
        <v>9.0</v>
      </c>
      <c r="B272" s="156" t="s">
        <v>2405</v>
      </c>
      <c r="C272" s="178">
        <v>0.7048611111111112</v>
      </c>
      <c r="D272" s="156">
        <v>300.0</v>
      </c>
      <c r="G272" s="180">
        <v>800.0</v>
      </c>
      <c r="H272" s="146">
        <v>-800.0</v>
      </c>
    </row>
    <row r="273">
      <c r="A273" s="156">
        <v>10.0</v>
      </c>
      <c r="B273" s="156" t="s">
        <v>2406</v>
      </c>
      <c r="C273" s="178">
        <v>0.7597222222222222</v>
      </c>
      <c r="D273" s="156">
        <v>800.0</v>
      </c>
      <c r="H273" s="183">
        <v>4950.0</v>
      </c>
    </row>
    <row r="274">
      <c r="A274" s="156">
        <v>11.0</v>
      </c>
      <c r="B274" s="156" t="s">
        <v>2407</v>
      </c>
      <c r="C274" s="178">
        <v>0.8111111111111111</v>
      </c>
      <c r="D274" s="156">
        <v>200.0</v>
      </c>
    </row>
    <row r="275">
      <c r="A275" s="156"/>
      <c r="D275" s="59">
        <v>3900.0</v>
      </c>
    </row>
    <row r="276">
      <c r="E276" s="59" t="s">
        <v>2408</v>
      </c>
    </row>
    <row r="277">
      <c r="A277" s="156">
        <v>1.0</v>
      </c>
      <c r="B277" s="156" t="s">
        <v>2409</v>
      </c>
      <c r="C277" s="178">
        <v>0.5666666666666667</v>
      </c>
      <c r="D277" s="156">
        <v>400.0</v>
      </c>
    </row>
    <row r="278">
      <c r="A278" s="156">
        <v>2.0</v>
      </c>
      <c r="B278" s="156" t="s">
        <v>2410</v>
      </c>
      <c r="C278" s="178">
        <v>0.7319444444444444</v>
      </c>
      <c r="D278" s="156">
        <v>100.0</v>
      </c>
    </row>
    <row r="279">
      <c r="A279" s="156">
        <v>3.0</v>
      </c>
      <c r="B279" s="156" t="s">
        <v>2411</v>
      </c>
      <c r="C279" s="178">
        <v>0.7319444444444444</v>
      </c>
      <c r="D279" s="156">
        <v>50.0</v>
      </c>
      <c r="G279" s="180">
        <v>450.0</v>
      </c>
      <c r="H279" s="146">
        <v>-200.0</v>
      </c>
    </row>
    <row r="280">
      <c r="D280" s="159">
        <f>SUM(D277:D279)</f>
        <v>550</v>
      </c>
      <c r="H280" s="183">
        <v>5250.0</v>
      </c>
    </row>
    <row r="282">
      <c r="E282" s="59" t="s">
        <v>2412</v>
      </c>
    </row>
    <row r="283">
      <c r="A283" s="156">
        <v>1.0</v>
      </c>
      <c r="B283" s="156" t="s">
        <v>2413</v>
      </c>
      <c r="C283" s="178">
        <v>0.4791666666666667</v>
      </c>
      <c r="D283" s="156">
        <v>400.0</v>
      </c>
    </row>
    <row r="284">
      <c r="A284" s="156">
        <v>2.0</v>
      </c>
      <c r="B284" s="156" t="s">
        <v>2414</v>
      </c>
      <c r="C284" s="178">
        <v>0.4798611111111111</v>
      </c>
      <c r="D284" s="156">
        <v>400.0</v>
      </c>
    </row>
    <row r="285">
      <c r="A285" s="156">
        <v>3.0</v>
      </c>
      <c r="B285" s="156" t="s">
        <v>2415</v>
      </c>
      <c r="C285" s="178">
        <v>0.5388888888888889</v>
      </c>
      <c r="D285" s="156">
        <v>1900.0</v>
      </c>
    </row>
    <row r="286">
      <c r="A286" s="156">
        <v>4.0</v>
      </c>
      <c r="B286" s="156" t="s">
        <v>2416</v>
      </c>
      <c r="C286" s="178">
        <v>0.5395833333333333</v>
      </c>
      <c r="D286" s="156">
        <v>700.0</v>
      </c>
    </row>
    <row r="287">
      <c r="A287" s="156">
        <v>5.0</v>
      </c>
      <c r="B287" s="156" t="s">
        <v>612</v>
      </c>
      <c r="C287" s="178">
        <v>0.5395833333333333</v>
      </c>
      <c r="D287" s="156">
        <v>500.0</v>
      </c>
    </row>
    <row r="288">
      <c r="A288" s="156">
        <v>6.0</v>
      </c>
      <c r="B288" s="156" t="s">
        <v>1486</v>
      </c>
      <c r="C288" s="178">
        <v>0.6055555555555555</v>
      </c>
      <c r="D288" s="156">
        <v>200.0</v>
      </c>
    </row>
    <row r="289">
      <c r="A289" s="156">
        <v>7.0</v>
      </c>
      <c r="B289" s="156" t="s">
        <v>725</v>
      </c>
      <c r="C289" s="178">
        <v>0.7041666666666667</v>
      </c>
      <c r="D289" s="156">
        <v>200.0</v>
      </c>
    </row>
    <row r="290">
      <c r="A290" s="156">
        <v>8.0</v>
      </c>
      <c r="B290" s="156" t="s">
        <v>2417</v>
      </c>
      <c r="C290" s="178">
        <v>0.7479166666666667</v>
      </c>
      <c r="D290" s="156">
        <v>300.0</v>
      </c>
      <c r="H290" s="184">
        <v>-9000.0</v>
      </c>
      <c r="I290" s="184" t="s">
        <v>132</v>
      </c>
    </row>
    <row r="291">
      <c r="A291" s="156">
        <v>9.0</v>
      </c>
      <c r="B291" s="156" t="s">
        <v>2418</v>
      </c>
      <c r="C291" s="178">
        <v>0.7486111111111111</v>
      </c>
      <c r="D291" s="156">
        <v>300.0</v>
      </c>
    </row>
    <row r="292">
      <c r="A292" s="156">
        <v>10.0</v>
      </c>
      <c r="B292" s="156" t="s">
        <v>2418</v>
      </c>
      <c r="C292" s="178">
        <v>0.7680555555555556</v>
      </c>
      <c r="D292" s="156">
        <v>300.0</v>
      </c>
      <c r="G292" s="180">
        <v>1000.0</v>
      </c>
    </row>
    <row r="293">
      <c r="A293" s="156"/>
      <c r="D293" s="159">
        <f>SUM(D283:D292)</f>
        <v>5200</v>
      </c>
      <c r="H293" s="183">
        <v>1850.0</v>
      </c>
    </row>
    <row r="295">
      <c r="E295" s="59" t="s">
        <v>2419</v>
      </c>
    </row>
    <row r="296">
      <c r="A296" s="156">
        <v>1.0</v>
      </c>
      <c r="B296" s="156" t="s">
        <v>2420</v>
      </c>
      <c r="C296" s="178">
        <v>0.7083333333333334</v>
      </c>
      <c r="D296" s="156">
        <v>500.0</v>
      </c>
    </row>
    <row r="297">
      <c r="D297" s="59">
        <v>500.0</v>
      </c>
      <c r="G297" s="180">
        <v>450.0</v>
      </c>
      <c r="H297" s="183">
        <v>2350.0</v>
      </c>
    </row>
    <row r="299">
      <c r="A299" s="203"/>
      <c r="B299" s="203"/>
      <c r="C299" s="203"/>
      <c r="D299" s="203"/>
      <c r="E299" s="204"/>
      <c r="F299" s="203"/>
      <c r="G299" s="203"/>
      <c r="H299" s="203"/>
      <c r="I299" s="203"/>
    </row>
    <row r="300">
      <c r="A300" s="161"/>
      <c r="B300" s="161"/>
      <c r="C300" s="206"/>
      <c r="D300" s="161"/>
      <c r="E300" s="203"/>
      <c r="F300" s="203"/>
      <c r="G300" s="203"/>
      <c r="H300" s="203"/>
      <c r="I300" s="203"/>
    </row>
    <row r="301">
      <c r="A301" s="161"/>
      <c r="B301" s="161"/>
      <c r="C301" s="206"/>
      <c r="D301" s="161"/>
      <c r="E301" s="203"/>
      <c r="F301" s="203"/>
      <c r="G301" s="203"/>
      <c r="H301" s="203"/>
      <c r="I301" s="203"/>
    </row>
    <row r="302">
      <c r="A302" s="161"/>
      <c r="B302" s="161"/>
      <c r="C302" s="206"/>
      <c r="D302" s="161"/>
      <c r="E302" s="203"/>
      <c r="F302" s="203"/>
      <c r="G302" s="203"/>
      <c r="H302" s="203"/>
      <c r="I302" s="203"/>
    </row>
    <row r="303">
      <c r="A303" s="161"/>
      <c r="B303" s="161"/>
      <c r="C303" s="206"/>
      <c r="D303" s="161"/>
      <c r="E303" s="203"/>
      <c r="F303" s="203"/>
      <c r="G303" s="203"/>
      <c r="H303" s="203"/>
      <c r="I303" s="203"/>
    </row>
    <row r="304">
      <c r="A304" s="161"/>
      <c r="B304" s="161"/>
      <c r="C304" s="206"/>
      <c r="D304" s="161"/>
      <c r="E304" s="203"/>
      <c r="F304" s="203"/>
      <c r="G304" s="203"/>
      <c r="H304" s="203"/>
      <c r="I304" s="203"/>
    </row>
    <row r="305">
      <c r="A305" s="161"/>
      <c r="B305" s="161"/>
      <c r="C305" s="206"/>
      <c r="D305" s="161"/>
      <c r="E305" s="161"/>
      <c r="F305" s="203"/>
      <c r="G305" s="203"/>
      <c r="H305" s="203"/>
      <c r="I305" s="203"/>
    </row>
    <row r="306">
      <c r="A306" s="161"/>
      <c r="B306" s="161"/>
      <c r="C306" s="206"/>
      <c r="D306" s="161"/>
      <c r="E306" s="203"/>
      <c r="F306" s="203"/>
      <c r="G306" s="204"/>
      <c r="H306" s="161"/>
      <c r="I306" s="203"/>
    </row>
    <row r="307">
      <c r="A307" s="161"/>
      <c r="B307" s="161"/>
      <c r="C307" s="206"/>
      <c r="D307" s="161"/>
      <c r="E307" s="203"/>
      <c r="F307" s="203"/>
      <c r="G307" s="203"/>
      <c r="H307" s="204"/>
      <c r="I307" s="203"/>
    </row>
    <row r="308">
      <c r="A308" s="203"/>
      <c r="B308" s="203"/>
      <c r="C308" s="203"/>
      <c r="D308" s="208"/>
      <c r="E308" s="203"/>
      <c r="F308" s="203"/>
      <c r="G308" s="203"/>
      <c r="H308" s="203"/>
      <c r="I308" s="203"/>
    </row>
    <row r="309">
      <c r="A309" s="203"/>
      <c r="B309" s="203"/>
      <c r="C309" s="203"/>
      <c r="D309" s="203"/>
      <c r="E309" s="203"/>
      <c r="F309" s="203"/>
      <c r="G309" s="203"/>
      <c r="H309" s="203"/>
      <c r="I309" s="203"/>
    </row>
    <row r="310">
      <c r="A310" s="203"/>
      <c r="B310" s="203"/>
      <c r="C310" s="203"/>
      <c r="D310" s="203"/>
      <c r="E310" s="204"/>
      <c r="F310" s="203"/>
      <c r="G310" s="203"/>
      <c r="H310" s="203"/>
      <c r="I310" s="203"/>
    </row>
    <row r="311">
      <c r="A311" s="161"/>
      <c r="B311" s="161"/>
      <c r="C311" s="206"/>
      <c r="D311" s="161"/>
      <c r="E311" s="203"/>
      <c r="F311" s="203"/>
      <c r="G311" s="203"/>
      <c r="H311" s="203"/>
      <c r="I311" s="20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43.57"/>
    <col customWidth="1" min="3" max="3" width="15.57"/>
    <col customWidth="1" min="4" max="4" width="15.43"/>
    <col customWidth="1" min="5" max="5" width="16.43"/>
    <col customWidth="1" min="6" max="6" width="14.86"/>
    <col customWidth="1" min="7" max="7" width="15.0"/>
    <col customWidth="1" min="8" max="8" width="14.57"/>
    <col customWidth="1" min="9" max="9" width="16.43"/>
    <col customWidth="1" min="12" max="12" width="17.29"/>
  </cols>
  <sheetData>
    <row r="1">
      <c r="A1" s="122" t="s">
        <v>79</v>
      </c>
      <c r="B1" s="122" t="s">
        <v>1</v>
      </c>
      <c r="C1" s="123" t="s">
        <v>80</v>
      </c>
      <c r="D1" s="122" t="s">
        <v>81</v>
      </c>
      <c r="E1" s="122" t="s">
        <v>71</v>
      </c>
      <c r="F1" s="122" t="s">
        <v>72</v>
      </c>
      <c r="G1" s="122" t="s">
        <v>375</v>
      </c>
      <c r="H1" s="122" t="s">
        <v>83</v>
      </c>
      <c r="I1" s="122" t="s">
        <v>84</v>
      </c>
      <c r="J1" s="122" t="s">
        <v>85</v>
      </c>
      <c r="K1" s="122" t="s">
        <v>72</v>
      </c>
      <c r="L1" s="122" t="s">
        <v>86</v>
      </c>
      <c r="M1" s="122"/>
      <c r="N1" s="122"/>
      <c r="O1" s="123"/>
      <c r="P1" s="122"/>
      <c r="Q1" s="122"/>
    </row>
    <row r="2">
      <c r="E2" s="59" t="s">
        <v>2421</v>
      </c>
      <c r="I2" s="203"/>
    </row>
    <row r="3">
      <c r="A3" s="156">
        <v>1.0</v>
      </c>
      <c r="B3" s="156" t="s">
        <v>2422</v>
      </c>
      <c r="C3" s="178">
        <v>0.4708333333333333</v>
      </c>
      <c r="D3" s="156">
        <v>400.0</v>
      </c>
      <c r="I3" s="203"/>
    </row>
    <row r="4">
      <c r="A4" s="156">
        <v>2.0</v>
      </c>
      <c r="B4" s="156" t="s">
        <v>2423</v>
      </c>
      <c r="C4" s="178">
        <v>0.47152777777777777</v>
      </c>
      <c r="D4" s="156">
        <v>300.0</v>
      </c>
      <c r="I4" s="203"/>
    </row>
    <row r="5">
      <c r="A5" s="156">
        <v>3.0</v>
      </c>
      <c r="B5" s="156" t="s">
        <v>1417</v>
      </c>
      <c r="C5" s="178">
        <v>0.5451388888888888</v>
      </c>
      <c r="D5" s="156">
        <v>500.0</v>
      </c>
      <c r="I5" s="203"/>
    </row>
    <row r="6">
      <c r="A6" s="156">
        <v>4.0</v>
      </c>
      <c r="B6" s="156" t="s">
        <v>2010</v>
      </c>
      <c r="C6" s="178">
        <v>0.6944444444444444</v>
      </c>
      <c r="D6" s="156">
        <v>300.0</v>
      </c>
      <c r="I6" s="203"/>
    </row>
    <row r="7">
      <c r="A7" s="156">
        <v>5.0</v>
      </c>
      <c r="B7" s="156" t="s">
        <v>2043</v>
      </c>
      <c r="C7" s="178">
        <v>0.7083333333333334</v>
      </c>
      <c r="D7" s="156">
        <v>600.0</v>
      </c>
      <c r="I7" s="203"/>
    </row>
    <row r="8">
      <c r="A8" s="156">
        <v>6.0</v>
      </c>
      <c r="B8" s="229" t="s">
        <v>1486</v>
      </c>
      <c r="C8" s="230">
        <v>0.75</v>
      </c>
      <c r="D8" s="229">
        <v>200.0</v>
      </c>
      <c r="E8" s="229" t="s">
        <v>1925</v>
      </c>
      <c r="I8" s="203"/>
    </row>
    <row r="9">
      <c r="A9" s="156">
        <v>7.0</v>
      </c>
      <c r="B9" s="156" t="s">
        <v>2424</v>
      </c>
      <c r="C9" s="178">
        <v>0.7569444444444444</v>
      </c>
      <c r="D9" s="156">
        <v>400.0</v>
      </c>
      <c r="G9" s="180">
        <v>800.0</v>
      </c>
      <c r="H9" s="146">
        <v>-100.0</v>
      </c>
      <c r="I9" s="203"/>
    </row>
    <row r="10">
      <c r="A10" s="156">
        <v>8.0</v>
      </c>
      <c r="B10" s="156" t="s">
        <v>2425</v>
      </c>
      <c r="C10" s="178">
        <v>0.7729166666666667</v>
      </c>
      <c r="D10" s="156">
        <v>1000.0</v>
      </c>
      <c r="H10" s="183">
        <v>5700.0</v>
      </c>
      <c r="I10" s="203"/>
    </row>
    <row r="11">
      <c r="D11" s="159">
        <f>SUM(D3:D10)</f>
        <v>3700</v>
      </c>
      <c r="I11" s="203"/>
    </row>
    <row r="12">
      <c r="I12" s="203"/>
    </row>
    <row r="13">
      <c r="E13" s="59" t="s">
        <v>2426</v>
      </c>
      <c r="I13" s="203"/>
    </row>
    <row r="14">
      <c r="A14" s="156">
        <v>1.0</v>
      </c>
      <c r="B14" s="156" t="s">
        <v>2427</v>
      </c>
      <c r="C14" s="178">
        <v>0.45208333333333334</v>
      </c>
      <c r="D14" s="156">
        <v>400.0</v>
      </c>
      <c r="I14" s="203"/>
    </row>
    <row r="15">
      <c r="A15" s="161">
        <v>2.0</v>
      </c>
      <c r="B15" s="161" t="s">
        <v>2428</v>
      </c>
      <c r="C15" s="206">
        <v>0.5270833333333333</v>
      </c>
      <c r="D15" s="161">
        <v>900.0</v>
      </c>
      <c r="E15" s="203"/>
      <c r="F15" s="203"/>
      <c r="G15" s="203"/>
      <c r="H15" s="203"/>
      <c r="I15" s="203"/>
    </row>
    <row r="16">
      <c r="A16" s="161">
        <v>3.0</v>
      </c>
      <c r="B16" s="161" t="s">
        <v>1348</v>
      </c>
      <c r="C16" s="206">
        <v>0.5805555555555556</v>
      </c>
      <c r="D16" s="161">
        <v>300.0</v>
      </c>
      <c r="E16" s="203"/>
      <c r="F16" s="203"/>
      <c r="G16" s="203"/>
      <c r="H16" s="203"/>
      <c r="I16" s="203"/>
    </row>
    <row r="17">
      <c r="A17" s="161">
        <v>4.0</v>
      </c>
      <c r="B17" s="161" t="s">
        <v>2429</v>
      </c>
      <c r="C17" s="206">
        <v>0.58125</v>
      </c>
      <c r="D17" s="161">
        <v>500.0</v>
      </c>
      <c r="E17" s="204"/>
      <c r="F17" s="205"/>
      <c r="G17" s="203"/>
      <c r="H17" s="203"/>
      <c r="I17" s="203"/>
    </row>
    <row r="18">
      <c r="A18" s="161">
        <v>5.0</v>
      </c>
      <c r="B18" s="161" t="s">
        <v>2430</v>
      </c>
      <c r="C18" s="206">
        <v>0.5819444444444445</v>
      </c>
      <c r="D18" s="161">
        <v>400.0</v>
      </c>
      <c r="E18" s="203"/>
      <c r="F18" s="203"/>
      <c r="G18" s="203"/>
      <c r="H18" s="203"/>
      <c r="I18" s="203"/>
    </row>
    <row r="19">
      <c r="A19" s="161">
        <v>6.0</v>
      </c>
      <c r="B19" s="161" t="s">
        <v>2431</v>
      </c>
      <c r="C19" s="206">
        <v>0.5923611111111111</v>
      </c>
      <c r="D19" s="161">
        <v>600.0</v>
      </c>
      <c r="E19" s="203"/>
      <c r="F19" s="203"/>
      <c r="G19" s="203"/>
      <c r="H19" s="203"/>
      <c r="I19" s="203"/>
    </row>
    <row r="20">
      <c r="A20" s="161">
        <v>7.0</v>
      </c>
      <c r="B20" s="161" t="s">
        <v>2432</v>
      </c>
      <c r="C20" s="206">
        <v>0.6125</v>
      </c>
      <c r="D20" s="161">
        <v>600.0</v>
      </c>
      <c r="E20" s="203"/>
      <c r="F20" s="203"/>
      <c r="G20" s="203"/>
      <c r="H20" s="204"/>
      <c r="I20" s="204"/>
    </row>
    <row r="21">
      <c r="A21" s="161">
        <v>8.0</v>
      </c>
      <c r="B21" s="161" t="s">
        <v>2422</v>
      </c>
      <c r="C21" s="206">
        <v>0.6979166666666666</v>
      </c>
      <c r="D21" s="161">
        <v>400.0</v>
      </c>
      <c r="E21" s="203"/>
      <c r="F21" s="203"/>
      <c r="G21" s="203"/>
      <c r="H21" s="203"/>
      <c r="I21" s="203"/>
    </row>
    <row r="22">
      <c r="A22" s="161">
        <v>9.0</v>
      </c>
      <c r="B22" s="161" t="s">
        <v>2433</v>
      </c>
      <c r="C22" s="206">
        <v>0.7256944444444444</v>
      </c>
      <c r="D22" s="161">
        <v>300.0</v>
      </c>
      <c r="E22" s="203"/>
      <c r="F22" s="203"/>
      <c r="G22" s="180">
        <v>1000.0</v>
      </c>
      <c r="H22" s="146">
        <v>-200.0</v>
      </c>
      <c r="I22" s="203"/>
    </row>
    <row r="23">
      <c r="A23" s="161">
        <v>10.0</v>
      </c>
      <c r="B23" s="161" t="s">
        <v>355</v>
      </c>
      <c r="C23" s="206">
        <v>0.7722222222222223</v>
      </c>
      <c r="D23" s="161">
        <v>1000.0</v>
      </c>
      <c r="E23" s="203"/>
      <c r="F23" s="203"/>
      <c r="G23" s="203"/>
      <c r="H23" s="183">
        <v>11100.0</v>
      </c>
      <c r="I23" s="203"/>
    </row>
    <row r="24">
      <c r="A24" s="161">
        <v>11.0</v>
      </c>
      <c r="B24" s="161" t="s">
        <v>627</v>
      </c>
      <c r="C24" s="206">
        <v>0.7819444444444444</v>
      </c>
      <c r="D24" s="161">
        <v>200.0</v>
      </c>
      <c r="E24" s="203"/>
      <c r="F24" s="203"/>
      <c r="G24" s="204"/>
      <c r="H24" s="161"/>
      <c r="I24" s="203"/>
    </row>
    <row r="25">
      <c r="A25" s="203"/>
      <c r="B25" s="203"/>
      <c r="C25" s="203"/>
      <c r="D25" s="208">
        <f>SUM(D14:D24)</f>
        <v>5600</v>
      </c>
      <c r="E25" s="203"/>
      <c r="F25" s="203"/>
      <c r="G25" s="203"/>
      <c r="H25" s="204"/>
      <c r="I25" s="203"/>
    </row>
    <row r="26">
      <c r="A26" s="203"/>
      <c r="B26" s="203"/>
      <c r="C26" s="203"/>
      <c r="D26" s="203"/>
      <c r="E26" s="204" t="s">
        <v>2434</v>
      </c>
      <c r="F26" s="203"/>
      <c r="G26" s="203"/>
      <c r="H26" s="203"/>
      <c r="I26" s="203"/>
    </row>
    <row r="27">
      <c r="A27" s="161">
        <v>1.0</v>
      </c>
      <c r="B27" s="229" t="s">
        <v>2435</v>
      </c>
      <c r="C27" s="230">
        <v>0.44930555555555557</v>
      </c>
      <c r="D27" s="229">
        <v>300.0</v>
      </c>
      <c r="E27" s="267" t="s">
        <v>1925</v>
      </c>
      <c r="F27" s="205"/>
      <c r="G27" s="203"/>
      <c r="H27" s="203"/>
      <c r="I27" s="203"/>
    </row>
    <row r="28">
      <c r="A28" s="161">
        <v>2.0</v>
      </c>
      <c r="B28" s="161" t="s">
        <v>2436</v>
      </c>
      <c r="C28" s="206">
        <v>0.4965277777777778</v>
      </c>
      <c r="D28" s="161">
        <v>400.0</v>
      </c>
      <c r="E28" s="203"/>
      <c r="F28" s="203"/>
      <c r="G28" s="203"/>
      <c r="H28" s="203"/>
      <c r="I28" s="203"/>
    </row>
    <row r="29">
      <c r="A29" s="161">
        <v>3.0</v>
      </c>
      <c r="B29" s="161" t="s">
        <v>2437</v>
      </c>
      <c r="C29" s="206">
        <v>0.5069444444444444</v>
      </c>
      <c r="D29" s="161">
        <v>800.0</v>
      </c>
      <c r="E29" s="203"/>
      <c r="F29" s="203"/>
      <c r="G29" s="203"/>
      <c r="H29" s="203"/>
      <c r="I29" s="203"/>
    </row>
    <row r="30">
      <c r="A30" s="161">
        <v>4.0</v>
      </c>
      <c r="B30" s="161" t="s">
        <v>2438</v>
      </c>
      <c r="C30" s="206">
        <v>0.5694444444444444</v>
      </c>
      <c r="D30" s="161">
        <v>800.0</v>
      </c>
      <c r="E30" s="203"/>
      <c r="F30" s="203"/>
      <c r="G30" s="203"/>
      <c r="H30" s="184">
        <v>-13000.0</v>
      </c>
      <c r="I30" s="184" t="s">
        <v>132</v>
      </c>
    </row>
    <row r="31">
      <c r="A31" s="161">
        <v>5.0</v>
      </c>
      <c r="B31" s="161" t="s">
        <v>2439</v>
      </c>
      <c r="C31" s="206">
        <v>0.60625</v>
      </c>
      <c r="D31" s="161">
        <v>1500.0</v>
      </c>
      <c r="E31" s="203"/>
      <c r="F31" s="203"/>
      <c r="G31" s="204"/>
      <c r="H31" s="161"/>
      <c r="I31" s="203"/>
    </row>
    <row r="32">
      <c r="A32" s="161">
        <v>6.0</v>
      </c>
      <c r="B32" s="161" t="s">
        <v>2440</v>
      </c>
      <c r="C32" s="206">
        <v>0.6090277777777777</v>
      </c>
      <c r="D32" s="161">
        <v>300.0</v>
      </c>
      <c r="E32" s="204"/>
      <c r="F32" s="203"/>
      <c r="G32" s="203"/>
      <c r="H32" s="204"/>
      <c r="I32" s="203"/>
    </row>
    <row r="33">
      <c r="A33" s="161">
        <v>7.0</v>
      </c>
      <c r="B33" s="161" t="s">
        <v>2441</v>
      </c>
      <c r="C33" s="206">
        <v>0.7131944444444445</v>
      </c>
      <c r="D33" s="161">
        <v>500.0</v>
      </c>
      <c r="E33" s="204"/>
      <c r="F33" s="203"/>
      <c r="G33" s="203"/>
      <c r="H33" s="203"/>
      <c r="I33" s="203"/>
    </row>
    <row r="34">
      <c r="A34" s="161">
        <v>8.0</v>
      </c>
      <c r="B34" s="161" t="s">
        <v>2442</v>
      </c>
      <c r="C34" s="206">
        <v>0.7222222222222222</v>
      </c>
      <c r="D34" s="161">
        <v>500.0</v>
      </c>
      <c r="E34" s="203"/>
      <c r="F34" s="203"/>
      <c r="G34" s="180">
        <v>1100.0</v>
      </c>
      <c r="H34" s="146">
        <v>-1100.0</v>
      </c>
      <c r="I34" s="203"/>
    </row>
    <row r="35">
      <c r="A35" s="161">
        <v>9.0</v>
      </c>
      <c r="B35" s="161" t="s">
        <v>2443</v>
      </c>
      <c r="C35" s="206">
        <v>0.7263888888888889</v>
      </c>
      <c r="D35" s="161">
        <v>900.0</v>
      </c>
      <c r="E35" s="203"/>
      <c r="F35" s="203"/>
      <c r="G35" s="203"/>
      <c r="H35" s="183">
        <v>2700.0</v>
      </c>
      <c r="I35" s="203"/>
    </row>
    <row r="36">
      <c r="A36" s="161"/>
      <c r="B36" s="161"/>
      <c r="C36" s="206"/>
      <c r="D36" s="204">
        <f>SUM(D27:D35)</f>
        <v>6000</v>
      </c>
      <c r="E36" s="203"/>
      <c r="F36" s="203"/>
      <c r="G36" s="161"/>
      <c r="H36" s="161"/>
      <c r="I36" s="203"/>
    </row>
    <row r="37">
      <c r="A37" s="161"/>
      <c r="B37" s="161"/>
      <c r="C37" s="206"/>
      <c r="D37" s="161"/>
      <c r="E37" s="204" t="s">
        <v>2444</v>
      </c>
      <c r="F37" s="204" t="s">
        <v>389</v>
      </c>
      <c r="G37" s="203"/>
      <c r="H37" s="203"/>
      <c r="I37" s="203"/>
    </row>
    <row r="38">
      <c r="A38" s="161">
        <v>1.0</v>
      </c>
      <c r="B38" s="161" t="s">
        <v>2445</v>
      </c>
      <c r="C38" s="206">
        <v>0.5215277777777778</v>
      </c>
      <c r="D38" s="161"/>
      <c r="E38" s="203"/>
      <c r="F38" s="203"/>
      <c r="G38" s="204"/>
      <c r="H38" s="161"/>
      <c r="I38" s="203"/>
    </row>
    <row r="39">
      <c r="A39" s="161">
        <v>2.0</v>
      </c>
      <c r="B39" s="161" t="s">
        <v>504</v>
      </c>
      <c r="C39" s="206">
        <v>0.5416666666666666</v>
      </c>
      <c r="D39" s="161">
        <v>400.0</v>
      </c>
      <c r="E39" s="203"/>
      <c r="F39" s="203"/>
      <c r="G39" s="203"/>
      <c r="H39" s="204"/>
      <c r="I39" s="203"/>
    </row>
    <row r="40">
      <c r="A40" s="161">
        <v>3.0</v>
      </c>
      <c r="B40" s="161" t="s">
        <v>2446</v>
      </c>
      <c r="C40" s="206">
        <v>0.5444444444444444</v>
      </c>
      <c r="D40" s="161">
        <v>150.0</v>
      </c>
      <c r="E40" s="203"/>
      <c r="F40" s="203"/>
      <c r="G40" s="203"/>
      <c r="H40" s="203"/>
      <c r="I40" s="203"/>
    </row>
    <row r="41">
      <c r="A41" s="161">
        <v>4.0</v>
      </c>
      <c r="B41" s="161" t="s">
        <v>2447</v>
      </c>
      <c r="C41" s="206">
        <v>0.5493055555555556</v>
      </c>
      <c r="D41" s="161">
        <v>400.0</v>
      </c>
      <c r="E41" s="203"/>
      <c r="F41" s="203"/>
      <c r="G41" s="203"/>
      <c r="H41" s="203"/>
      <c r="I41" s="203"/>
    </row>
    <row r="42">
      <c r="A42" s="161">
        <v>5.0</v>
      </c>
      <c r="B42" s="161" t="s">
        <v>530</v>
      </c>
      <c r="C42" s="206">
        <v>0.5548611111111111</v>
      </c>
      <c r="D42" s="161">
        <v>400.0</v>
      </c>
      <c r="E42" s="203"/>
      <c r="F42" s="203"/>
      <c r="G42" s="203"/>
      <c r="H42" s="203"/>
      <c r="I42" s="203"/>
    </row>
    <row r="43">
      <c r="A43" s="161">
        <v>6.0</v>
      </c>
      <c r="B43" s="229" t="s">
        <v>2448</v>
      </c>
      <c r="C43" s="230">
        <v>0.6229166666666667</v>
      </c>
      <c r="D43" s="229">
        <v>800.0</v>
      </c>
      <c r="E43" s="229" t="s">
        <v>1925</v>
      </c>
      <c r="F43" s="208"/>
      <c r="G43" s="203"/>
      <c r="H43" s="203"/>
      <c r="I43" s="203"/>
    </row>
    <row r="44">
      <c r="A44" s="161">
        <v>7.0</v>
      </c>
      <c r="B44" s="229" t="s">
        <v>2449</v>
      </c>
      <c r="C44" s="230">
        <v>0.6284722222222222</v>
      </c>
      <c r="D44" s="229">
        <v>800.0</v>
      </c>
      <c r="E44" s="229" t="s">
        <v>1925</v>
      </c>
      <c r="F44" s="203"/>
      <c r="G44" s="203"/>
      <c r="H44" s="203"/>
      <c r="I44" s="203"/>
    </row>
    <row r="45">
      <c r="A45" s="161">
        <v>8.0</v>
      </c>
      <c r="B45" s="161" t="s">
        <v>882</v>
      </c>
      <c r="C45" s="206">
        <v>0.6423611111111112</v>
      </c>
      <c r="D45" s="161">
        <v>500.0</v>
      </c>
      <c r="E45" s="203"/>
      <c r="F45" s="203"/>
      <c r="G45" s="203"/>
      <c r="H45" s="203"/>
      <c r="I45" s="203"/>
    </row>
    <row r="46">
      <c r="A46" s="161">
        <v>9.0</v>
      </c>
      <c r="B46" s="161" t="s">
        <v>2450</v>
      </c>
      <c r="C46" s="206">
        <v>0.7625</v>
      </c>
      <c r="D46" s="161">
        <v>500.0</v>
      </c>
      <c r="E46" s="203"/>
      <c r="F46" s="203"/>
      <c r="G46" s="268">
        <v>800.0</v>
      </c>
      <c r="H46" s="146">
        <v>-800.0</v>
      </c>
      <c r="I46" s="204"/>
    </row>
    <row r="47">
      <c r="A47" s="161"/>
      <c r="B47" s="161"/>
      <c r="C47" s="206"/>
      <c r="D47" s="204">
        <v>3950.0</v>
      </c>
      <c r="E47" s="203"/>
      <c r="F47" s="203"/>
      <c r="G47" s="203"/>
      <c r="H47" s="223">
        <v>4250.0</v>
      </c>
      <c r="I47" s="203"/>
    </row>
    <row r="48">
      <c r="A48" s="161"/>
      <c r="B48" s="161"/>
      <c r="C48" s="206"/>
      <c r="D48" s="161"/>
      <c r="E48" s="203"/>
      <c r="F48" s="203"/>
      <c r="G48" s="203"/>
      <c r="H48" s="203"/>
      <c r="I48" s="203"/>
    </row>
    <row r="49">
      <c r="A49" s="161"/>
      <c r="B49" s="161"/>
      <c r="C49" s="206"/>
      <c r="D49" s="161"/>
      <c r="E49" s="204" t="s">
        <v>2451</v>
      </c>
      <c r="F49" s="205" t="s">
        <v>265</v>
      </c>
      <c r="G49" s="204"/>
      <c r="H49" s="161"/>
      <c r="I49" s="203"/>
    </row>
    <row r="50">
      <c r="A50" s="161">
        <v>1.0</v>
      </c>
      <c r="B50" s="161" t="s">
        <v>2452</v>
      </c>
      <c r="C50" s="206">
        <v>0.4395833333333333</v>
      </c>
      <c r="D50" s="161">
        <v>200.0</v>
      </c>
      <c r="E50" s="203"/>
      <c r="F50" s="203"/>
      <c r="G50" s="203"/>
      <c r="H50" s="204"/>
      <c r="I50" s="203"/>
    </row>
    <row r="51">
      <c r="A51" s="161">
        <v>2.0</v>
      </c>
      <c r="B51" s="161" t="s">
        <v>2453</v>
      </c>
      <c r="C51" s="203"/>
      <c r="D51" s="208"/>
      <c r="E51" s="203"/>
      <c r="F51" s="203"/>
      <c r="G51" s="203"/>
      <c r="H51" s="146">
        <v>-100.0</v>
      </c>
      <c r="I51" s="203"/>
    </row>
    <row r="52">
      <c r="A52" s="161">
        <v>3.0</v>
      </c>
      <c r="B52" s="161" t="s">
        <v>2454</v>
      </c>
      <c r="C52" s="206">
        <v>0.5236111111111111</v>
      </c>
      <c r="D52" s="161">
        <v>500.0</v>
      </c>
      <c r="E52" s="204"/>
      <c r="F52" s="161"/>
      <c r="G52" s="203"/>
      <c r="H52" s="203"/>
      <c r="I52" s="203"/>
    </row>
    <row r="53">
      <c r="A53" s="161">
        <v>4.0</v>
      </c>
      <c r="B53" s="161" t="s">
        <v>136</v>
      </c>
      <c r="C53" s="206">
        <v>0.5770833333333333</v>
      </c>
      <c r="D53" s="161">
        <v>800.0</v>
      </c>
      <c r="E53" s="203"/>
      <c r="F53" s="203"/>
      <c r="G53" s="203"/>
      <c r="H53" s="203"/>
      <c r="I53" s="203"/>
    </row>
    <row r="54">
      <c r="A54" s="161">
        <v>5.0</v>
      </c>
      <c r="B54" s="161" t="s">
        <v>2455</v>
      </c>
      <c r="C54" s="206">
        <v>0.6826388888888889</v>
      </c>
      <c r="D54" s="161">
        <v>400.0</v>
      </c>
      <c r="E54" s="203"/>
      <c r="F54" s="203"/>
      <c r="G54" s="203"/>
      <c r="H54" s="203"/>
      <c r="I54" s="203"/>
    </row>
    <row r="55">
      <c r="A55" s="161">
        <v>6.0</v>
      </c>
      <c r="B55" s="161" t="s">
        <v>2456</v>
      </c>
      <c r="C55" s="206">
        <v>0.7013888888888888</v>
      </c>
      <c r="D55" s="161">
        <v>600.0</v>
      </c>
      <c r="E55" s="203"/>
      <c r="F55" s="203"/>
      <c r="G55" s="161"/>
      <c r="H55" s="161"/>
      <c r="I55" s="203"/>
    </row>
    <row r="56">
      <c r="A56" s="161">
        <v>7.0</v>
      </c>
      <c r="B56" s="161" t="s">
        <v>225</v>
      </c>
      <c r="C56" s="206">
        <v>0.7048611111111112</v>
      </c>
      <c r="D56" s="161">
        <v>700.0</v>
      </c>
      <c r="E56" s="203"/>
      <c r="F56" s="203"/>
      <c r="G56" s="203"/>
      <c r="H56" s="204"/>
      <c r="I56" s="203"/>
    </row>
    <row r="57">
      <c r="A57" s="161">
        <v>8.0</v>
      </c>
      <c r="B57" s="161" t="s">
        <v>2457</v>
      </c>
      <c r="C57" s="206">
        <v>0.7993055555555556</v>
      </c>
      <c r="D57" s="161">
        <v>800.0</v>
      </c>
      <c r="E57" s="203"/>
      <c r="F57" s="203"/>
      <c r="G57" s="203"/>
      <c r="H57" s="203"/>
      <c r="I57" s="203"/>
    </row>
    <row r="58">
      <c r="A58" s="161">
        <v>9.0</v>
      </c>
      <c r="B58" s="161" t="s">
        <v>2452</v>
      </c>
      <c r="C58" s="206">
        <v>0.8569444444444444</v>
      </c>
      <c r="D58" s="161">
        <v>200.0</v>
      </c>
      <c r="E58" s="203"/>
      <c r="F58" s="203"/>
      <c r="G58" s="203"/>
      <c r="H58" s="203"/>
      <c r="I58" s="203"/>
    </row>
    <row r="59">
      <c r="A59" s="161"/>
      <c r="B59" s="203"/>
      <c r="C59" s="203"/>
      <c r="D59" s="208">
        <f>SUM(D50:D58)</f>
        <v>4200</v>
      </c>
      <c r="E59" s="203"/>
      <c r="F59" s="203"/>
      <c r="G59" s="180">
        <v>900.0</v>
      </c>
      <c r="H59" s="146">
        <v>-900.0</v>
      </c>
      <c r="I59" s="203"/>
    </row>
    <row r="60">
      <c r="A60" s="203"/>
      <c r="B60" s="203"/>
      <c r="C60" s="203"/>
      <c r="D60" s="203"/>
      <c r="E60" s="204"/>
      <c r="F60" s="205"/>
      <c r="G60" s="203"/>
      <c r="H60" s="183">
        <v>2400.0</v>
      </c>
      <c r="I60" s="203"/>
    </row>
    <row r="61">
      <c r="A61" s="161"/>
      <c r="B61" s="161"/>
      <c r="C61" s="206"/>
      <c r="D61" s="161"/>
      <c r="E61" s="203"/>
      <c r="F61" s="203"/>
      <c r="G61" s="203"/>
      <c r="H61" s="203"/>
      <c r="I61" s="203"/>
    </row>
    <row r="62">
      <c r="A62" s="161"/>
      <c r="B62" s="161"/>
      <c r="C62" s="206"/>
      <c r="D62" s="161"/>
      <c r="E62" s="204" t="s">
        <v>2458</v>
      </c>
      <c r="F62" s="205" t="s">
        <v>265</v>
      </c>
      <c r="G62" s="203"/>
      <c r="H62" s="203"/>
      <c r="I62" s="203"/>
    </row>
    <row r="63">
      <c r="A63" s="161">
        <v>1.0</v>
      </c>
      <c r="B63" s="161" t="s">
        <v>1810</v>
      </c>
      <c r="C63" s="206">
        <v>0.4888888888888889</v>
      </c>
      <c r="D63" s="161">
        <v>1000.0</v>
      </c>
      <c r="E63" s="203"/>
      <c r="F63" s="203"/>
      <c r="G63" s="203"/>
      <c r="H63" s="203"/>
      <c r="I63" s="203"/>
    </row>
    <row r="64">
      <c r="A64" s="161">
        <v>2.0</v>
      </c>
      <c r="B64" s="161" t="s">
        <v>2459</v>
      </c>
      <c r="C64" s="206">
        <v>0.5291666666666667</v>
      </c>
      <c r="D64" s="161">
        <v>600.0</v>
      </c>
      <c r="E64" s="203"/>
      <c r="F64" s="203"/>
      <c r="G64" s="203"/>
      <c r="H64" s="203"/>
      <c r="I64" s="203"/>
    </row>
    <row r="65">
      <c r="A65" s="161">
        <v>3.0</v>
      </c>
      <c r="B65" s="161" t="s">
        <v>2460</v>
      </c>
      <c r="C65" s="206">
        <v>0.55625</v>
      </c>
      <c r="D65" s="161">
        <v>300.0</v>
      </c>
      <c r="E65" s="203"/>
      <c r="F65" s="203"/>
      <c r="G65" s="203"/>
      <c r="H65" s="203"/>
      <c r="I65" s="203"/>
    </row>
    <row r="66">
      <c r="A66" s="161">
        <v>4.0</v>
      </c>
      <c r="B66" s="161" t="s">
        <v>2461</v>
      </c>
      <c r="C66" s="206"/>
      <c r="E66" s="203"/>
      <c r="F66" s="203"/>
      <c r="H66" s="146">
        <v>-500.0</v>
      </c>
      <c r="I66" s="204"/>
    </row>
    <row r="67">
      <c r="A67" s="161"/>
      <c r="B67" s="161"/>
      <c r="C67" s="206"/>
      <c r="D67" s="204">
        <f>SUM(D63:D65)</f>
        <v>1900</v>
      </c>
      <c r="E67" s="161"/>
      <c r="F67" s="203"/>
      <c r="G67" s="180">
        <v>650.0</v>
      </c>
      <c r="H67" s="146">
        <v>-650.0</v>
      </c>
      <c r="I67" s="203"/>
    </row>
    <row r="68">
      <c r="A68" s="161"/>
      <c r="B68" s="161"/>
      <c r="C68" s="206"/>
      <c r="D68" s="161"/>
      <c r="E68" s="203"/>
      <c r="F68" s="203"/>
      <c r="G68" s="203"/>
      <c r="H68" s="183">
        <v>3150.0</v>
      </c>
      <c r="I68" s="203"/>
    </row>
    <row r="69">
      <c r="A69" s="161"/>
      <c r="B69" s="161"/>
      <c r="C69" s="206"/>
      <c r="D69" s="161"/>
      <c r="E69" s="203"/>
      <c r="F69" s="203"/>
      <c r="G69" s="203"/>
      <c r="H69" s="203"/>
      <c r="I69" s="203"/>
    </row>
    <row r="70">
      <c r="A70" s="161"/>
      <c r="B70" s="161"/>
      <c r="C70" s="206"/>
      <c r="D70" s="161"/>
      <c r="E70" s="204" t="s">
        <v>2462</v>
      </c>
      <c r="F70" s="203"/>
      <c r="G70" s="203"/>
      <c r="H70" s="203"/>
      <c r="I70" s="203"/>
    </row>
    <row r="71">
      <c r="A71" s="161">
        <v>1.0</v>
      </c>
      <c r="B71" s="161" t="s">
        <v>2463</v>
      </c>
      <c r="C71" s="206">
        <v>0.4840277777777778</v>
      </c>
      <c r="D71" s="161">
        <v>600.0</v>
      </c>
      <c r="E71" s="203"/>
      <c r="F71" s="203"/>
      <c r="G71" s="203"/>
      <c r="H71" s="161"/>
      <c r="I71" s="203"/>
    </row>
    <row r="72">
      <c r="A72" s="161">
        <v>2.0</v>
      </c>
      <c r="B72" s="161" t="s">
        <v>2464</v>
      </c>
      <c r="C72" s="206">
        <v>0.5701388888888889</v>
      </c>
      <c r="D72" s="208"/>
      <c r="E72" s="146">
        <v>-400.0</v>
      </c>
      <c r="F72" s="203"/>
      <c r="G72" s="204"/>
      <c r="H72" s="161"/>
      <c r="I72" s="203"/>
    </row>
    <row r="73">
      <c r="A73" s="161">
        <v>3.0</v>
      </c>
      <c r="B73" s="161" t="s">
        <v>2465</v>
      </c>
      <c r="C73" s="206">
        <v>0.5805555555555556</v>
      </c>
      <c r="D73" s="161">
        <v>400.0</v>
      </c>
      <c r="E73" s="203"/>
      <c r="F73" s="203"/>
      <c r="G73" s="203"/>
      <c r="H73" s="204"/>
      <c r="I73" s="203"/>
    </row>
    <row r="74">
      <c r="A74" s="161">
        <v>4.0</v>
      </c>
      <c r="B74" s="161" t="s">
        <v>2466</v>
      </c>
      <c r="C74" s="206">
        <v>0.6111111111111112</v>
      </c>
      <c r="D74" s="161">
        <v>700.0</v>
      </c>
      <c r="E74" s="203"/>
      <c r="F74" s="203"/>
      <c r="G74" s="203"/>
      <c r="H74" s="203"/>
      <c r="I74" s="203"/>
    </row>
    <row r="75">
      <c r="A75" s="161">
        <v>5.0</v>
      </c>
      <c r="B75" s="161" t="s">
        <v>1417</v>
      </c>
      <c r="C75" s="206">
        <v>0.6326388888888889</v>
      </c>
      <c r="D75" s="161">
        <v>500.0</v>
      </c>
      <c r="E75" s="204"/>
      <c r="F75" s="205"/>
      <c r="G75" s="203"/>
      <c r="H75" s="203"/>
      <c r="I75" s="203"/>
    </row>
    <row r="76">
      <c r="A76" s="161">
        <v>6.0</v>
      </c>
      <c r="B76" s="229" t="s">
        <v>2467</v>
      </c>
      <c r="C76" s="230">
        <v>0.6347222222222222</v>
      </c>
      <c r="D76" s="229">
        <v>250.0</v>
      </c>
      <c r="E76" s="229" t="s">
        <v>1925</v>
      </c>
      <c r="F76" s="203"/>
      <c r="G76" s="203"/>
      <c r="H76" s="203"/>
      <c r="I76" s="203"/>
    </row>
    <row r="77">
      <c r="A77" s="161">
        <v>7.0</v>
      </c>
      <c r="B77" s="161" t="s">
        <v>2468</v>
      </c>
      <c r="C77" s="206">
        <v>0.6354166666666666</v>
      </c>
      <c r="D77" s="161">
        <v>400.0</v>
      </c>
      <c r="E77" s="203"/>
      <c r="F77" s="203"/>
      <c r="G77" s="203"/>
      <c r="H77" s="203"/>
      <c r="I77" s="203"/>
    </row>
    <row r="78">
      <c r="A78" s="161">
        <v>8.0</v>
      </c>
      <c r="B78" s="161" t="s">
        <v>2437</v>
      </c>
      <c r="C78" s="206">
        <v>0.6972222222222222</v>
      </c>
      <c r="D78" s="161">
        <v>800.0</v>
      </c>
      <c r="E78" s="203"/>
      <c r="F78" s="203"/>
      <c r="G78" s="203"/>
      <c r="H78" s="204"/>
      <c r="I78" s="204"/>
    </row>
    <row r="79">
      <c r="A79" s="161">
        <v>9.0</v>
      </c>
      <c r="B79" s="161" t="s">
        <v>2469</v>
      </c>
      <c r="C79" s="206">
        <v>0.7111111111111111</v>
      </c>
      <c r="D79" s="161"/>
      <c r="E79" s="146">
        <v>-50.0</v>
      </c>
      <c r="F79" s="203"/>
      <c r="G79" s="203"/>
      <c r="H79" s="203"/>
      <c r="I79" s="203"/>
    </row>
    <row r="80">
      <c r="A80" s="161">
        <v>10.0</v>
      </c>
      <c r="B80" s="161" t="s">
        <v>2470</v>
      </c>
      <c r="C80" s="206">
        <v>0.8083333333333333</v>
      </c>
      <c r="D80" s="161">
        <v>600.0</v>
      </c>
      <c r="E80" s="203"/>
      <c r="F80" s="203"/>
      <c r="G80" s="180">
        <v>900.0</v>
      </c>
      <c r="H80" s="146">
        <v>-900.0</v>
      </c>
      <c r="I80" s="203"/>
    </row>
    <row r="81">
      <c r="A81" s="161">
        <v>11.0</v>
      </c>
      <c r="B81" s="161" t="s">
        <v>2471</v>
      </c>
      <c r="C81" s="206">
        <v>0.8083333333333333</v>
      </c>
      <c r="D81" s="161">
        <v>800.0</v>
      </c>
      <c r="E81" s="203"/>
      <c r="F81" s="203"/>
      <c r="G81" s="203"/>
      <c r="H81" s="183">
        <v>6600.0</v>
      </c>
      <c r="I81" s="203"/>
    </row>
    <row r="82">
      <c r="A82" s="161"/>
      <c r="B82" s="203"/>
      <c r="C82" s="203"/>
      <c r="D82" s="208">
        <f>SUM(D71:D81)</f>
        <v>5050</v>
      </c>
      <c r="E82" s="203"/>
      <c r="F82" s="203"/>
      <c r="G82" s="203"/>
      <c r="H82" s="203"/>
      <c r="I82" s="203"/>
    </row>
    <row r="83">
      <c r="A83" s="203"/>
      <c r="B83" s="203"/>
      <c r="C83" s="203"/>
      <c r="D83" s="208"/>
      <c r="E83" s="203"/>
      <c r="F83" s="203"/>
      <c r="G83" s="204"/>
      <c r="H83" s="161"/>
      <c r="I83" s="203"/>
    </row>
    <row r="84">
      <c r="A84" s="203"/>
      <c r="B84" s="203"/>
      <c r="C84" s="203"/>
      <c r="D84" s="203"/>
      <c r="E84" s="204" t="s">
        <v>2472</v>
      </c>
      <c r="F84" s="203"/>
      <c r="G84" s="203"/>
      <c r="H84" s="204"/>
      <c r="I84" s="203"/>
    </row>
    <row r="85">
      <c r="A85" s="161">
        <v>1.0</v>
      </c>
      <c r="B85" s="161" t="s">
        <v>2473</v>
      </c>
      <c r="C85" s="206">
        <v>0.5111111111111111</v>
      </c>
      <c r="D85" s="161">
        <v>800.0</v>
      </c>
      <c r="E85" s="203"/>
      <c r="F85" s="203"/>
      <c r="G85" s="203"/>
      <c r="H85" s="203"/>
      <c r="I85" s="203"/>
    </row>
    <row r="86">
      <c r="A86" s="161">
        <v>2.0</v>
      </c>
      <c r="B86" s="161" t="s">
        <v>2351</v>
      </c>
      <c r="C86" s="206">
        <v>0.5243055555555556</v>
      </c>
      <c r="D86" s="161">
        <v>800.0</v>
      </c>
      <c r="E86" s="204"/>
      <c r="F86" s="203"/>
      <c r="G86" s="203"/>
      <c r="H86" s="203"/>
      <c r="I86" s="203"/>
    </row>
    <row r="87">
      <c r="A87" s="161">
        <v>3.0</v>
      </c>
      <c r="B87" s="229" t="s">
        <v>2438</v>
      </c>
      <c r="C87" s="230">
        <v>0.5277777777777778</v>
      </c>
      <c r="D87" s="229">
        <v>800.0</v>
      </c>
      <c r="E87" s="229" t="s">
        <v>1925</v>
      </c>
      <c r="F87" s="203"/>
      <c r="G87" s="203"/>
      <c r="H87" s="161"/>
      <c r="I87" s="203"/>
    </row>
    <row r="88">
      <c r="A88" s="161">
        <v>4.0</v>
      </c>
      <c r="B88" s="161" t="s">
        <v>2474</v>
      </c>
      <c r="C88" s="206">
        <v>0.5541666666666667</v>
      </c>
      <c r="D88" s="161">
        <v>800.0</v>
      </c>
      <c r="E88" s="203"/>
      <c r="F88" s="203"/>
      <c r="G88" s="203"/>
      <c r="H88" s="203"/>
      <c r="I88" s="203"/>
    </row>
    <row r="89">
      <c r="A89" s="161">
        <v>5.0</v>
      </c>
      <c r="B89" s="161" t="s">
        <v>2422</v>
      </c>
      <c r="C89" s="206">
        <v>0.5881944444444445</v>
      </c>
      <c r="D89" s="161">
        <v>400.0</v>
      </c>
      <c r="E89" s="203"/>
      <c r="F89" s="203"/>
      <c r="G89" s="203"/>
      <c r="H89" s="203"/>
      <c r="I89" s="203"/>
    </row>
    <row r="90">
      <c r="A90" s="161">
        <v>6.0</v>
      </c>
      <c r="B90" s="161" t="s">
        <v>2463</v>
      </c>
      <c r="C90" s="206">
        <v>0.6229166666666667</v>
      </c>
      <c r="D90" s="161">
        <v>600.0</v>
      </c>
      <c r="E90" s="203"/>
      <c r="F90" s="203"/>
      <c r="G90" s="204"/>
      <c r="H90" s="203"/>
      <c r="I90" s="203"/>
    </row>
    <row r="91">
      <c r="A91" s="161">
        <v>7.0</v>
      </c>
      <c r="B91" s="229" t="s">
        <v>2475</v>
      </c>
      <c r="C91" s="230">
        <v>0.6736111111111112</v>
      </c>
      <c r="D91" s="229">
        <v>400.0</v>
      </c>
      <c r="E91" s="229" t="s">
        <v>1925</v>
      </c>
      <c r="F91" s="203"/>
      <c r="G91" s="203"/>
      <c r="H91" s="184">
        <v>-8000.0</v>
      </c>
      <c r="I91" s="184" t="s">
        <v>132</v>
      </c>
    </row>
    <row r="92">
      <c r="A92" s="161">
        <v>8.0</v>
      </c>
      <c r="B92" s="161" t="s">
        <v>2351</v>
      </c>
      <c r="C92" s="206">
        <v>0.6916666666666667</v>
      </c>
      <c r="D92" s="161">
        <v>800.0</v>
      </c>
      <c r="E92" s="203"/>
      <c r="F92" s="203"/>
      <c r="G92" s="203"/>
      <c r="H92" s="203"/>
      <c r="I92" s="203"/>
    </row>
    <row r="93">
      <c r="A93" s="161">
        <v>9.0</v>
      </c>
      <c r="B93" s="229" t="s">
        <v>2476</v>
      </c>
      <c r="C93" s="230">
        <v>0.7006944444444444</v>
      </c>
      <c r="D93" s="229">
        <v>1100.0</v>
      </c>
      <c r="E93" s="229" t="s">
        <v>1925</v>
      </c>
      <c r="F93" s="203"/>
      <c r="G93" s="203"/>
      <c r="H93" s="203"/>
      <c r="I93" s="203"/>
    </row>
    <row r="94">
      <c r="A94" s="161">
        <v>10.0</v>
      </c>
      <c r="B94" s="229" t="s">
        <v>2477</v>
      </c>
      <c r="C94" s="230">
        <v>0.7013888888888888</v>
      </c>
      <c r="D94" s="229">
        <v>400.0</v>
      </c>
      <c r="E94" s="267" t="s">
        <v>1925</v>
      </c>
      <c r="F94" s="203"/>
      <c r="G94" s="203"/>
      <c r="H94" s="203"/>
      <c r="I94" s="203"/>
    </row>
    <row r="95">
      <c r="A95" s="161">
        <v>12.0</v>
      </c>
      <c r="B95" s="229" t="s">
        <v>2437</v>
      </c>
      <c r="C95" s="230">
        <v>0.7097222222222223</v>
      </c>
      <c r="D95" s="229">
        <v>800.0</v>
      </c>
      <c r="E95" s="229" t="s">
        <v>1925</v>
      </c>
      <c r="F95" s="203"/>
      <c r="G95" s="203"/>
      <c r="H95" s="203"/>
      <c r="I95" s="203"/>
    </row>
    <row r="96">
      <c r="A96" s="161">
        <v>13.0</v>
      </c>
      <c r="B96" s="161" t="s">
        <v>2478</v>
      </c>
      <c r="C96" s="206">
        <v>0.7680555555555556</v>
      </c>
      <c r="D96" s="161">
        <v>700.0</v>
      </c>
      <c r="E96" s="203"/>
      <c r="F96" s="203"/>
      <c r="G96" s="203"/>
      <c r="H96" s="203"/>
      <c r="I96" s="203"/>
    </row>
    <row r="97">
      <c r="A97" s="161">
        <v>14.0</v>
      </c>
      <c r="B97" s="161" t="s">
        <v>2422</v>
      </c>
      <c r="C97" s="206">
        <v>0.7680555555555556</v>
      </c>
      <c r="D97" s="161">
        <v>400.0</v>
      </c>
      <c r="E97" s="203"/>
      <c r="F97" s="203"/>
      <c r="G97" s="180">
        <v>1600.0</v>
      </c>
      <c r="H97" s="146">
        <v>-1600.0</v>
      </c>
      <c r="I97" s="203"/>
    </row>
    <row r="98">
      <c r="A98" s="161">
        <v>15.0</v>
      </c>
      <c r="B98" s="161" t="s">
        <v>2479</v>
      </c>
      <c r="C98" s="206">
        <v>0.76875</v>
      </c>
      <c r="D98" s="161">
        <v>700.0</v>
      </c>
      <c r="E98" s="203"/>
      <c r="F98" s="203"/>
      <c r="G98" s="204"/>
      <c r="H98" s="183">
        <v>2300.0</v>
      </c>
      <c r="I98" s="203"/>
    </row>
    <row r="99">
      <c r="A99" s="161">
        <v>16.0</v>
      </c>
      <c r="B99" s="229" t="s">
        <v>2480</v>
      </c>
      <c r="C99" s="230">
        <v>0.7833333333333333</v>
      </c>
      <c r="D99" s="229">
        <v>2500.0</v>
      </c>
      <c r="E99" s="229" t="s">
        <v>1925</v>
      </c>
      <c r="F99" s="203"/>
      <c r="G99" s="203"/>
      <c r="H99" s="204"/>
      <c r="I99" s="203"/>
    </row>
    <row r="100">
      <c r="A100" s="203"/>
      <c r="B100" s="203"/>
      <c r="C100" s="203"/>
      <c r="D100" s="208">
        <f>SUM(D85:D99)</f>
        <v>12000</v>
      </c>
      <c r="E100" s="203"/>
      <c r="F100" s="203"/>
      <c r="G100" s="203"/>
      <c r="H100" s="203"/>
      <c r="I100" s="203"/>
    </row>
    <row r="101">
      <c r="A101" s="203"/>
      <c r="B101" s="203"/>
      <c r="C101" s="203"/>
      <c r="D101" s="203"/>
      <c r="E101" s="203"/>
      <c r="F101" s="203"/>
      <c r="G101" s="203"/>
      <c r="H101" s="203"/>
      <c r="I101" s="203"/>
    </row>
    <row r="102">
      <c r="A102" s="203"/>
      <c r="B102" s="203"/>
      <c r="C102" s="203"/>
      <c r="D102" s="203"/>
      <c r="E102" s="269" t="s">
        <v>2481</v>
      </c>
      <c r="F102" s="205" t="s">
        <v>399</v>
      </c>
      <c r="G102" s="203"/>
      <c r="H102" s="203"/>
      <c r="I102" s="203"/>
    </row>
    <row r="103">
      <c r="A103" s="161">
        <v>1.0</v>
      </c>
      <c r="B103" s="161" t="s">
        <v>2482</v>
      </c>
      <c r="C103" s="206">
        <v>0.5</v>
      </c>
      <c r="D103" s="161">
        <v>800.0</v>
      </c>
      <c r="E103" s="203"/>
      <c r="F103" s="203"/>
      <c r="G103" s="203"/>
      <c r="H103" s="203"/>
      <c r="I103" s="203"/>
    </row>
    <row r="104">
      <c r="A104" s="161">
        <v>2.0</v>
      </c>
      <c r="B104" s="161" t="s">
        <v>2483</v>
      </c>
      <c r="C104" s="206">
        <v>0.59375</v>
      </c>
      <c r="D104" s="161">
        <v>500.0</v>
      </c>
      <c r="E104" s="203"/>
      <c r="F104" s="203"/>
      <c r="G104" s="203"/>
      <c r="H104" s="203"/>
      <c r="I104" s="203"/>
    </row>
    <row r="105">
      <c r="A105" s="161">
        <v>3.0</v>
      </c>
      <c r="B105" s="161" t="s">
        <v>2484</v>
      </c>
      <c r="C105" s="206">
        <v>0.6138888888888889</v>
      </c>
      <c r="D105" s="161">
        <v>600.0</v>
      </c>
      <c r="E105" s="203"/>
      <c r="F105" s="203"/>
      <c r="G105" s="203"/>
      <c r="H105" s="203"/>
      <c r="I105" s="203"/>
    </row>
    <row r="106">
      <c r="A106" s="161">
        <v>4.0</v>
      </c>
      <c r="B106" s="161" t="s">
        <v>2485</v>
      </c>
      <c r="C106" s="206">
        <v>0.6736111111111112</v>
      </c>
      <c r="D106" s="161">
        <v>400.0</v>
      </c>
      <c r="E106" s="203"/>
      <c r="F106" s="203"/>
      <c r="G106" s="203"/>
      <c r="H106" s="203"/>
      <c r="I106" s="203"/>
    </row>
    <row r="107">
      <c r="A107" s="161">
        <v>5.0</v>
      </c>
      <c r="B107" s="161" t="s">
        <v>2486</v>
      </c>
      <c r="C107" s="206">
        <v>0.6798611111111111</v>
      </c>
      <c r="D107" s="161">
        <v>400.0</v>
      </c>
      <c r="E107" s="203"/>
      <c r="F107" s="203"/>
      <c r="G107" s="203"/>
      <c r="H107" s="204"/>
      <c r="I107" s="204"/>
    </row>
    <row r="108">
      <c r="A108" s="161">
        <v>6.0</v>
      </c>
      <c r="B108" s="161" t="s">
        <v>2487</v>
      </c>
      <c r="C108" s="206">
        <v>0.7048611111111112</v>
      </c>
      <c r="D108" s="161">
        <v>500.0</v>
      </c>
      <c r="E108" s="203"/>
      <c r="F108" s="203"/>
      <c r="G108" s="203"/>
      <c r="H108" s="203"/>
      <c r="I108" s="203"/>
    </row>
    <row r="109">
      <c r="A109" s="161">
        <v>7.0</v>
      </c>
      <c r="B109" s="161" t="s">
        <v>2488</v>
      </c>
      <c r="C109" s="206">
        <v>0.7083333333333334</v>
      </c>
      <c r="D109" s="161">
        <v>500.0</v>
      </c>
      <c r="E109" s="203"/>
      <c r="F109" s="203"/>
      <c r="G109" s="203"/>
      <c r="H109" s="203"/>
      <c r="I109" s="203"/>
    </row>
    <row r="110">
      <c r="A110" s="161">
        <v>8.0</v>
      </c>
      <c r="B110" s="161" t="s">
        <v>2489</v>
      </c>
      <c r="C110" s="206">
        <v>0.7180555555555556</v>
      </c>
      <c r="D110" s="161">
        <v>800.0</v>
      </c>
      <c r="E110" s="203"/>
      <c r="F110" s="203"/>
      <c r="G110" s="204"/>
      <c r="H110" s="161"/>
      <c r="I110" s="203"/>
    </row>
    <row r="111">
      <c r="A111" s="161">
        <v>9.0</v>
      </c>
      <c r="B111" s="161" t="s">
        <v>2490</v>
      </c>
      <c r="C111" s="206">
        <v>0.75</v>
      </c>
      <c r="D111" s="161">
        <v>1200.0</v>
      </c>
      <c r="E111" s="203"/>
      <c r="F111" s="203"/>
      <c r="G111" s="203"/>
      <c r="H111" s="204"/>
      <c r="I111" s="203"/>
    </row>
    <row r="112">
      <c r="A112" s="161">
        <v>10.0</v>
      </c>
      <c r="B112" s="161" t="s">
        <v>2491</v>
      </c>
      <c r="C112" s="206">
        <v>0.75</v>
      </c>
      <c r="D112" s="161">
        <v>600.0</v>
      </c>
      <c r="E112" s="203"/>
      <c r="F112" s="203"/>
      <c r="G112" s="203"/>
      <c r="H112" s="203"/>
      <c r="I112" s="203"/>
    </row>
    <row r="113">
      <c r="A113" s="161">
        <v>11.0</v>
      </c>
      <c r="B113" s="161" t="s">
        <v>671</v>
      </c>
      <c r="C113" s="206">
        <v>0.7652777777777777</v>
      </c>
      <c r="D113" s="161">
        <v>800.0</v>
      </c>
      <c r="E113" s="204"/>
      <c r="F113" s="205"/>
      <c r="G113" s="203"/>
      <c r="H113" s="203"/>
      <c r="I113" s="203"/>
    </row>
    <row r="114">
      <c r="A114" s="229">
        <v>12.0</v>
      </c>
      <c r="B114" s="229" t="s">
        <v>2478</v>
      </c>
      <c r="C114" s="230">
        <v>0.7708333333333334</v>
      </c>
      <c r="D114" s="229">
        <v>700.0</v>
      </c>
      <c r="E114" s="229" t="s">
        <v>2492</v>
      </c>
      <c r="F114" s="203"/>
      <c r="G114" s="203"/>
      <c r="H114" s="203"/>
      <c r="I114" s="203"/>
    </row>
    <row r="115">
      <c r="A115" s="161">
        <v>13.0</v>
      </c>
      <c r="B115" s="161" t="s">
        <v>2493</v>
      </c>
      <c r="C115" s="206">
        <v>0.78125</v>
      </c>
      <c r="D115" s="161">
        <v>700.0</v>
      </c>
      <c r="E115" s="203"/>
      <c r="F115" s="203"/>
      <c r="G115" s="180">
        <v>1000.0</v>
      </c>
      <c r="H115" s="176">
        <v>-1000.0</v>
      </c>
      <c r="I115" s="203"/>
    </row>
    <row r="116">
      <c r="A116" s="161"/>
      <c r="B116" s="161"/>
      <c r="C116" s="206"/>
      <c r="D116" s="204">
        <v>8500.0</v>
      </c>
      <c r="E116" s="203"/>
      <c r="F116" s="203"/>
      <c r="G116" s="203"/>
      <c r="H116" s="193">
        <v>9100.0</v>
      </c>
      <c r="I116" s="203"/>
    </row>
    <row r="117">
      <c r="A117" s="161"/>
      <c r="B117" s="161"/>
      <c r="C117" s="206"/>
      <c r="D117" s="161"/>
      <c r="E117" s="204" t="s">
        <v>2494</v>
      </c>
      <c r="F117" s="205" t="s">
        <v>399</v>
      </c>
      <c r="G117" s="203"/>
      <c r="H117" s="203"/>
      <c r="I117" s="203"/>
    </row>
    <row r="118">
      <c r="A118" s="229">
        <v>1.0</v>
      </c>
      <c r="B118" s="229" t="s">
        <v>2495</v>
      </c>
      <c r="C118" s="230">
        <v>0.4930555555555556</v>
      </c>
      <c r="D118" s="229">
        <v>600.0</v>
      </c>
      <c r="E118" s="229" t="s">
        <v>1925</v>
      </c>
      <c r="F118" s="203"/>
      <c r="G118" s="203"/>
      <c r="H118" s="203"/>
      <c r="I118" s="203"/>
    </row>
    <row r="119">
      <c r="A119" s="161">
        <v>2.0</v>
      </c>
      <c r="B119" s="161" t="s">
        <v>739</v>
      </c>
      <c r="C119" s="206">
        <v>0.5145833333333333</v>
      </c>
      <c r="D119" s="161">
        <v>800.0</v>
      </c>
      <c r="E119" s="203"/>
      <c r="F119" s="203"/>
      <c r="G119" s="203"/>
      <c r="H119" s="203"/>
      <c r="I119" s="203"/>
    </row>
    <row r="120">
      <c r="A120" s="161">
        <v>3.0</v>
      </c>
      <c r="B120" s="161" t="s">
        <v>2496</v>
      </c>
      <c r="C120" s="206">
        <v>0.5416666666666666</v>
      </c>
      <c r="D120" s="161">
        <v>1400.0</v>
      </c>
      <c r="E120" s="203"/>
      <c r="F120" s="203"/>
      <c r="G120" s="203"/>
      <c r="H120" s="203"/>
      <c r="I120" s="203"/>
    </row>
    <row r="121">
      <c r="A121" s="161">
        <v>4.0</v>
      </c>
      <c r="B121" s="161" t="s">
        <v>2497</v>
      </c>
      <c r="C121" s="206">
        <v>0.55625</v>
      </c>
      <c r="D121" s="161">
        <v>800.0</v>
      </c>
      <c r="E121" s="161"/>
      <c r="F121" s="203"/>
      <c r="G121" s="203"/>
      <c r="H121" s="203"/>
      <c r="I121" s="203"/>
    </row>
    <row r="122">
      <c r="A122" s="229">
        <v>5.0</v>
      </c>
      <c r="B122" s="229" t="s">
        <v>2498</v>
      </c>
      <c r="C122" s="230">
        <v>0.5659722222222222</v>
      </c>
      <c r="D122" s="229">
        <v>2300.0</v>
      </c>
      <c r="E122" s="229" t="s">
        <v>1925</v>
      </c>
      <c r="F122" s="203"/>
      <c r="G122" s="203"/>
      <c r="H122" s="203"/>
      <c r="I122" s="203"/>
    </row>
    <row r="123">
      <c r="A123" s="161">
        <v>6.0</v>
      </c>
      <c r="B123" s="161" t="s">
        <v>2499</v>
      </c>
      <c r="C123" s="206">
        <v>0.5763888888888888</v>
      </c>
      <c r="D123" s="161">
        <v>1600.0</v>
      </c>
      <c r="E123" s="203"/>
      <c r="F123" s="203"/>
      <c r="G123" s="204"/>
      <c r="H123" s="161"/>
      <c r="I123" s="203"/>
    </row>
    <row r="124">
      <c r="A124" s="161">
        <v>7.0</v>
      </c>
      <c r="B124" s="161" t="s">
        <v>2500</v>
      </c>
      <c r="C124" s="206">
        <v>0.5916666666666667</v>
      </c>
      <c r="D124" s="161">
        <v>500.0</v>
      </c>
      <c r="E124" s="203"/>
      <c r="F124" s="203"/>
      <c r="G124" s="203"/>
      <c r="H124" s="204"/>
      <c r="I124" s="203"/>
    </row>
    <row r="125">
      <c r="A125" s="161">
        <v>8.0</v>
      </c>
      <c r="B125" s="161" t="s">
        <v>469</v>
      </c>
      <c r="C125" s="203"/>
      <c r="D125" s="203"/>
      <c r="E125" s="146">
        <v>-300.0</v>
      </c>
      <c r="F125" s="161"/>
      <c r="G125" s="203"/>
      <c r="I125" s="203"/>
    </row>
    <row r="126">
      <c r="A126" s="161">
        <v>9.0</v>
      </c>
      <c r="B126" s="161" t="s">
        <v>2501</v>
      </c>
      <c r="C126" s="206">
        <v>0.6048611111111111</v>
      </c>
      <c r="D126" s="161">
        <v>800.0</v>
      </c>
      <c r="E126" s="161"/>
      <c r="F126" s="203"/>
      <c r="G126" s="203"/>
      <c r="H126" s="203"/>
      <c r="I126" s="203"/>
    </row>
    <row r="127">
      <c r="A127" s="161">
        <v>10.0</v>
      </c>
      <c r="B127" s="161" t="s">
        <v>2502</v>
      </c>
      <c r="C127" s="206">
        <v>0.63125</v>
      </c>
      <c r="D127" s="161">
        <v>800.0</v>
      </c>
      <c r="E127" s="203"/>
      <c r="F127" s="203"/>
      <c r="G127" s="203"/>
      <c r="H127" s="203"/>
      <c r="I127" s="203"/>
    </row>
    <row r="128">
      <c r="A128" s="161">
        <v>11.0</v>
      </c>
      <c r="B128" s="161" t="s">
        <v>2503</v>
      </c>
      <c r="C128" s="206">
        <v>0.6340277777777777</v>
      </c>
      <c r="D128" s="161">
        <v>800.0</v>
      </c>
      <c r="E128" s="203"/>
      <c r="F128" s="203"/>
      <c r="G128" s="203"/>
      <c r="H128" s="203"/>
      <c r="I128" s="203"/>
    </row>
    <row r="129">
      <c r="A129" s="161">
        <v>12.0</v>
      </c>
      <c r="B129" s="161" t="s">
        <v>2504</v>
      </c>
      <c r="C129" s="206">
        <v>0.64375</v>
      </c>
      <c r="D129" s="161">
        <v>800.0</v>
      </c>
      <c r="E129" s="203"/>
      <c r="F129" s="203"/>
      <c r="G129" s="203"/>
      <c r="H129" s="184">
        <v>-17000.0</v>
      </c>
      <c r="I129" s="184" t="s">
        <v>132</v>
      </c>
    </row>
    <row r="130">
      <c r="A130" s="161">
        <v>13.0</v>
      </c>
      <c r="B130" s="161" t="s">
        <v>2505</v>
      </c>
      <c r="C130" s="206">
        <v>0.7076388888888889</v>
      </c>
      <c r="D130" s="161">
        <v>800.0</v>
      </c>
      <c r="E130" s="203"/>
      <c r="F130" s="203"/>
      <c r="G130" s="203"/>
      <c r="H130" s="59"/>
      <c r="I130" s="59"/>
    </row>
    <row r="131">
      <c r="A131" s="161">
        <v>14.0</v>
      </c>
      <c r="B131" s="161" t="s">
        <v>2506</v>
      </c>
      <c r="C131" s="206">
        <v>0.7083333333333334</v>
      </c>
      <c r="D131" s="161">
        <v>200.0</v>
      </c>
      <c r="E131" s="161"/>
      <c r="F131" s="203"/>
      <c r="G131" s="203"/>
      <c r="H131" s="203"/>
      <c r="I131" s="203"/>
    </row>
    <row r="132">
      <c r="A132" s="161">
        <v>15.0</v>
      </c>
      <c r="B132" s="161" t="s">
        <v>162</v>
      </c>
      <c r="C132" s="206">
        <v>0.7291666666666666</v>
      </c>
      <c r="D132" s="161">
        <v>800.0</v>
      </c>
      <c r="E132" s="203"/>
      <c r="F132" s="203"/>
      <c r="G132" s="203"/>
      <c r="H132" s="203"/>
      <c r="I132" s="203"/>
    </row>
    <row r="133">
      <c r="A133" s="161">
        <v>16.0</v>
      </c>
      <c r="B133" s="161" t="s">
        <v>2507</v>
      </c>
      <c r="C133" s="206">
        <v>0.7569444444444444</v>
      </c>
      <c r="D133" s="161">
        <v>800.0</v>
      </c>
      <c r="E133" s="203"/>
      <c r="F133" s="203"/>
      <c r="G133" s="180">
        <v>400.0</v>
      </c>
      <c r="H133" s="176">
        <v>-400.0</v>
      </c>
      <c r="I133" s="161" t="s">
        <v>2508</v>
      </c>
    </row>
    <row r="134">
      <c r="A134" s="161">
        <v>17.0</v>
      </c>
      <c r="B134" s="161" t="s">
        <v>2507</v>
      </c>
      <c r="C134" s="206">
        <v>0.7743055555555556</v>
      </c>
      <c r="D134" s="161">
        <v>800.0</v>
      </c>
      <c r="E134" s="203"/>
      <c r="F134" s="203"/>
      <c r="G134" s="180">
        <v>2250.0</v>
      </c>
      <c r="H134" s="176">
        <v>-2250.0</v>
      </c>
      <c r="I134" s="203"/>
    </row>
    <row r="135">
      <c r="A135" s="161">
        <v>18.0</v>
      </c>
      <c r="B135" s="161" t="s">
        <v>2509</v>
      </c>
      <c r="C135" s="206">
        <v>0.7916666666666666</v>
      </c>
      <c r="D135" s="161">
        <v>800.0</v>
      </c>
      <c r="E135" s="203"/>
      <c r="F135" s="203"/>
      <c r="G135" s="203"/>
      <c r="H135" s="203"/>
      <c r="I135" s="203"/>
    </row>
    <row r="136">
      <c r="A136" s="161"/>
      <c r="B136" s="161"/>
      <c r="C136" s="206"/>
      <c r="D136" s="204">
        <f>SUM(D118:D135)</f>
        <v>15400</v>
      </c>
      <c r="E136" s="203"/>
      <c r="F136" s="203"/>
      <c r="G136" s="161"/>
      <c r="H136" s="193">
        <v>2250.0</v>
      </c>
      <c r="I136" s="203"/>
    </row>
    <row r="137">
      <c r="A137" s="161"/>
      <c r="B137" s="161"/>
      <c r="C137" s="206"/>
      <c r="D137" s="161"/>
      <c r="E137" s="204" t="s">
        <v>2510</v>
      </c>
      <c r="F137" s="204" t="s">
        <v>389</v>
      </c>
      <c r="G137" s="203"/>
      <c r="H137" s="270"/>
      <c r="I137" s="161"/>
    </row>
    <row r="138">
      <c r="A138" s="161">
        <v>1.0</v>
      </c>
      <c r="B138" s="161" t="s">
        <v>2511</v>
      </c>
      <c r="C138" s="206">
        <v>0.42986111111111114</v>
      </c>
      <c r="D138" s="161">
        <v>1200.0</v>
      </c>
      <c r="E138" s="161"/>
      <c r="F138" s="203"/>
      <c r="G138" s="203"/>
      <c r="H138" s="203"/>
      <c r="I138" s="203"/>
    </row>
    <row r="139">
      <c r="A139" s="161">
        <v>2.0</v>
      </c>
      <c r="B139" s="161" t="s">
        <v>2512</v>
      </c>
      <c r="C139" s="206">
        <v>0.44722222222222224</v>
      </c>
      <c r="D139" s="161">
        <v>600.0</v>
      </c>
      <c r="E139" s="203"/>
      <c r="F139" s="203"/>
      <c r="G139" s="203"/>
      <c r="H139" s="203"/>
      <c r="I139" s="203"/>
    </row>
    <row r="140">
      <c r="A140" s="161">
        <v>3.0</v>
      </c>
      <c r="B140" s="161" t="s">
        <v>504</v>
      </c>
      <c r="C140" s="206">
        <v>0.4513888888888889</v>
      </c>
      <c r="D140" s="161">
        <v>400.0</v>
      </c>
      <c r="E140" s="203"/>
      <c r="F140" s="203"/>
      <c r="G140" s="203"/>
      <c r="H140" s="203"/>
      <c r="I140" s="203"/>
    </row>
    <row r="141">
      <c r="A141" s="161">
        <v>4.0</v>
      </c>
      <c r="B141" s="161" t="s">
        <v>136</v>
      </c>
      <c r="C141" s="206">
        <v>0.48680555555555555</v>
      </c>
      <c r="D141" s="161">
        <v>800.0</v>
      </c>
      <c r="E141" s="204"/>
      <c r="F141" s="203"/>
      <c r="G141" s="203"/>
      <c r="H141" s="203"/>
      <c r="I141" s="203"/>
    </row>
    <row r="142">
      <c r="A142" s="229">
        <v>5.0</v>
      </c>
      <c r="B142" s="229" t="s">
        <v>2513</v>
      </c>
      <c r="C142" s="230">
        <v>0.49930555555555556</v>
      </c>
      <c r="D142" s="229">
        <v>800.0</v>
      </c>
      <c r="E142" s="229" t="s">
        <v>1925</v>
      </c>
      <c r="F142" s="203"/>
      <c r="G142" s="203"/>
      <c r="H142" s="203"/>
      <c r="I142" s="203"/>
    </row>
    <row r="143">
      <c r="A143" s="229">
        <v>6.0</v>
      </c>
      <c r="B143" s="229" t="s">
        <v>2514</v>
      </c>
      <c r="C143" s="230">
        <v>0.53125</v>
      </c>
      <c r="D143" s="229">
        <v>1500.0</v>
      </c>
      <c r="E143" s="229" t="s">
        <v>1925</v>
      </c>
      <c r="F143" s="203"/>
      <c r="G143" s="203"/>
      <c r="H143" s="203"/>
      <c r="I143" s="203"/>
    </row>
    <row r="144">
      <c r="A144" s="229">
        <v>7.0</v>
      </c>
      <c r="B144" s="229" t="s">
        <v>2515</v>
      </c>
      <c r="C144" s="230">
        <v>0.5333333333333333</v>
      </c>
      <c r="D144" s="229">
        <v>500.0</v>
      </c>
      <c r="E144" s="229" t="s">
        <v>1925</v>
      </c>
      <c r="F144" s="203"/>
      <c r="G144" s="203"/>
      <c r="H144" s="204"/>
      <c r="I144" s="204"/>
    </row>
    <row r="145">
      <c r="A145" s="161">
        <v>8.0</v>
      </c>
      <c r="B145" s="161" t="s">
        <v>1149</v>
      </c>
      <c r="C145" s="206">
        <v>0.5611111111111111</v>
      </c>
      <c r="D145" s="161">
        <v>200.0</v>
      </c>
      <c r="E145" s="161"/>
      <c r="F145" s="203"/>
      <c r="G145" s="203"/>
      <c r="H145" s="203"/>
      <c r="I145" s="203"/>
    </row>
    <row r="146">
      <c r="A146" s="161">
        <v>9.0</v>
      </c>
      <c r="B146" s="161" t="s">
        <v>2516</v>
      </c>
      <c r="C146" s="206">
        <v>0.5631944444444444</v>
      </c>
      <c r="D146" s="161">
        <v>200.0</v>
      </c>
      <c r="E146" s="161"/>
      <c r="F146" s="203"/>
      <c r="G146" s="161"/>
      <c r="H146" s="203"/>
      <c r="I146" s="203"/>
    </row>
    <row r="147">
      <c r="A147" s="161">
        <v>10.0</v>
      </c>
      <c r="B147" s="161" t="s">
        <v>2517</v>
      </c>
      <c r="C147" s="206">
        <v>0.5645833333333333</v>
      </c>
      <c r="D147" s="161">
        <v>300.0</v>
      </c>
      <c r="E147" s="161"/>
      <c r="F147" s="203"/>
      <c r="G147" s="203"/>
      <c r="H147" s="270"/>
      <c r="I147" s="203"/>
    </row>
    <row r="148">
      <c r="A148" s="161">
        <v>11.0</v>
      </c>
      <c r="B148" s="161" t="s">
        <v>504</v>
      </c>
      <c r="C148" s="206">
        <v>0.5736111111111111</v>
      </c>
      <c r="D148" s="161">
        <v>400.0</v>
      </c>
      <c r="E148" s="203"/>
      <c r="F148" s="203"/>
      <c r="G148" s="203"/>
      <c r="H148" s="203"/>
      <c r="I148" s="203"/>
    </row>
    <row r="149">
      <c r="A149" s="161">
        <v>12.0</v>
      </c>
      <c r="B149" s="161" t="s">
        <v>2518</v>
      </c>
      <c r="C149" s="206">
        <v>0.6180555555555556</v>
      </c>
      <c r="D149" s="161">
        <v>400.0</v>
      </c>
      <c r="E149" s="203"/>
      <c r="F149" s="203"/>
      <c r="G149" s="203"/>
      <c r="H149" s="203"/>
      <c r="I149" s="203"/>
    </row>
    <row r="150">
      <c r="A150" s="161">
        <v>13.0</v>
      </c>
      <c r="B150" s="161" t="s">
        <v>2101</v>
      </c>
      <c r="C150" s="206">
        <v>0.6215277777777778</v>
      </c>
      <c r="D150" s="161">
        <v>400.0</v>
      </c>
      <c r="E150" s="203"/>
      <c r="F150" s="203"/>
      <c r="G150" s="203"/>
      <c r="H150" s="203"/>
      <c r="I150" s="203"/>
    </row>
    <row r="151">
      <c r="A151" s="161">
        <v>14.0</v>
      </c>
      <c r="B151" s="161" t="s">
        <v>2519</v>
      </c>
      <c r="C151" s="206">
        <v>0.6444444444444445</v>
      </c>
      <c r="D151" s="161">
        <v>800.0</v>
      </c>
      <c r="E151" s="204"/>
      <c r="F151" s="203"/>
      <c r="G151" s="203"/>
      <c r="H151" s="203"/>
      <c r="I151" s="203"/>
    </row>
    <row r="152">
      <c r="A152" s="161">
        <v>15.0</v>
      </c>
      <c r="B152" s="161" t="s">
        <v>2203</v>
      </c>
      <c r="C152" s="206">
        <v>0.6541666666666667</v>
      </c>
      <c r="D152" s="161">
        <v>200.0</v>
      </c>
      <c r="E152" s="203"/>
      <c r="F152" s="203"/>
      <c r="G152" s="203"/>
      <c r="H152" s="203"/>
      <c r="I152" s="203"/>
    </row>
    <row r="153">
      <c r="A153" s="161">
        <v>16.0</v>
      </c>
      <c r="B153" s="161" t="s">
        <v>1285</v>
      </c>
      <c r="C153" s="206">
        <v>0.6798611111111111</v>
      </c>
      <c r="D153" s="161">
        <v>200.0</v>
      </c>
      <c r="E153" s="203"/>
      <c r="F153" s="203"/>
      <c r="G153" s="203"/>
      <c r="H153" s="204"/>
      <c r="I153" s="204"/>
    </row>
    <row r="154">
      <c r="A154" s="229">
        <v>17.0</v>
      </c>
      <c r="B154" s="229" t="s">
        <v>251</v>
      </c>
      <c r="C154" s="230">
        <v>0.6826388888888889</v>
      </c>
      <c r="D154" s="229">
        <v>800.0</v>
      </c>
      <c r="E154" s="229" t="s">
        <v>1925</v>
      </c>
      <c r="F154" s="203"/>
      <c r="G154" s="203"/>
      <c r="H154" s="203"/>
      <c r="I154" s="203"/>
    </row>
    <row r="155">
      <c r="A155" s="161">
        <v>18.0</v>
      </c>
      <c r="B155" s="161" t="s">
        <v>162</v>
      </c>
      <c r="C155" s="206">
        <v>0.7298611111111111</v>
      </c>
      <c r="D155" s="161">
        <v>800.0</v>
      </c>
      <c r="E155" s="203"/>
      <c r="F155" s="203"/>
      <c r="G155" s="184">
        <v>-7000.0</v>
      </c>
      <c r="H155" s="271" t="s">
        <v>109</v>
      </c>
      <c r="I155" s="203"/>
    </row>
    <row r="156">
      <c r="A156" s="229">
        <v>19.0</v>
      </c>
      <c r="B156" s="229" t="s">
        <v>2520</v>
      </c>
      <c r="C156" s="230">
        <v>0.7534722222222222</v>
      </c>
      <c r="D156" s="229">
        <v>600.0</v>
      </c>
      <c r="E156" s="229" t="s">
        <v>1925</v>
      </c>
      <c r="F156" s="203"/>
      <c r="G156" s="203"/>
      <c r="H156" s="203"/>
      <c r="I156" s="203"/>
    </row>
    <row r="157">
      <c r="A157" s="161">
        <v>20.0</v>
      </c>
      <c r="B157" s="161" t="s">
        <v>2521</v>
      </c>
      <c r="C157" s="206">
        <v>0.75625</v>
      </c>
      <c r="D157" s="161">
        <v>800.0</v>
      </c>
      <c r="E157" s="203"/>
      <c r="F157" s="203"/>
      <c r="G157" s="161"/>
      <c r="H157" s="161"/>
      <c r="I157" s="203"/>
    </row>
    <row r="158">
      <c r="A158" s="161">
        <v>21.0</v>
      </c>
      <c r="B158" s="161" t="s">
        <v>2522</v>
      </c>
      <c r="C158" s="206">
        <v>0.7763888888888889</v>
      </c>
      <c r="D158" s="161">
        <v>500.0</v>
      </c>
      <c r="E158" s="203"/>
      <c r="F158" s="204"/>
      <c r="G158" s="180">
        <v>1800.0</v>
      </c>
      <c r="H158" s="220">
        <v>-1800.0</v>
      </c>
      <c r="I158" s="203"/>
    </row>
    <row r="159">
      <c r="A159" s="161">
        <v>22.0</v>
      </c>
      <c r="B159" s="161" t="s">
        <v>2523</v>
      </c>
      <c r="C159" s="206">
        <v>0.81875</v>
      </c>
      <c r="D159" s="161">
        <v>1300.0</v>
      </c>
      <c r="E159" s="203"/>
      <c r="F159" s="203"/>
      <c r="G159" s="203"/>
      <c r="H159" s="193">
        <v>2950.0</v>
      </c>
      <c r="I159" s="203"/>
    </row>
    <row r="160">
      <c r="A160" s="161"/>
      <c r="B160" s="161"/>
      <c r="C160" s="203"/>
      <c r="D160" s="204">
        <v>13700.0</v>
      </c>
      <c r="E160" s="203"/>
      <c r="F160" s="203"/>
      <c r="G160" s="203"/>
      <c r="H160" s="203"/>
      <c r="I160" s="203"/>
    </row>
    <row r="161">
      <c r="A161" s="203"/>
      <c r="B161" s="203"/>
      <c r="C161" s="203"/>
      <c r="D161" s="203"/>
      <c r="E161" s="204"/>
      <c r="F161" s="208"/>
      <c r="G161" s="203"/>
      <c r="H161" s="203"/>
      <c r="I161" s="203"/>
    </row>
    <row r="162">
      <c r="A162" s="161"/>
      <c r="B162" s="161"/>
      <c r="C162" s="206"/>
      <c r="D162" s="161"/>
      <c r="E162" s="204" t="s">
        <v>2524</v>
      </c>
      <c r="F162" s="203"/>
      <c r="G162" s="203"/>
      <c r="H162" s="203"/>
      <c r="I162" s="203"/>
    </row>
    <row r="163">
      <c r="A163" s="161">
        <v>1.0</v>
      </c>
      <c r="B163" s="161" t="s">
        <v>2525</v>
      </c>
      <c r="C163" s="206">
        <v>0.5208333333333334</v>
      </c>
      <c r="D163" s="161">
        <v>800.0</v>
      </c>
      <c r="E163" s="203"/>
      <c r="F163" s="203"/>
      <c r="G163" s="161"/>
      <c r="H163" s="161"/>
      <c r="I163" s="203"/>
    </row>
    <row r="164">
      <c r="A164" s="161">
        <v>2.0</v>
      </c>
      <c r="B164" s="161" t="s">
        <v>2526</v>
      </c>
      <c r="C164" s="206">
        <v>0.5458333333333333</v>
      </c>
      <c r="D164" s="161">
        <v>300.0</v>
      </c>
      <c r="E164" s="203"/>
      <c r="F164" s="203"/>
      <c r="G164" s="203"/>
      <c r="H164" s="270"/>
      <c r="I164" s="203"/>
    </row>
    <row r="165">
      <c r="A165" s="161">
        <v>3.0</v>
      </c>
      <c r="B165" s="161" t="s">
        <v>2527</v>
      </c>
      <c r="C165" s="206">
        <v>0.5756944444444444</v>
      </c>
      <c r="D165" s="203"/>
      <c r="E165" s="161">
        <v>-1200.0</v>
      </c>
      <c r="F165" s="203"/>
      <c r="G165" s="203"/>
      <c r="H165" s="203"/>
      <c r="I165" s="203"/>
    </row>
    <row r="166">
      <c r="A166" s="161">
        <v>4.0</v>
      </c>
      <c r="B166" s="161" t="s">
        <v>2528</v>
      </c>
      <c r="C166" s="206">
        <v>0.5951388888888889</v>
      </c>
      <c r="D166" s="161">
        <v>1000.0</v>
      </c>
      <c r="E166" s="204"/>
      <c r="F166" s="205"/>
      <c r="G166" s="203"/>
      <c r="H166" s="203"/>
      <c r="I166" s="203"/>
    </row>
    <row r="167">
      <c r="A167" s="161">
        <v>5.0</v>
      </c>
      <c r="B167" s="161" t="s">
        <v>2529</v>
      </c>
      <c r="C167" s="206">
        <v>0.6041666666666666</v>
      </c>
      <c r="D167" s="161">
        <v>400.0</v>
      </c>
      <c r="E167" s="203"/>
      <c r="F167" s="203"/>
      <c r="G167" s="203"/>
      <c r="H167" s="203"/>
      <c r="I167" s="203"/>
    </row>
    <row r="168">
      <c r="A168" s="161">
        <v>8.0</v>
      </c>
      <c r="B168" s="161" t="s">
        <v>2530</v>
      </c>
      <c r="C168" s="206">
        <v>0.6076388888888888</v>
      </c>
      <c r="D168" s="161">
        <v>800.0</v>
      </c>
      <c r="E168" s="203"/>
      <c r="F168" s="203"/>
      <c r="G168" s="203"/>
      <c r="H168" s="203"/>
      <c r="I168" s="203"/>
    </row>
    <row r="169">
      <c r="A169" s="161">
        <v>9.0</v>
      </c>
      <c r="B169" s="161" t="s">
        <v>2531</v>
      </c>
      <c r="C169" s="206">
        <v>0.7222222222222222</v>
      </c>
      <c r="D169" s="161">
        <v>1200.0</v>
      </c>
      <c r="E169" s="203"/>
      <c r="F169" s="203"/>
      <c r="G169" s="203"/>
      <c r="H169" s="203"/>
      <c r="I169" s="203"/>
    </row>
    <row r="170">
      <c r="A170" s="161">
        <v>10.0</v>
      </c>
      <c r="B170" s="161" t="s">
        <v>2532</v>
      </c>
      <c r="C170" s="206">
        <v>0.7222222222222222</v>
      </c>
      <c r="D170" s="161">
        <v>500.0</v>
      </c>
      <c r="E170" s="203"/>
      <c r="F170" s="203"/>
      <c r="G170" s="184">
        <v>-8000.0</v>
      </c>
      <c r="H170" s="271" t="s">
        <v>1177</v>
      </c>
      <c r="I170" s="203"/>
    </row>
    <row r="171">
      <c r="A171" s="161">
        <v>11.0</v>
      </c>
      <c r="B171" s="161" t="s">
        <v>2533</v>
      </c>
      <c r="C171" s="206">
        <v>0.7243055555555555</v>
      </c>
      <c r="D171" s="161">
        <v>500.0</v>
      </c>
      <c r="E171" s="203"/>
      <c r="F171" s="203"/>
      <c r="G171" s="204"/>
      <c r="H171" s="161"/>
      <c r="I171" s="203"/>
    </row>
    <row r="172">
      <c r="A172" s="161">
        <v>12.0</v>
      </c>
      <c r="B172" s="161" t="s">
        <v>2534</v>
      </c>
      <c r="C172" s="206">
        <v>0.75</v>
      </c>
      <c r="D172" s="161">
        <v>800.0</v>
      </c>
      <c r="E172" s="203"/>
      <c r="F172" s="203"/>
      <c r="G172" s="203"/>
      <c r="H172" s="204"/>
      <c r="I172" s="203"/>
    </row>
    <row r="173">
      <c r="A173" s="161">
        <v>13.0</v>
      </c>
      <c r="B173" s="161" t="s">
        <v>2535</v>
      </c>
      <c r="C173" s="206">
        <v>0.75625</v>
      </c>
      <c r="D173" s="161">
        <v>800.0</v>
      </c>
      <c r="E173" s="203"/>
      <c r="F173" s="203"/>
      <c r="G173" s="180">
        <v>1350.0</v>
      </c>
      <c r="H173" s="220">
        <v>-1350.0</v>
      </c>
      <c r="I173" s="203"/>
    </row>
    <row r="174">
      <c r="A174" s="161">
        <v>14.0</v>
      </c>
      <c r="B174" s="161" t="s">
        <v>2536</v>
      </c>
      <c r="C174" s="206">
        <v>0.8194444444444444</v>
      </c>
      <c r="D174" s="161">
        <v>600.0</v>
      </c>
      <c r="E174" s="204"/>
      <c r="F174" s="203"/>
      <c r="G174" s="203"/>
      <c r="H174" s="203"/>
      <c r="I174" s="203"/>
    </row>
    <row r="175">
      <c r="A175" s="161">
        <v>15.0</v>
      </c>
      <c r="B175" s="161" t="s">
        <v>2537</v>
      </c>
      <c r="C175" s="206">
        <v>0.8375</v>
      </c>
      <c r="D175" s="161">
        <v>1000.0</v>
      </c>
      <c r="E175" s="203"/>
      <c r="F175" s="203"/>
      <c r="G175" s="203"/>
      <c r="H175" s="203"/>
      <c r="I175" s="203"/>
    </row>
    <row r="176">
      <c r="A176" s="161">
        <v>16.0</v>
      </c>
      <c r="B176" s="161" t="s">
        <v>136</v>
      </c>
      <c r="C176" s="206">
        <v>0.8583333333333333</v>
      </c>
      <c r="D176" s="161">
        <v>800.0</v>
      </c>
      <c r="E176" s="203"/>
      <c r="F176" s="203"/>
      <c r="G176" s="203"/>
      <c r="H176" s="203"/>
      <c r="I176" s="203"/>
    </row>
    <row r="177">
      <c r="A177" s="161"/>
      <c r="B177" s="161"/>
      <c r="C177" s="206"/>
      <c r="D177" s="208">
        <f>SUM(D163:D176)</f>
        <v>9500</v>
      </c>
      <c r="E177" s="203"/>
      <c r="F177" s="203"/>
      <c r="G177" s="203"/>
      <c r="H177" s="193">
        <v>1950.0</v>
      </c>
      <c r="I177" s="203"/>
    </row>
    <row r="178">
      <c r="A178" s="161"/>
      <c r="B178" s="161"/>
      <c r="C178" s="206"/>
      <c r="D178" s="161"/>
      <c r="E178" s="203"/>
      <c r="F178" s="203"/>
      <c r="G178" s="203"/>
      <c r="H178" s="203"/>
      <c r="I178" s="203"/>
    </row>
    <row r="179">
      <c r="A179" s="161"/>
      <c r="B179" s="161"/>
      <c r="C179" s="206"/>
      <c r="D179" s="161"/>
      <c r="E179" s="204" t="s">
        <v>2538</v>
      </c>
      <c r="F179" s="203"/>
      <c r="G179" s="203"/>
      <c r="H179" s="203"/>
      <c r="I179" s="203"/>
    </row>
    <row r="180">
      <c r="A180" s="161">
        <v>1.0</v>
      </c>
      <c r="B180" s="161" t="s">
        <v>2539</v>
      </c>
      <c r="C180" s="206">
        <v>0.46458333333333335</v>
      </c>
      <c r="D180" s="161">
        <v>200.0</v>
      </c>
      <c r="E180" s="203"/>
      <c r="F180" s="203"/>
      <c r="G180" s="203"/>
      <c r="H180" s="203"/>
      <c r="I180" s="203"/>
    </row>
    <row r="181">
      <c r="A181" s="161">
        <v>2.0</v>
      </c>
      <c r="B181" s="161" t="s">
        <v>2540</v>
      </c>
      <c r="C181" s="206">
        <v>0.475</v>
      </c>
      <c r="D181" s="161">
        <v>600.0</v>
      </c>
      <c r="E181" s="203"/>
      <c r="F181" s="203"/>
      <c r="G181" s="203"/>
      <c r="H181" s="203"/>
      <c r="I181" s="203"/>
    </row>
    <row r="182">
      <c r="A182" s="161">
        <v>3.0</v>
      </c>
      <c r="B182" s="161" t="s">
        <v>2504</v>
      </c>
      <c r="C182" s="206">
        <v>0.4888888888888889</v>
      </c>
      <c r="D182" s="161">
        <v>800.0</v>
      </c>
      <c r="E182" s="203"/>
      <c r="F182" s="203"/>
      <c r="G182" s="203"/>
      <c r="H182" s="203"/>
      <c r="I182" s="203"/>
    </row>
    <row r="183">
      <c r="A183" s="161">
        <v>4.0</v>
      </c>
      <c r="B183" s="161" t="s">
        <v>2463</v>
      </c>
      <c r="C183" s="206">
        <v>0.4888888888888889</v>
      </c>
      <c r="D183" s="161">
        <v>600.0</v>
      </c>
      <c r="E183" s="203"/>
      <c r="F183" s="203"/>
      <c r="G183" s="203"/>
      <c r="H183" s="203"/>
      <c r="I183" s="203"/>
    </row>
    <row r="184">
      <c r="A184" s="161">
        <v>5.0</v>
      </c>
      <c r="B184" s="161" t="s">
        <v>2541</v>
      </c>
      <c r="C184" s="206">
        <v>0.5326388888888889</v>
      </c>
      <c r="D184" s="161">
        <v>1000.0</v>
      </c>
      <c r="E184" s="203"/>
      <c r="F184" s="203"/>
      <c r="G184" s="204"/>
      <c r="H184" s="161"/>
      <c r="I184" s="203"/>
    </row>
    <row r="185">
      <c r="A185" s="161">
        <v>6.0</v>
      </c>
      <c r="B185" s="161" t="s">
        <v>2542</v>
      </c>
      <c r="C185" s="206">
        <v>0.5326388888888889</v>
      </c>
      <c r="D185" s="161">
        <v>700.0</v>
      </c>
      <c r="E185" s="203"/>
      <c r="F185" s="203"/>
      <c r="G185" s="184">
        <v>-5000.0</v>
      </c>
      <c r="H185" s="271" t="s">
        <v>1177</v>
      </c>
      <c r="I185" s="203"/>
    </row>
    <row r="186">
      <c r="A186" s="161">
        <v>7.0</v>
      </c>
      <c r="B186" s="161" t="s">
        <v>883</v>
      </c>
      <c r="C186" s="206">
        <v>0.5333333333333333</v>
      </c>
      <c r="D186" s="161">
        <v>150.0</v>
      </c>
      <c r="E186" s="203"/>
      <c r="F186" s="203"/>
      <c r="G186" s="203"/>
      <c r="H186" s="203"/>
      <c r="I186" s="203"/>
    </row>
    <row r="187">
      <c r="A187" s="161">
        <v>8.0</v>
      </c>
      <c r="B187" s="161" t="s">
        <v>2422</v>
      </c>
      <c r="C187" s="206">
        <v>0.6152777777777778</v>
      </c>
      <c r="D187" s="161">
        <v>400.0</v>
      </c>
      <c r="E187" s="203"/>
      <c r="F187" s="203"/>
      <c r="G187" s="203"/>
      <c r="H187" s="203"/>
      <c r="I187" s="203"/>
    </row>
    <row r="188">
      <c r="A188" s="161">
        <v>9.0</v>
      </c>
      <c r="B188" s="161" t="s">
        <v>2543</v>
      </c>
      <c r="C188" s="206">
        <v>0.6243055555555556</v>
      </c>
      <c r="D188" s="161">
        <v>900.0</v>
      </c>
      <c r="E188" s="203"/>
      <c r="F188" s="203"/>
      <c r="G188" s="203"/>
      <c r="H188" s="203"/>
      <c r="I188" s="203"/>
    </row>
    <row r="189">
      <c r="A189" s="161">
        <v>10.0</v>
      </c>
      <c r="B189" s="161" t="s">
        <v>837</v>
      </c>
      <c r="C189" s="206">
        <v>0.6819444444444445</v>
      </c>
      <c r="D189" s="161">
        <v>200.0</v>
      </c>
      <c r="E189" s="204"/>
      <c r="F189" s="208"/>
      <c r="G189" s="180">
        <v>1000.0</v>
      </c>
      <c r="H189" s="220">
        <v>-1000.0</v>
      </c>
      <c r="I189" s="203"/>
    </row>
    <row r="190">
      <c r="A190" s="161">
        <v>11.0</v>
      </c>
      <c r="B190" s="161" t="s">
        <v>2544</v>
      </c>
      <c r="C190" s="206">
        <v>0.6958333333333333</v>
      </c>
      <c r="D190" s="161">
        <v>200.0</v>
      </c>
      <c r="E190" s="203"/>
      <c r="F190" s="203"/>
      <c r="G190" s="203"/>
      <c r="H190" s="203"/>
      <c r="I190" s="203"/>
    </row>
    <row r="191">
      <c r="A191" s="161">
        <v>12.0</v>
      </c>
      <c r="B191" s="161" t="s">
        <v>2545</v>
      </c>
      <c r="C191" s="206">
        <v>0.7395833333333334</v>
      </c>
      <c r="D191" s="161">
        <v>300.0</v>
      </c>
      <c r="E191" s="203"/>
      <c r="F191" s="203"/>
      <c r="G191" s="203"/>
      <c r="H191" s="193">
        <v>1700.0</v>
      </c>
      <c r="I191" s="203"/>
    </row>
    <row r="192">
      <c r="A192" s="161">
        <v>13.0</v>
      </c>
      <c r="B192" s="161" t="s">
        <v>2546</v>
      </c>
      <c r="C192" s="206"/>
      <c r="D192" s="204">
        <f>SUM(D180:D191)</f>
        <v>6050</v>
      </c>
      <c r="E192" s="203"/>
      <c r="F192" s="203"/>
      <c r="G192" s="220">
        <v>-300.0</v>
      </c>
      <c r="H192" s="203"/>
      <c r="I192" s="203"/>
    </row>
    <row r="193">
      <c r="A193" s="161"/>
      <c r="B193" s="161"/>
      <c r="C193" s="206"/>
      <c r="D193" s="161"/>
      <c r="E193" s="203"/>
      <c r="F193" s="203"/>
      <c r="G193" s="203"/>
      <c r="H193" s="203"/>
      <c r="I193" s="203"/>
    </row>
    <row r="194">
      <c r="A194" s="161"/>
      <c r="B194" s="161"/>
      <c r="C194" s="206"/>
      <c r="D194" s="161"/>
      <c r="E194" s="204" t="s">
        <v>2547</v>
      </c>
      <c r="F194" s="203"/>
      <c r="G194" s="203"/>
      <c r="H194" s="203"/>
      <c r="I194" s="203"/>
    </row>
    <row r="195">
      <c r="A195" s="161">
        <v>1.0</v>
      </c>
      <c r="B195" s="161" t="s">
        <v>2548</v>
      </c>
      <c r="C195" s="206">
        <v>0.4847222222222222</v>
      </c>
      <c r="D195" s="161">
        <v>1200.0</v>
      </c>
      <c r="E195" s="203"/>
      <c r="F195" s="203"/>
      <c r="G195" s="203"/>
      <c r="H195" s="203"/>
      <c r="I195" s="203"/>
    </row>
    <row r="196">
      <c r="A196" s="161">
        <v>2.0</v>
      </c>
      <c r="B196" s="161" t="s">
        <v>2549</v>
      </c>
      <c r="C196" s="206">
        <v>0.5277777777777778</v>
      </c>
      <c r="D196" s="161">
        <v>300.0</v>
      </c>
      <c r="E196" s="203"/>
      <c r="F196" s="203"/>
      <c r="G196" s="203"/>
      <c r="H196" s="203"/>
      <c r="I196" s="203"/>
    </row>
    <row r="197">
      <c r="A197" s="161">
        <v>3.0</v>
      </c>
      <c r="B197" s="161" t="s">
        <v>2287</v>
      </c>
      <c r="C197" s="206">
        <v>0.5486111111111112</v>
      </c>
      <c r="D197" s="161">
        <v>40.0</v>
      </c>
      <c r="E197" s="203"/>
      <c r="F197" s="203"/>
      <c r="G197" s="204"/>
      <c r="H197" s="161"/>
      <c r="I197" s="203"/>
    </row>
    <row r="198">
      <c r="A198" s="161">
        <v>4.0</v>
      </c>
      <c r="B198" s="161" t="s">
        <v>2550</v>
      </c>
      <c r="C198" s="206"/>
      <c r="D198" s="161"/>
      <c r="E198" s="203"/>
      <c r="F198" s="203"/>
      <c r="G198" s="220">
        <v>-100.0</v>
      </c>
      <c r="H198" s="204"/>
      <c r="I198" s="203"/>
    </row>
    <row r="199">
      <c r="A199" s="161">
        <v>5.0</v>
      </c>
      <c r="B199" s="161" t="s">
        <v>2551</v>
      </c>
      <c r="C199" s="206">
        <v>0.7243055555555555</v>
      </c>
      <c r="D199" s="161">
        <v>400.0</v>
      </c>
      <c r="E199" s="203"/>
      <c r="F199" s="203"/>
      <c r="G199" s="203"/>
      <c r="H199" s="203"/>
      <c r="I199" s="203"/>
    </row>
    <row r="200">
      <c r="A200" s="161">
        <v>6.0</v>
      </c>
      <c r="B200" s="156" t="s">
        <v>2552</v>
      </c>
      <c r="C200" s="178">
        <v>0.7256944444444444</v>
      </c>
      <c r="D200" s="161">
        <v>300.0</v>
      </c>
      <c r="E200" s="203"/>
      <c r="F200" s="203"/>
      <c r="G200" s="203"/>
      <c r="H200" s="203"/>
      <c r="I200" s="203"/>
    </row>
    <row r="201">
      <c r="A201" s="161">
        <v>7.0</v>
      </c>
      <c r="B201" s="161" t="s">
        <v>2553</v>
      </c>
      <c r="C201" s="206">
        <v>0.7291666666666666</v>
      </c>
      <c r="D201" s="161">
        <v>400.0</v>
      </c>
      <c r="E201" s="203"/>
      <c r="F201" s="203"/>
      <c r="G201" s="203"/>
      <c r="H201" s="203"/>
      <c r="I201" s="203"/>
    </row>
    <row r="202">
      <c r="A202" s="161">
        <v>8.0</v>
      </c>
      <c r="B202" s="161" t="s">
        <v>2554</v>
      </c>
      <c r="C202" s="206">
        <v>0.8020833333333334</v>
      </c>
      <c r="D202" s="161">
        <v>1200.0</v>
      </c>
      <c r="E202" s="204"/>
      <c r="F202" s="203"/>
      <c r="G202" s="180">
        <v>900.0</v>
      </c>
      <c r="H202" s="220">
        <v>-900.0</v>
      </c>
      <c r="I202" s="203"/>
    </row>
    <row r="203">
      <c r="A203" s="161">
        <v>9.0</v>
      </c>
      <c r="B203" s="161" t="s">
        <v>2555</v>
      </c>
      <c r="C203" s="206">
        <v>0.8215277777777777</v>
      </c>
      <c r="D203" s="161">
        <v>800.0</v>
      </c>
      <c r="E203" s="203"/>
      <c r="F203" s="203"/>
      <c r="G203" s="203"/>
      <c r="H203" s="193">
        <v>5500.0</v>
      </c>
      <c r="I203" s="203"/>
    </row>
    <row r="204">
      <c r="A204" s="161"/>
      <c r="B204" s="161"/>
      <c r="C204" s="206"/>
      <c r="D204" s="204">
        <f>SUM(D195:D203)</f>
        <v>4640</v>
      </c>
      <c r="E204" s="203"/>
      <c r="F204" s="203"/>
      <c r="G204" s="203"/>
      <c r="H204" s="203"/>
      <c r="I204" s="203"/>
    </row>
    <row r="205">
      <c r="A205" s="161"/>
      <c r="B205" s="161"/>
      <c r="C205" s="206"/>
      <c r="D205" s="161"/>
      <c r="E205" s="203"/>
      <c r="F205" s="203"/>
      <c r="G205" s="161"/>
      <c r="H205" s="161"/>
      <c r="I205" s="203"/>
    </row>
    <row r="206">
      <c r="A206" s="161"/>
      <c r="B206" s="161"/>
      <c r="C206" s="206"/>
      <c r="D206" s="161"/>
      <c r="E206" s="204" t="s">
        <v>2556</v>
      </c>
      <c r="F206" s="203"/>
      <c r="G206" s="203"/>
      <c r="H206" s="203"/>
      <c r="I206" s="203"/>
    </row>
    <row r="207">
      <c r="A207" s="161">
        <v>1.0</v>
      </c>
      <c r="B207" s="161" t="s">
        <v>2557</v>
      </c>
      <c r="C207" s="206">
        <v>0.6027777777777777</v>
      </c>
      <c r="D207" s="161">
        <v>300.0</v>
      </c>
      <c r="E207" s="203"/>
      <c r="F207" s="203"/>
      <c r="G207" s="203"/>
      <c r="H207" s="203"/>
      <c r="I207" s="203"/>
    </row>
    <row r="208">
      <c r="A208" s="161">
        <v>2.0</v>
      </c>
      <c r="B208" s="161" t="s">
        <v>2437</v>
      </c>
      <c r="C208" s="206">
        <v>0.6527777777777778</v>
      </c>
      <c r="D208" s="161">
        <v>800.0</v>
      </c>
      <c r="E208" s="203"/>
      <c r="F208" s="203"/>
      <c r="G208" s="204"/>
      <c r="H208" s="161"/>
      <c r="I208" s="203"/>
    </row>
    <row r="209">
      <c r="A209" s="161">
        <v>3.0</v>
      </c>
      <c r="B209" s="161" t="s">
        <v>269</v>
      </c>
      <c r="C209" s="206">
        <v>0.6736111111111112</v>
      </c>
      <c r="D209" s="161">
        <v>600.0</v>
      </c>
      <c r="E209" s="203"/>
      <c r="F209" s="203"/>
      <c r="G209" s="203"/>
      <c r="H209" s="204"/>
      <c r="I209" s="203"/>
    </row>
    <row r="210">
      <c r="A210" s="161">
        <v>4.0</v>
      </c>
      <c r="B210" s="161" t="s">
        <v>2558</v>
      </c>
      <c r="C210" s="206">
        <v>0.7895833333333333</v>
      </c>
      <c r="D210" s="161">
        <v>1500.0</v>
      </c>
      <c r="E210" s="203"/>
      <c r="F210" s="203"/>
      <c r="G210" s="203"/>
      <c r="H210" s="203"/>
      <c r="I210" s="203"/>
    </row>
    <row r="211">
      <c r="A211" s="161">
        <v>5.0</v>
      </c>
      <c r="B211" s="161" t="s">
        <v>2559</v>
      </c>
      <c r="C211" s="206">
        <v>0.7895833333333333</v>
      </c>
      <c r="D211" s="161">
        <v>800.0</v>
      </c>
      <c r="E211" s="203"/>
      <c r="F211" s="203"/>
      <c r="G211" s="180">
        <v>800.0</v>
      </c>
      <c r="H211" s="220">
        <v>-800.0</v>
      </c>
      <c r="I211" s="203"/>
    </row>
    <row r="212">
      <c r="A212" s="203"/>
      <c r="B212" s="203"/>
      <c r="C212" s="203"/>
      <c r="D212" s="208">
        <f>SUM(D207:D211)</f>
        <v>4000</v>
      </c>
      <c r="E212" s="204"/>
      <c r="F212" s="205"/>
      <c r="G212" s="203"/>
      <c r="H212" s="193">
        <v>9100.0</v>
      </c>
      <c r="I212" s="203"/>
    </row>
    <row r="213">
      <c r="A213" s="161"/>
      <c r="B213" s="161"/>
      <c r="C213" s="206"/>
      <c r="D213" s="161"/>
      <c r="E213" s="203"/>
      <c r="F213" s="203"/>
      <c r="G213" s="203"/>
      <c r="H213" s="203"/>
      <c r="I213" s="203"/>
    </row>
    <row r="214">
      <c r="A214" s="161"/>
      <c r="B214" s="161"/>
      <c r="C214" s="206"/>
      <c r="D214" s="161"/>
      <c r="E214" s="204" t="s">
        <v>2560</v>
      </c>
      <c r="F214" s="203"/>
      <c r="G214" s="203"/>
      <c r="H214" s="203"/>
      <c r="I214" s="203"/>
    </row>
    <row r="215">
      <c r="A215" s="161">
        <v>1.0</v>
      </c>
      <c r="B215" s="161" t="s">
        <v>2561</v>
      </c>
      <c r="C215" s="206">
        <v>0.4777777777777778</v>
      </c>
      <c r="D215" s="161">
        <v>500.0</v>
      </c>
      <c r="E215" s="203"/>
      <c r="F215" s="203"/>
      <c r="G215" s="203"/>
      <c r="H215" s="161"/>
      <c r="I215" s="203"/>
    </row>
    <row r="216">
      <c r="A216" s="161">
        <v>2.0</v>
      </c>
      <c r="B216" s="161" t="s">
        <v>2562</v>
      </c>
      <c r="C216" s="206">
        <v>0.5159722222222223</v>
      </c>
      <c r="D216" s="161">
        <v>700.0</v>
      </c>
      <c r="E216" s="203"/>
      <c r="F216" s="203"/>
      <c r="G216" s="203"/>
      <c r="H216" s="203"/>
      <c r="I216" s="203"/>
    </row>
    <row r="217">
      <c r="A217" s="161">
        <v>3.0</v>
      </c>
      <c r="B217" s="161" t="s">
        <v>1486</v>
      </c>
      <c r="C217" s="206">
        <v>0.5416666666666666</v>
      </c>
      <c r="D217" s="161">
        <v>200.0</v>
      </c>
      <c r="E217" s="203"/>
      <c r="F217" s="203"/>
      <c r="G217" s="203"/>
      <c r="H217" s="204"/>
      <c r="I217" s="204"/>
    </row>
    <row r="218">
      <c r="A218" s="161">
        <v>4.0</v>
      </c>
      <c r="B218" s="161" t="s">
        <v>2388</v>
      </c>
      <c r="C218" s="206">
        <v>0.6166666666666667</v>
      </c>
      <c r="D218" s="161">
        <v>600.0</v>
      </c>
      <c r="E218" s="203"/>
      <c r="F218" s="203"/>
      <c r="G218" s="203"/>
      <c r="H218" s="203"/>
      <c r="I218" s="203"/>
    </row>
    <row r="219">
      <c r="A219" s="161">
        <v>5.0</v>
      </c>
      <c r="B219" s="161" t="s">
        <v>2563</v>
      </c>
      <c r="C219" s="206">
        <v>0.65625</v>
      </c>
      <c r="D219" s="161">
        <v>400.0</v>
      </c>
      <c r="E219" s="203"/>
      <c r="F219" s="203"/>
      <c r="G219" s="180">
        <v>700.0</v>
      </c>
      <c r="H219" s="220">
        <v>-700.0</v>
      </c>
      <c r="I219" s="203"/>
    </row>
    <row r="220">
      <c r="A220" s="161">
        <v>6.0</v>
      </c>
      <c r="B220" s="161" t="s">
        <v>1382</v>
      </c>
      <c r="C220" s="206">
        <v>0.6979166666666666</v>
      </c>
      <c r="D220" s="161">
        <v>200.0</v>
      </c>
      <c r="E220" s="203"/>
      <c r="F220" s="203"/>
      <c r="G220" s="203"/>
      <c r="H220" s="193">
        <v>11000.0</v>
      </c>
      <c r="I220" s="203"/>
    </row>
    <row r="221">
      <c r="A221" s="161"/>
      <c r="B221" s="203"/>
      <c r="C221" s="203"/>
      <c r="D221" s="208">
        <f>SUM(D215:D220)</f>
        <v>2600</v>
      </c>
      <c r="E221" s="203"/>
      <c r="F221" s="203"/>
      <c r="G221" s="203"/>
      <c r="H221" s="204"/>
      <c r="I221" s="203"/>
    </row>
    <row r="222">
      <c r="A222" s="203"/>
      <c r="B222" s="203"/>
      <c r="C222" s="203"/>
      <c r="D222" s="203"/>
      <c r="E222" s="203"/>
      <c r="F222" s="203"/>
      <c r="G222" s="203"/>
      <c r="H222" s="203"/>
      <c r="I222" s="203"/>
    </row>
    <row r="223">
      <c r="A223" s="203"/>
      <c r="B223" s="203"/>
      <c r="C223" s="203"/>
      <c r="D223" s="203"/>
      <c r="E223" s="204"/>
      <c r="F223" s="205"/>
      <c r="G223" s="203"/>
      <c r="H223" s="203"/>
      <c r="I223" s="203"/>
    </row>
    <row r="224">
      <c r="A224" s="161"/>
      <c r="B224" s="161"/>
      <c r="C224" s="206"/>
      <c r="D224" s="161"/>
      <c r="E224" s="204" t="s">
        <v>2564</v>
      </c>
      <c r="F224" s="203"/>
      <c r="G224" s="203"/>
      <c r="H224" s="203"/>
      <c r="I224" s="203"/>
    </row>
    <row r="225">
      <c r="A225" s="161">
        <v>1.0</v>
      </c>
      <c r="B225" s="161" t="s">
        <v>2565</v>
      </c>
      <c r="C225" s="206">
        <v>0.46597222222222223</v>
      </c>
      <c r="D225" s="161">
        <v>500.0</v>
      </c>
      <c r="E225" s="203"/>
      <c r="F225" s="203"/>
      <c r="G225" s="203"/>
      <c r="H225" s="203"/>
      <c r="I225" s="203"/>
    </row>
    <row r="226">
      <c r="A226" s="161">
        <v>2.0</v>
      </c>
      <c r="B226" s="161" t="s">
        <v>2566</v>
      </c>
      <c r="C226" s="206">
        <v>0.5326388888888889</v>
      </c>
      <c r="D226" s="161">
        <v>500.0</v>
      </c>
      <c r="E226" s="203"/>
      <c r="F226" s="203"/>
      <c r="G226" s="203"/>
      <c r="H226" s="203"/>
      <c r="I226" s="203"/>
    </row>
    <row r="227">
      <c r="A227" s="161">
        <v>3.0</v>
      </c>
      <c r="B227" s="161" t="s">
        <v>2567</v>
      </c>
      <c r="C227" s="206">
        <v>0.5944444444444444</v>
      </c>
      <c r="D227" s="161">
        <v>800.0</v>
      </c>
      <c r="E227" s="203"/>
      <c r="F227" s="203"/>
      <c r="G227" s="203"/>
      <c r="H227" s="203"/>
      <c r="I227" s="203"/>
    </row>
    <row r="228">
      <c r="A228" s="161">
        <v>4.0</v>
      </c>
      <c r="B228" s="161" t="s">
        <v>2568</v>
      </c>
      <c r="C228" s="206">
        <v>0.6104166666666667</v>
      </c>
      <c r="D228" s="161">
        <v>100.0</v>
      </c>
      <c r="E228" s="203"/>
      <c r="F228" s="161"/>
      <c r="G228" s="204"/>
      <c r="H228" s="161"/>
      <c r="I228" s="161"/>
    </row>
    <row r="229">
      <c r="A229" s="161">
        <v>5.0</v>
      </c>
      <c r="B229" s="161" t="s">
        <v>2569</v>
      </c>
      <c r="C229" s="206">
        <v>0.7284722222222222</v>
      </c>
      <c r="D229" s="161">
        <v>300.0</v>
      </c>
      <c r="E229" s="203"/>
      <c r="F229" s="161"/>
      <c r="G229" s="203"/>
      <c r="H229" s="204"/>
      <c r="I229" s="203"/>
    </row>
    <row r="230">
      <c r="A230" s="161">
        <v>6.0</v>
      </c>
      <c r="B230" s="161" t="s">
        <v>2570</v>
      </c>
      <c r="C230" s="206">
        <v>0.7513888888888889</v>
      </c>
      <c r="D230" s="161">
        <v>1200.0</v>
      </c>
      <c r="E230" s="203"/>
      <c r="F230" s="203"/>
      <c r="G230" s="184">
        <v>-14000.0</v>
      </c>
      <c r="H230" s="271" t="s">
        <v>1177</v>
      </c>
      <c r="I230" s="203"/>
    </row>
    <row r="231">
      <c r="A231" s="161">
        <v>7.0</v>
      </c>
      <c r="B231" s="161" t="s">
        <v>2571</v>
      </c>
      <c r="C231" s="206">
        <v>0.7555555555555555</v>
      </c>
      <c r="D231" s="161">
        <v>600.0</v>
      </c>
      <c r="E231" s="204"/>
      <c r="F231" s="203"/>
      <c r="G231" s="203"/>
      <c r="H231" s="203"/>
      <c r="I231" s="203"/>
    </row>
    <row r="232">
      <c r="A232" s="161">
        <v>8.0</v>
      </c>
      <c r="B232" s="161" t="s">
        <v>2572</v>
      </c>
      <c r="C232" s="206">
        <v>0.7576388888888889</v>
      </c>
      <c r="D232" s="161">
        <v>200.0</v>
      </c>
      <c r="E232" s="203"/>
      <c r="F232" s="203"/>
      <c r="G232" s="203"/>
      <c r="H232" s="203"/>
      <c r="I232" s="203"/>
    </row>
    <row r="233">
      <c r="A233" s="161">
        <v>9.0</v>
      </c>
      <c r="B233" s="161" t="s">
        <v>2573</v>
      </c>
      <c r="C233" s="206">
        <v>0.7708333333333334</v>
      </c>
      <c r="D233" s="161">
        <v>800.0</v>
      </c>
      <c r="E233" s="203"/>
      <c r="F233" s="203"/>
      <c r="G233" s="203"/>
      <c r="H233" s="203"/>
      <c r="I233" s="203"/>
    </row>
    <row r="234">
      <c r="A234" s="161">
        <v>10.0</v>
      </c>
      <c r="B234" s="161" t="s">
        <v>2351</v>
      </c>
      <c r="C234" s="206">
        <v>0.7784722222222222</v>
      </c>
      <c r="D234" s="161">
        <v>800.0</v>
      </c>
      <c r="E234" s="161"/>
      <c r="F234" s="203"/>
      <c r="G234" s="180">
        <v>1050.0</v>
      </c>
      <c r="H234" s="220">
        <v>-1050.0</v>
      </c>
      <c r="I234" s="203"/>
    </row>
    <row r="235">
      <c r="A235" s="161">
        <v>11.0</v>
      </c>
      <c r="B235" s="161" t="s">
        <v>2574</v>
      </c>
      <c r="C235" s="206">
        <v>0.7784722222222222</v>
      </c>
      <c r="D235" s="161">
        <v>600.0</v>
      </c>
      <c r="E235" s="203"/>
      <c r="F235" s="203"/>
      <c r="G235" s="204"/>
      <c r="H235" s="193">
        <v>2400.0</v>
      </c>
      <c r="I235" s="203"/>
    </row>
    <row r="236">
      <c r="A236" s="161">
        <v>12.0</v>
      </c>
      <c r="B236" s="161" t="s">
        <v>2575</v>
      </c>
      <c r="C236" s="206">
        <v>0.8375</v>
      </c>
      <c r="D236" s="161">
        <v>50.0</v>
      </c>
      <c r="E236" s="203"/>
      <c r="F236" s="203"/>
      <c r="G236" s="203"/>
      <c r="H236" s="203"/>
      <c r="I236" s="203"/>
    </row>
    <row r="237">
      <c r="A237" s="161"/>
      <c r="B237" s="161"/>
      <c r="C237" s="203"/>
      <c r="D237" s="208">
        <f>SUM(D225:D236)</f>
        <v>6450</v>
      </c>
      <c r="E237" s="203"/>
      <c r="F237" s="203"/>
      <c r="G237" s="203"/>
      <c r="H237" s="161"/>
      <c r="I237" s="203"/>
    </row>
    <row r="238">
      <c r="A238" s="203"/>
      <c r="B238" s="203"/>
      <c r="C238" s="203"/>
      <c r="D238" s="203"/>
      <c r="E238" s="204" t="s">
        <v>2576</v>
      </c>
      <c r="F238" s="204" t="s">
        <v>439</v>
      </c>
      <c r="G238" s="203"/>
      <c r="H238" s="204"/>
      <c r="I238" s="203"/>
    </row>
    <row r="239">
      <c r="A239" s="161">
        <v>1.0</v>
      </c>
      <c r="B239" s="161" t="s">
        <v>2577</v>
      </c>
      <c r="C239" s="206">
        <v>0.44375</v>
      </c>
      <c r="D239" s="161">
        <v>400.0</v>
      </c>
      <c r="E239" s="203"/>
      <c r="F239" s="203"/>
      <c r="G239" s="203"/>
      <c r="H239" s="203"/>
      <c r="I239" s="203"/>
    </row>
    <row r="240">
      <c r="A240" s="161">
        <v>2.0</v>
      </c>
      <c r="B240" s="161" t="s">
        <v>2578</v>
      </c>
      <c r="C240" s="206">
        <v>0.4965277777777778</v>
      </c>
      <c r="D240" s="161">
        <v>800.0</v>
      </c>
      <c r="E240" s="204"/>
      <c r="F240" s="203"/>
      <c r="G240" s="203"/>
      <c r="H240" s="203"/>
      <c r="I240" s="203"/>
    </row>
    <row r="241">
      <c r="A241" s="161">
        <v>3.0</v>
      </c>
      <c r="B241" s="161" t="s">
        <v>2579</v>
      </c>
      <c r="C241" s="206">
        <v>0.5430555555555555</v>
      </c>
      <c r="D241" s="161">
        <v>800.0</v>
      </c>
      <c r="E241" s="203"/>
      <c r="F241" s="203"/>
      <c r="G241" s="203"/>
      <c r="H241" s="203"/>
      <c r="I241" s="203"/>
    </row>
    <row r="242">
      <c r="A242" s="161">
        <v>4.0</v>
      </c>
      <c r="B242" s="161" t="s">
        <v>2580</v>
      </c>
      <c r="C242" s="206">
        <v>0.55625</v>
      </c>
      <c r="D242" s="161"/>
      <c r="E242" s="161">
        <v>-200.0</v>
      </c>
      <c r="F242" s="203"/>
      <c r="G242" s="203"/>
      <c r="H242" s="204"/>
      <c r="I242" s="204"/>
    </row>
    <row r="243">
      <c r="A243" s="161">
        <v>5.0</v>
      </c>
      <c r="B243" s="161" t="s">
        <v>2581</v>
      </c>
      <c r="C243" s="206">
        <v>0.5611111111111111</v>
      </c>
      <c r="D243" s="161">
        <v>100.0</v>
      </c>
      <c r="E243" s="203"/>
      <c r="F243" s="203"/>
      <c r="G243" s="204"/>
      <c r="H243" s="203"/>
      <c r="I243" s="203"/>
      <c r="J243" s="156"/>
    </row>
    <row r="244">
      <c r="A244" s="161">
        <v>6.0</v>
      </c>
      <c r="B244" s="161" t="s">
        <v>2582</v>
      </c>
      <c r="C244" s="206">
        <v>0.64375</v>
      </c>
      <c r="D244" s="161">
        <v>800.0</v>
      </c>
      <c r="E244" s="203"/>
      <c r="F244" s="203"/>
      <c r="G244" s="203"/>
      <c r="H244" s="204"/>
      <c r="I244" s="203"/>
    </row>
    <row r="245">
      <c r="A245" s="161"/>
      <c r="B245" s="161" t="s">
        <v>2583</v>
      </c>
      <c r="C245" s="203"/>
      <c r="D245" s="203"/>
      <c r="E245" s="203"/>
      <c r="F245" s="203"/>
      <c r="G245" s="203"/>
      <c r="H245" s="203"/>
      <c r="I245" s="203"/>
    </row>
    <row r="246">
      <c r="A246" s="161">
        <v>7.0</v>
      </c>
      <c r="B246" s="161" t="s">
        <v>2584</v>
      </c>
      <c r="C246" s="206">
        <v>0.7208333333333333</v>
      </c>
      <c r="D246" s="161">
        <v>800.0</v>
      </c>
      <c r="E246" s="204"/>
      <c r="F246" s="205"/>
      <c r="G246" s="203"/>
      <c r="H246" s="203"/>
      <c r="I246" s="203"/>
    </row>
    <row r="247">
      <c r="A247" s="161">
        <v>8.0</v>
      </c>
      <c r="B247" s="161" t="s">
        <v>2585</v>
      </c>
      <c r="C247" s="206">
        <v>0.7243055555555555</v>
      </c>
      <c r="D247" s="161">
        <v>300.0</v>
      </c>
      <c r="E247" s="203"/>
      <c r="F247" s="203"/>
      <c r="G247" s="203"/>
      <c r="H247" s="203"/>
      <c r="I247" s="203"/>
    </row>
    <row r="248">
      <c r="A248" s="161">
        <v>9.0</v>
      </c>
      <c r="B248" s="161" t="s">
        <v>2586</v>
      </c>
      <c r="C248" s="206">
        <v>0.7479166666666667</v>
      </c>
      <c r="D248" s="161">
        <v>300.0</v>
      </c>
      <c r="E248" s="161"/>
      <c r="F248" s="161"/>
      <c r="G248" s="180">
        <v>850.0</v>
      </c>
      <c r="H248" s="146">
        <v>-850.0</v>
      </c>
      <c r="I248" s="203"/>
    </row>
    <row r="249">
      <c r="A249" s="161">
        <v>10.0</v>
      </c>
      <c r="B249" s="161" t="s">
        <v>504</v>
      </c>
      <c r="C249" s="206">
        <v>0.7868055555555555</v>
      </c>
      <c r="D249" s="161">
        <v>400.0</v>
      </c>
      <c r="E249" s="203"/>
      <c r="F249" s="203"/>
      <c r="G249" s="203"/>
      <c r="H249" s="193">
        <v>6750.0</v>
      </c>
      <c r="I249" s="203"/>
    </row>
    <row r="250">
      <c r="A250" s="161"/>
      <c r="B250" s="161"/>
      <c r="C250" s="206"/>
      <c r="D250" s="204">
        <v>4700.0</v>
      </c>
      <c r="E250" s="203"/>
      <c r="F250" s="203"/>
      <c r="G250" s="203"/>
      <c r="H250" s="203"/>
      <c r="I250" s="203"/>
    </row>
    <row r="251">
      <c r="A251" s="161"/>
      <c r="B251" s="161"/>
      <c r="C251" s="206"/>
      <c r="D251" s="161"/>
      <c r="E251" s="203"/>
      <c r="F251" s="203"/>
      <c r="G251" s="203"/>
      <c r="H251" s="203"/>
      <c r="I251" s="203"/>
    </row>
    <row r="252">
      <c r="A252" s="203"/>
      <c r="B252" s="203"/>
      <c r="C252" s="203"/>
      <c r="D252" s="208"/>
      <c r="E252" s="204" t="s">
        <v>2587</v>
      </c>
      <c r="F252" s="205" t="s">
        <v>265</v>
      </c>
      <c r="G252" s="204"/>
      <c r="H252" s="161"/>
      <c r="I252" s="203"/>
    </row>
    <row r="253">
      <c r="A253" s="161">
        <v>1.0</v>
      </c>
      <c r="B253" s="161" t="s">
        <v>2588</v>
      </c>
      <c r="C253" s="206">
        <v>0.6006944444444444</v>
      </c>
      <c r="D253" s="161">
        <v>800.0</v>
      </c>
      <c r="E253" s="203"/>
      <c r="F253" s="203"/>
      <c r="G253" s="203"/>
      <c r="H253" s="204"/>
      <c r="I253" s="203"/>
    </row>
    <row r="254">
      <c r="A254" s="161">
        <v>2.0</v>
      </c>
      <c r="B254" s="161" t="s">
        <v>2589</v>
      </c>
      <c r="C254" s="203"/>
      <c r="D254" s="203"/>
      <c r="E254" s="161">
        <v>-47.0</v>
      </c>
      <c r="F254" s="203"/>
      <c r="G254" s="203"/>
      <c r="H254" s="203"/>
      <c r="I254" s="203"/>
    </row>
    <row r="255">
      <c r="A255" s="161">
        <v>3.0</v>
      </c>
      <c r="B255" s="229" t="s">
        <v>2590</v>
      </c>
      <c r="C255" s="230">
        <v>0.6847222222222222</v>
      </c>
      <c r="D255" s="229">
        <v>400.0</v>
      </c>
      <c r="E255" s="229" t="s">
        <v>1925</v>
      </c>
      <c r="F255" s="205"/>
      <c r="G255" s="203"/>
      <c r="H255" s="203"/>
      <c r="I255" s="203"/>
    </row>
    <row r="256">
      <c r="A256" s="161">
        <v>4.0</v>
      </c>
      <c r="B256" s="161" t="s">
        <v>136</v>
      </c>
      <c r="C256" s="206">
        <v>0.73125</v>
      </c>
      <c r="D256" s="161">
        <v>800.0</v>
      </c>
      <c r="E256" s="203"/>
      <c r="F256" s="203"/>
      <c r="G256" s="203"/>
      <c r="H256" s="203"/>
      <c r="I256" s="203"/>
    </row>
    <row r="257">
      <c r="A257" s="161">
        <v>5.0</v>
      </c>
      <c r="B257" s="161" t="s">
        <v>2588</v>
      </c>
      <c r="C257" s="206">
        <v>0.7347222222222223</v>
      </c>
      <c r="D257" s="161">
        <v>800.0</v>
      </c>
      <c r="E257" s="203"/>
      <c r="F257" s="161"/>
      <c r="G257" s="203"/>
      <c r="H257" s="203"/>
      <c r="I257" s="203"/>
    </row>
    <row r="258">
      <c r="A258" s="161">
        <v>6.0</v>
      </c>
      <c r="B258" s="161" t="s">
        <v>162</v>
      </c>
      <c r="C258" s="206">
        <v>0.7708333333333334</v>
      </c>
      <c r="D258" s="161">
        <v>800.0</v>
      </c>
      <c r="E258" s="203"/>
      <c r="F258" s="203"/>
      <c r="G258" s="203"/>
      <c r="H258" s="203"/>
      <c r="I258" s="203"/>
    </row>
    <row r="259">
      <c r="A259" s="161">
        <v>7.0</v>
      </c>
      <c r="B259" s="161" t="s">
        <v>2591</v>
      </c>
      <c r="C259" s="206">
        <v>0.8194444444444444</v>
      </c>
      <c r="D259" s="161">
        <v>200.0</v>
      </c>
      <c r="E259" s="161"/>
      <c r="F259" s="203"/>
      <c r="G259" s="203"/>
      <c r="H259" s="203"/>
      <c r="I259" s="203"/>
    </row>
    <row r="260">
      <c r="A260" s="161">
        <v>8.0</v>
      </c>
      <c r="B260" s="161" t="s">
        <v>2592</v>
      </c>
      <c r="C260" s="206">
        <v>0.8472222222222222</v>
      </c>
      <c r="D260" s="161">
        <v>200.0</v>
      </c>
      <c r="E260" s="203"/>
      <c r="F260" s="203"/>
      <c r="G260" s="203"/>
      <c r="H260" s="184">
        <v>-6000.0</v>
      </c>
      <c r="I260" s="184" t="s">
        <v>2593</v>
      </c>
    </row>
    <row r="261">
      <c r="A261" s="161"/>
      <c r="B261" s="161"/>
      <c r="C261" s="206"/>
      <c r="D261" s="204">
        <f>SUM(D253:D260)</f>
        <v>4000</v>
      </c>
      <c r="E261" s="203"/>
      <c r="F261" s="203"/>
      <c r="G261" s="180">
        <v>900.0</v>
      </c>
      <c r="H261" s="146">
        <v>-900.0</v>
      </c>
      <c r="I261" s="203"/>
    </row>
    <row r="262">
      <c r="A262" s="161"/>
      <c r="B262" s="203"/>
      <c r="C262" s="203"/>
      <c r="D262" s="208"/>
      <c r="E262" s="203"/>
      <c r="F262" s="203"/>
      <c r="G262" s="203"/>
      <c r="H262" s="183">
        <v>3400.0</v>
      </c>
      <c r="I262" s="203"/>
    </row>
    <row r="263">
      <c r="A263" s="203"/>
      <c r="B263" s="203"/>
      <c r="C263" s="203"/>
      <c r="D263" s="203"/>
      <c r="E263" s="204"/>
      <c r="F263" s="161"/>
      <c r="G263" s="203"/>
      <c r="H263" s="203"/>
      <c r="I263" s="203"/>
    </row>
    <row r="264">
      <c r="A264" s="161"/>
      <c r="B264" s="161"/>
      <c r="C264" s="206"/>
      <c r="D264" s="203"/>
      <c r="E264" s="204" t="s">
        <v>2594</v>
      </c>
      <c r="F264" s="205" t="s">
        <v>265</v>
      </c>
      <c r="G264" s="203"/>
      <c r="H264" s="203"/>
      <c r="I264" s="203"/>
    </row>
    <row r="265">
      <c r="A265" s="161">
        <v>1.0</v>
      </c>
      <c r="B265" s="161" t="s">
        <v>972</v>
      </c>
      <c r="C265" s="206">
        <v>0.46041666666666664</v>
      </c>
      <c r="D265" s="161">
        <v>300.0</v>
      </c>
      <c r="E265" s="203"/>
      <c r="F265" s="203"/>
      <c r="G265" s="203"/>
      <c r="H265" s="203"/>
      <c r="I265" s="203"/>
    </row>
    <row r="266">
      <c r="A266" s="161">
        <v>2.0</v>
      </c>
      <c r="B266" s="161" t="s">
        <v>2595</v>
      </c>
      <c r="C266" s="206">
        <v>0.6027777777777777</v>
      </c>
      <c r="D266" s="161">
        <v>300.0</v>
      </c>
      <c r="E266" s="203"/>
      <c r="F266" s="203"/>
      <c r="G266" s="161"/>
      <c r="H266" s="204"/>
      <c r="I266" s="204"/>
    </row>
    <row r="267">
      <c r="A267" s="161">
        <v>3.0</v>
      </c>
      <c r="B267" s="161" t="s">
        <v>2463</v>
      </c>
      <c r="C267" s="206">
        <v>0.6034722222222222</v>
      </c>
      <c r="D267" s="161">
        <v>800.0</v>
      </c>
      <c r="E267" s="203"/>
      <c r="F267" s="203"/>
      <c r="G267" s="203"/>
      <c r="H267" s="203"/>
      <c r="I267" s="203"/>
    </row>
    <row r="268">
      <c r="A268" s="161">
        <v>4.0</v>
      </c>
      <c r="B268" s="161" t="s">
        <v>512</v>
      </c>
      <c r="C268" s="206">
        <v>0.6520833333333333</v>
      </c>
      <c r="D268" s="161">
        <v>800.0</v>
      </c>
      <c r="E268" s="203"/>
      <c r="F268" s="203"/>
      <c r="G268" s="203"/>
      <c r="H268" s="203"/>
      <c r="I268" s="203"/>
    </row>
    <row r="269">
      <c r="A269" s="161">
        <v>5.0</v>
      </c>
      <c r="B269" s="161" t="s">
        <v>1872</v>
      </c>
      <c r="C269" s="206">
        <v>0.6520833333333333</v>
      </c>
      <c r="D269" s="161">
        <v>400.0</v>
      </c>
      <c r="E269" s="203"/>
      <c r="F269" s="203"/>
      <c r="G269" s="203"/>
      <c r="H269" s="203"/>
      <c r="I269" s="203"/>
    </row>
    <row r="270">
      <c r="A270" s="161">
        <v>6.0</v>
      </c>
      <c r="B270" s="161" t="s">
        <v>136</v>
      </c>
      <c r="C270" s="206">
        <v>0.6694444444444444</v>
      </c>
      <c r="D270" s="161">
        <v>800.0</v>
      </c>
      <c r="E270" s="203"/>
      <c r="F270" s="203"/>
      <c r="G270" s="203"/>
      <c r="H270" s="203"/>
      <c r="I270" s="203"/>
    </row>
    <row r="271">
      <c r="A271" s="161">
        <v>7.0</v>
      </c>
      <c r="B271" s="161" t="s">
        <v>2596</v>
      </c>
      <c r="C271" s="206">
        <v>0.6944444444444444</v>
      </c>
      <c r="D271" s="161">
        <v>1000.0</v>
      </c>
      <c r="E271" s="161"/>
      <c r="F271" s="203"/>
      <c r="G271" s="203"/>
      <c r="H271" s="203"/>
      <c r="I271" s="203"/>
    </row>
    <row r="272">
      <c r="A272" s="161">
        <v>8.0</v>
      </c>
      <c r="B272" s="161" t="s">
        <v>1239</v>
      </c>
      <c r="C272" s="206">
        <v>0.7083333333333334</v>
      </c>
      <c r="D272" s="161">
        <v>200.0</v>
      </c>
      <c r="E272" s="203"/>
      <c r="F272" s="203"/>
      <c r="G272" s="204"/>
      <c r="H272" s="184">
        <v>-5000.0</v>
      </c>
      <c r="I272" s="184" t="s">
        <v>2593</v>
      </c>
    </row>
    <row r="273">
      <c r="A273" s="161">
        <v>9.0</v>
      </c>
      <c r="B273" s="229" t="s">
        <v>2597</v>
      </c>
      <c r="C273" s="230">
        <v>0.7243055555555555</v>
      </c>
      <c r="D273" s="229">
        <v>400.0</v>
      </c>
      <c r="E273" s="229" t="s">
        <v>1925</v>
      </c>
      <c r="F273" s="203"/>
      <c r="G273" s="203"/>
      <c r="H273" s="204"/>
      <c r="I273" s="203"/>
    </row>
    <row r="274">
      <c r="A274" s="161">
        <v>10.0</v>
      </c>
      <c r="B274" s="161" t="s">
        <v>1237</v>
      </c>
      <c r="C274" s="206">
        <v>0.7305555555555555</v>
      </c>
      <c r="D274" s="161">
        <v>300.0</v>
      </c>
      <c r="E274" s="203"/>
      <c r="F274" s="203"/>
      <c r="G274" s="203"/>
      <c r="H274" s="203"/>
      <c r="I274" s="203"/>
    </row>
    <row r="275">
      <c r="A275" s="161">
        <v>11.0</v>
      </c>
      <c r="B275" s="161" t="s">
        <v>2598</v>
      </c>
      <c r="C275" s="206">
        <v>0.7430555555555556</v>
      </c>
      <c r="D275" s="161">
        <v>600.0</v>
      </c>
      <c r="E275" s="203"/>
      <c r="F275" s="203"/>
      <c r="G275" s="203"/>
      <c r="H275" s="203"/>
      <c r="I275" s="203"/>
    </row>
    <row r="276">
      <c r="A276" s="161">
        <v>12.0</v>
      </c>
      <c r="B276" s="161" t="s">
        <v>2599</v>
      </c>
      <c r="C276" s="206">
        <v>0.7986111111111112</v>
      </c>
      <c r="D276" s="203"/>
      <c r="E276" s="204"/>
      <c r="F276" s="203"/>
      <c r="G276" s="203"/>
      <c r="H276" s="146">
        <v>-1200.0</v>
      </c>
      <c r="I276" s="203"/>
    </row>
    <row r="277">
      <c r="A277" s="161">
        <v>13.0</v>
      </c>
      <c r="B277" s="161" t="s">
        <v>2600</v>
      </c>
      <c r="C277" s="206">
        <v>0.8333333333333334</v>
      </c>
      <c r="D277" s="161">
        <v>400.0</v>
      </c>
      <c r="E277" s="203"/>
      <c r="F277" s="203"/>
      <c r="G277" s="203"/>
      <c r="H277" s="203"/>
      <c r="I277" s="203"/>
    </row>
    <row r="278">
      <c r="A278" s="161">
        <v>14.0</v>
      </c>
      <c r="B278" s="161" t="s">
        <v>2601</v>
      </c>
      <c r="C278" s="206">
        <v>0.8333333333333334</v>
      </c>
      <c r="D278" s="161">
        <v>600.0</v>
      </c>
      <c r="E278" s="203"/>
      <c r="F278" s="203"/>
      <c r="G278" s="180">
        <v>1200.0</v>
      </c>
      <c r="H278" s="146">
        <v>-1200.0</v>
      </c>
      <c r="I278" s="203"/>
    </row>
    <row r="279">
      <c r="A279" s="161"/>
      <c r="B279" s="161"/>
      <c r="C279" s="206"/>
      <c r="D279" s="204">
        <f>SUM(D265:D278)</f>
        <v>6900</v>
      </c>
      <c r="E279" s="203"/>
      <c r="F279" s="203"/>
      <c r="G279" s="204"/>
      <c r="H279" s="183">
        <v>2500.0</v>
      </c>
      <c r="I279" s="203"/>
    </row>
    <row r="280">
      <c r="A280" s="203"/>
      <c r="B280" s="203"/>
      <c r="C280" s="203"/>
      <c r="D280" s="208"/>
      <c r="E280" s="203"/>
      <c r="F280" s="203"/>
      <c r="G280" s="203"/>
      <c r="H280" s="204"/>
      <c r="I280" s="203"/>
    </row>
    <row r="281">
      <c r="A281" s="203"/>
      <c r="B281" s="203"/>
      <c r="C281" s="203"/>
      <c r="D281" s="203"/>
      <c r="E281" s="204" t="s">
        <v>2602</v>
      </c>
      <c r="F281" s="203"/>
      <c r="G281" s="203"/>
      <c r="H281" s="203"/>
      <c r="I281" s="203"/>
    </row>
    <row r="282">
      <c r="A282" s="161">
        <v>1.0</v>
      </c>
      <c r="B282" s="161" t="s">
        <v>2603</v>
      </c>
      <c r="C282" s="206">
        <v>0.4979166666666667</v>
      </c>
      <c r="D282" s="161">
        <v>800.0</v>
      </c>
      <c r="E282" s="204"/>
      <c r="F282" s="203"/>
      <c r="G282" s="203"/>
      <c r="H282" s="203"/>
      <c r="I282" s="203"/>
    </row>
    <row r="283">
      <c r="A283" s="161">
        <v>2.0</v>
      </c>
      <c r="B283" s="161" t="s">
        <v>2604</v>
      </c>
      <c r="C283" s="206">
        <v>0.4979166666666667</v>
      </c>
      <c r="D283" s="161">
        <v>800.0</v>
      </c>
      <c r="E283" s="203"/>
      <c r="F283" s="203"/>
      <c r="G283" s="203"/>
      <c r="H283" s="203"/>
      <c r="I283" s="203"/>
    </row>
    <row r="284">
      <c r="A284" s="161">
        <v>3.0</v>
      </c>
      <c r="B284" s="161" t="s">
        <v>2605</v>
      </c>
      <c r="C284" s="206">
        <v>0.5243055555555556</v>
      </c>
      <c r="D284" s="161">
        <v>700.0</v>
      </c>
      <c r="E284" s="203"/>
      <c r="F284" s="203"/>
      <c r="G284" s="203"/>
      <c r="H284" s="203"/>
      <c r="I284" s="203"/>
    </row>
    <row r="285">
      <c r="A285" s="161">
        <v>4.0</v>
      </c>
      <c r="B285" s="161" t="s">
        <v>2606</v>
      </c>
      <c r="C285" s="206">
        <v>0.5666666666666667</v>
      </c>
      <c r="D285" s="161">
        <v>400.0</v>
      </c>
      <c r="E285" s="203"/>
      <c r="F285" s="203"/>
      <c r="G285" s="203"/>
      <c r="H285" s="203"/>
      <c r="I285" s="203"/>
    </row>
    <row r="286">
      <c r="A286" s="161">
        <v>5.0</v>
      </c>
      <c r="B286" s="161" t="s">
        <v>2607</v>
      </c>
      <c r="C286" s="206">
        <v>0.5256944444444445</v>
      </c>
      <c r="D286" s="161">
        <v>700.0</v>
      </c>
      <c r="E286" s="203"/>
      <c r="F286" s="203"/>
      <c r="G286" s="203"/>
      <c r="H286" s="203"/>
      <c r="I286" s="203"/>
    </row>
    <row r="287">
      <c r="A287" s="161">
        <v>6.0</v>
      </c>
      <c r="B287" s="161" t="s">
        <v>2608</v>
      </c>
      <c r="C287" s="206">
        <v>0.5770833333333333</v>
      </c>
      <c r="D287" s="161">
        <v>400.0</v>
      </c>
      <c r="E287" s="203"/>
      <c r="F287" s="203"/>
      <c r="G287" s="203"/>
      <c r="H287" s="203"/>
      <c r="I287" s="203"/>
    </row>
    <row r="288">
      <c r="A288" s="161">
        <v>7.0</v>
      </c>
      <c r="B288" s="161" t="s">
        <v>2609</v>
      </c>
      <c r="C288" s="206">
        <v>0.6048611111111111</v>
      </c>
      <c r="D288" s="161">
        <v>500.0</v>
      </c>
      <c r="E288" s="203"/>
      <c r="F288" s="203"/>
      <c r="G288" s="180">
        <v>850.0</v>
      </c>
      <c r="H288" s="146">
        <v>-850.0</v>
      </c>
      <c r="I288" s="203"/>
    </row>
    <row r="289">
      <c r="A289" s="161">
        <v>8.0</v>
      </c>
      <c r="B289" s="161" t="s">
        <v>2610</v>
      </c>
      <c r="C289" s="206">
        <v>0.6923611111111111</v>
      </c>
      <c r="D289" s="161">
        <v>150.0</v>
      </c>
      <c r="E289" s="203"/>
      <c r="F289" s="203"/>
      <c r="G289" s="203"/>
      <c r="H289" s="183">
        <v>5500.0</v>
      </c>
      <c r="I289" s="203"/>
    </row>
    <row r="290">
      <c r="A290" s="161">
        <v>9.0</v>
      </c>
      <c r="B290" s="146" t="s">
        <v>2611</v>
      </c>
      <c r="C290" s="256">
        <v>0.7291666666666666</v>
      </c>
      <c r="D290" s="146"/>
      <c r="E290" s="146">
        <v>-400.0</v>
      </c>
      <c r="F290" s="221"/>
      <c r="G290" s="203"/>
      <c r="H290" s="204"/>
      <c r="I290" s="204"/>
    </row>
    <row r="291">
      <c r="A291" s="161"/>
      <c r="B291" s="161"/>
      <c r="C291" s="206"/>
      <c r="D291" s="204">
        <f>SUM(D282:D290)</f>
        <v>4450</v>
      </c>
      <c r="E291" s="203"/>
      <c r="F291" s="203"/>
      <c r="G291" s="203"/>
      <c r="H291" s="203"/>
      <c r="I291" s="203"/>
    </row>
    <row r="292">
      <c r="A292" s="161"/>
      <c r="B292" s="161"/>
      <c r="C292" s="206"/>
      <c r="D292" s="161"/>
      <c r="E292" s="203"/>
      <c r="F292" s="203"/>
      <c r="G292" s="204"/>
      <c r="H292" s="203"/>
      <c r="I292" s="203"/>
    </row>
    <row r="293">
      <c r="A293" s="161"/>
      <c r="B293" s="203"/>
      <c r="C293" s="203"/>
      <c r="D293" s="208"/>
      <c r="E293" s="204" t="s">
        <v>2612</v>
      </c>
      <c r="F293" s="203"/>
      <c r="G293" s="203"/>
      <c r="H293" s="204"/>
      <c r="I293" s="203"/>
    </row>
    <row r="294">
      <c r="A294" s="161">
        <v>1.0</v>
      </c>
      <c r="B294" s="161" t="s">
        <v>2422</v>
      </c>
      <c r="C294" s="206">
        <v>0.45</v>
      </c>
      <c r="D294" s="161">
        <v>400.0</v>
      </c>
      <c r="E294" s="203"/>
      <c r="F294" s="203"/>
      <c r="G294" s="203"/>
      <c r="H294" s="203"/>
      <c r="I294" s="203"/>
    </row>
    <row r="295">
      <c r="A295" s="161">
        <v>2.0</v>
      </c>
      <c r="B295" s="161" t="s">
        <v>1879</v>
      </c>
      <c r="C295" s="206">
        <v>0.6041666666666666</v>
      </c>
      <c r="D295" s="161">
        <v>200.0</v>
      </c>
      <c r="E295" s="204"/>
      <c r="F295" s="203"/>
      <c r="G295" s="146" t="s">
        <v>2249</v>
      </c>
      <c r="H295" s="146">
        <v>-600.0</v>
      </c>
      <c r="I295" s="203"/>
    </row>
    <row r="296">
      <c r="A296" s="161">
        <v>3.0</v>
      </c>
      <c r="B296" s="161" t="s">
        <v>2613</v>
      </c>
      <c r="C296" s="206">
        <v>0.6041666666666666</v>
      </c>
      <c r="D296" s="161">
        <v>500.0</v>
      </c>
      <c r="E296" s="203"/>
      <c r="F296" s="203"/>
      <c r="G296" s="203"/>
      <c r="H296" s="203"/>
      <c r="I296" s="203"/>
    </row>
    <row r="297">
      <c r="A297" s="161">
        <v>4.0</v>
      </c>
      <c r="B297" s="161" t="s">
        <v>1486</v>
      </c>
      <c r="C297" s="206">
        <v>0.6326388888888889</v>
      </c>
      <c r="D297" s="161">
        <v>200.0</v>
      </c>
      <c r="E297" s="203"/>
      <c r="F297" s="203"/>
      <c r="G297" s="180">
        <v>600.0</v>
      </c>
      <c r="H297" s="146">
        <v>-600.0</v>
      </c>
      <c r="I297" s="203"/>
    </row>
    <row r="298">
      <c r="A298" s="156">
        <v>5.0</v>
      </c>
      <c r="B298" s="156" t="s">
        <v>2614</v>
      </c>
      <c r="C298" s="178">
        <v>0.6701388888888888</v>
      </c>
      <c r="D298" s="156">
        <v>500.0</v>
      </c>
      <c r="H298" s="183">
        <v>6100.0</v>
      </c>
    </row>
    <row r="299">
      <c r="D299" s="159">
        <f>SUM(D294:D298)</f>
        <v>1800</v>
      </c>
    </row>
    <row r="301">
      <c r="E301" s="59" t="s">
        <v>2615</v>
      </c>
      <c r="F301" s="171" t="s">
        <v>265</v>
      </c>
    </row>
    <row r="302">
      <c r="A302" s="156">
        <v>1.0</v>
      </c>
      <c r="B302" s="156" t="s">
        <v>2588</v>
      </c>
      <c r="C302" s="178">
        <v>0.4895833333333333</v>
      </c>
      <c r="D302" s="156">
        <v>800.0</v>
      </c>
    </row>
    <row r="303">
      <c r="A303" s="156">
        <v>2.0</v>
      </c>
      <c r="B303" s="156" t="s">
        <v>2616</v>
      </c>
      <c r="C303" s="178">
        <v>0.5666666666666667</v>
      </c>
      <c r="D303" s="156">
        <v>700.0</v>
      </c>
    </row>
    <row r="304">
      <c r="A304" s="156">
        <v>3.0</v>
      </c>
      <c r="B304" s="156" t="s">
        <v>2617</v>
      </c>
      <c r="C304" s="178">
        <v>0.5930555555555556</v>
      </c>
      <c r="D304" s="156">
        <v>300.0</v>
      </c>
    </row>
    <row r="305">
      <c r="A305" s="156">
        <v>4.0</v>
      </c>
      <c r="B305" s="156" t="s">
        <v>2466</v>
      </c>
      <c r="C305" s="178">
        <v>0.7166666666666667</v>
      </c>
      <c r="D305" s="156">
        <v>800.0</v>
      </c>
      <c r="H305" s="184">
        <v>-6000.0</v>
      </c>
      <c r="I305" s="184" t="s">
        <v>2593</v>
      </c>
    </row>
    <row r="306">
      <c r="A306" s="156">
        <v>5.0</v>
      </c>
      <c r="B306" s="156" t="s">
        <v>2618</v>
      </c>
      <c r="C306" s="178">
        <v>0.7291666666666666</v>
      </c>
      <c r="D306" s="156">
        <v>1000.0</v>
      </c>
    </row>
    <row r="307">
      <c r="A307" s="156">
        <v>6.0</v>
      </c>
      <c r="D307" s="159">
        <f>SUM(D302:D306)</f>
        <v>3600</v>
      </c>
      <c r="H307" s="183">
        <v>3700.0</v>
      </c>
    </row>
    <row r="309">
      <c r="E309" s="59" t="s">
        <v>2619</v>
      </c>
      <c r="F309" s="171" t="s">
        <v>265</v>
      </c>
    </row>
    <row r="310">
      <c r="A310" s="156">
        <v>1.0</v>
      </c>
      <c r="B310" s="156" t="s">
        <v>2620</v>
      </c>
      <c r="C310" s="178">
        <v>0.5076388888888889</v>
      </c>
      <c r="D310" s="156">
        <v>800.0</v>
      </c>
      <c r="E310" s="156"/>
    </row>
    <row r="311">
      <c r="A311" s="156">
        <v>2.0</v>
      </c>
      <c r="B311" s="156" t="s">
        <v>2621</v>
      </c>
      <c r="C311" s="178">
        <v>0.5152777777777777</v>
      </c>
      <c r="D311" s="156">
        <v>100.0</v>
      </c>
      <c r="E311" s="156"/>
    </row>
    <row r="312">
      <c r="A312" s="156">
        <v>3.0</v>
      </c>
      <c r="B312" s="156" t="s">
        <v>2622</v>
      </c>
      <c r="C312" s="178">
        <v>0.5611111111111111</v>
      </c>
      <c r="D312" s="156">
        <v>800.0</v>
      </c>
    </row>
    <row r="313">
      <c r="A313" s="156">
        <v>4.0</v>
      </c>
      <c r="B313" s="156" t="s">
        <v>2623</v>
      </c>
      <c r="C313" s="178">
        <v>0.5861111111111111</v>
      </c>
      <c r="D313" s="156">
        <v>200.0</v>
      </c>
    </row>
    <row r="314">
      <c r="A314" s="156">
        <v>5.0</v>
      </c>
      <c r="B314" s="156" t="s">
        <v>2624</v>
      </c>
      <c r="C314" s="178">
        <v>0.5902777777777778</v>
      </c>
      <c r="D314" s="156">
        <v>700.0</v>
      </c>
    </row>
    <row r="315">
      <c r="A315" s="156">
        <v>6.0</v>
      </c>
      <c r="B315" s="156" t="s">
        <v>2625</v>
      </c>
      <c r="C315" s="178">
        <v>0.6854166666666667</v>
      </c>
      <c r="D315" s="156">
        <v>800.0</v>
      </c>
    </row>
    <row r="316">
      <c r="A316" s="156">
        <v>7.0</v>
      </c>
      <c r="B316" s="156" t="s">
        <v>2626</v>
      </c>
      <c r="C316" s="178">
        <v>0.7076388888888889</v>
      </c>
      <c r="D316" s="156">
        <v>800.0</v>
      </c>
      <c r="E316" s="156"/>
    </row>
    <row r="317">
      <c r="A317" s="156">
        <v>8.0</v>
      </c>
      <c r="B317" s="156" t="s">
        <v>136</v>
      </c>
      <c r="C317" s="178">
        <v>0.7270833333333333</v>
      </c>
      <c r="D317" s="156">
        <v>800.0</v>
      </c>
      <c r="E317" s="156"/>
      <c r="H317" s="184">
        <v>-4000.0</v>
      </c>
      <c r="I317" s="184" t="s">
        <v>2593</v>
      </c>
    </row>
    <row r="318">
      <c r="A318" s="156">
        <v>9.0</v>
      </c>
      <c r="B318" s="156" t="s">
        <v>504</v>
      </c>
      <c r="C318" s="178">
        <v>0.75625</v>
      </c>
      <c r="D318" s="156">
        <v>400.0</v>
      </c>
      <c r="E318" s="156"/>
    </row>
    <row r="319">
      <c r="A319" s="156">
        <v>10.0</v>
      </c>
      <c r="B319" s="156" t="s">
        <v>1014</v>
      </c>
      <c r="C319" s="178">
        <v>0.8125</v>
      </c>
      <c r="D319" s="156">
        <v>500.0</v>
      </c>
    </row>
    <row r="320">
      <c r="A320" s="156">
        <v>11.0</v>
      </c>
      <c r="B320" s="146" t="s">
        <v>2627</v>
      </c>
      <c r="C320" s="221"/>
      <c r="D320" s="221"/>
      <c r="E320" s="146"/>
      <c r="F320" s="146"/>
      <c r="G320" s="221"/>
      <c r="H320" s="146">
        <v>-1700.0</v>
      </c>
    </row>
    <row r="321">
      <c r="D321" s="159">
        <f>SUM(D310:D319)</f>
        <v>5900</v>
      </c>
      <c r="G321" s="180">
        <v>1950.0</v>
      </c>
      <c r="H321" s="146">
        <v>-1950.0</v>
      </c>
      <c r="I321" s="59" t="s">
        <v>998</v>
      </c>
    </row>
    <row r="322">
      <c r="E322" s="59" t="s">
        <v>2628</v>
      </c>
      <c r="F322" s="59" t="s">
        <v>389</v>
      </c>
      <c r="H322" s="183">
        <v>1950.0</v>
      </c>
    </row>
    <row r="323">
      <c r="A323" s="156">
        <v>1.0</v>
      </c>
      <c r="B323" s="156" t="s">
        <v>136</v>
      </c>
      <c r="C323" s="178">
        <v>0.45902777777777776</v>
      </c>
      <c r="D323" s="156">
        <v>800.0</v>
      </c>
    </row>
    <row r="324">
      <c r="A324" s="156">
        <v>2.0</v>
      </c>
      <c r="B324" s="156" t="s">
        <v>2629</v>
      </c>
      <c r="C324" s="178">
        <v>0.5041666666666667</v>
      </c>
      <c r="D324" s="156">
        <v>400.0</v>
      </c>
    </row>
    <row r="325">
      <c r="A325" s="156">
        <v>3.0</v>
      </c>
      <c r="B325" s="156" t="s">
        <v>2630</v>
      </c>
      <c r="C325" s="178">
        <v>0.5506944444444445</v>
      </c>
      <c r="D325" s="156">
        <v>1500.0</v>
      </c>
    </row>
    <row r="326">
      <c r="A326" s="156">
        <v>4.0</v>
      </c>
      <c r="B326" s="156" t="s">
        <v>2631</v>
      </c>
      <c r="C326" s="178">
        <v>0.5722222222222222</v>
      </c>
      <c r="D326" s="156">
        <v>800.0</v>
      </c>
    </row>
    <row r="327">
      <c r="A327" s="156">
        <v>5.0</v>
      </c>
      <c r="B327" s="156" t="s">
        <v>2632</v>
      </c>
      <c r="C327" s="178">
        <v>0.5743055555555555</v>
      </c>
      <c r="D327" s="156">
        <v>800.0</v>
      </c>
    </row>
    <row r="328">
      <c r="A328" s="156">
        <v>6.0</v>
      </c>
      <c r="B328" s="156" t="s">
        <v>2633</v>
      </c>
      <c r="C328" s="178">
        <v>0.5888888888888889</v>
      </c>
      <c r="D328" s="156">
        <v>1500.0</v>
      </c>
    </row>
    <row r="329">
      <c r="A329" s="156">
        <v>7.0</v>
      </c>
      <c r="B329" s="156" t="s">
        <v>2634</v>
      </c>
      <c r="C329" s="178">
        <v>0.6034722222222222</v>
      </c>
      <c r="D329" s="156">
        <v>200.0</v>
      </c>
    </row>
    <row r="330">
      <c r="A330" s="156">
        <v>8.0</v>
      </c>
      <c r="B330" s="229" t="s">
        <v>2635</v>
      </c>
      <c r="C330" s="230">
        <v>0.6597222222222222</v>
      </c>
      <c r="D330" s="229">
        <v>800.0</v>
      </c>
      <c r="E330" s="229" t="s">
        <v>1925</v>
      </c>
    </row>
    <row r="331">
      <c r="A331" s="156">
        <v>9.0</v>
      </c>
      <c r="B331" s="156" t="s">
        <v>2636</v>
      </c>
      <c r="C331" s="178">
        <v>0.6736111111111112</v>
      </c>
      <c r="D331" s="156">
        <v>800.0</v>
      </c>
    </row>
    <row r="332">
      <c r="A332" s="156">
        <v>10.0</v>
      </c>
      <c r="B332" s="229" t="s">
        <v>2203</v>
      </c>
      <c r="C332" s="272">
        <v>0.6979166666666666</v>
      </c>
      <c r="D332" s="229">
        <v>200.0</v>
      </c>
      <c r="E332" s="229" t="s">
        <v>1925</v>
      </c>
    </row>
    <row r="333">
      <c r="A333" s="156">
        <v>11.0</v>
      </c>
      <c r="B333" s="156" t="s">
        <v>2637</v>
      </c>
      <c r="C333" s="178">
        <v>0.7013888888888888</v>
      </c>
    </row>
    <row r="334">
      <c r="A334" s="156">
        <v>12.0</v>
      </c>
      <c r="B334" s="156" t="s">
        <v>2638</v>
      </c>
      <c r="C334" s="178">
        <v>0.7083333333333334</v>
      </c>
      <c r="D334" s="156">
        <v>500.0</v>
      </c>
    </row>
    <row r="335">
      <c r="A335" s="156">
        <v>13.0</v>
      </c>
      <c r="B335" s="229" t="s">
        <v>2639</v>
      </c>
      <c r="C335" s="230">
        <v>0.7472222222222222</v>
      </c>
      <c r="D335" s="229">
        <v>1400.0</v>
      </c>
      <c r="E335" s="229" t="s">
        <v>1925</v>
      </c>
    </row>
    <row r="336">
      <c r="A336" s="156">
        <v>14.0</v>
      </c>
      <c r="B336" s="156" t="s">
        <v>2146</v>
      </c>
      <c r="C336" s="178">
        <v>0.7534722222222222</v>
      </c>
      <c r="D336" s="156">
        <v>800.0</v>
      </c>
      <c r="G336" s="180">
        <v>1550.0</v>
      </c>
      <c r="H336" s="146">
        <v>-1550.0</v>
      </c>
    </row>
    <row r="337">
      <c r="A337" s="156">
        <v>15.0</v>
      </c>
      <c r="B337" s="156" t="s">
        <v>136</v>
      </c>
      <c r="C337" s="178">
        <v>0.7604166666666666</v>
      </c>
      <c r="D337" s="156">
        <v>800.0</v>
      </c>
      <c r="H337" s="183">
        <v>9300.0</v>
      </c>
    </row>
    <row r="338">
      <c r="A338" s="156"/>
      <c r="D338" s="59">
        <v>11300.0</v>
      </c>
    </row>
    <row r="340">
      <c r="E340" s="59" t="s">
        <v>2640</v>
      </c>
    </row>
    <row r="341">
      <c r="A341" s="156">
        <v>1.0</v>
      </c>
      <c r="B341" s="156" t="s">
        <v>2610</v>
      </c>
      <c r="C341" s="178">
        <v>0.5284722222222222</v>
      </c>
      <c r="D341" s="156">
        <v>150.0</v>
      </c>
    </row>
    <row r="342">
      <c r="A342" s="156">
        <v>2.0</v>
      </c>
      <c r="B342" s="156" t="s">
        <v>2641</v>
      </c>
      <c r="C342" s="178">
        <v>0.5659722222222222</v>
      </c>
      <c r="H342" s="184">
        <v>-9000.0</v>
      </c>
      <c r="I342" s="184" t="s">
        <v>2593</v>
      </c>
    </row>
    <row r="343">
      <c r="A343" s="156">
        <v>3.0</v>
      </c>
      <c r="B343" s="156" t="s">
        <v>2642</v>
      </c>
      <c r="C343" s="178">
        <v>0.5930555555555556</v>
      </c>
      <c r="D343" s="156">
        <v>400.0</v>
      </c>
    </row>
    <row r="344">
      <c r="A344" s="156">
        <v>4.0</v>
      </c>
      <c r="B344" s="229" t="s">
        <v>2643</v>
      </c>
      <c r="C344" s="230">
        <v>0.6479166666666667</v>
      </c>
      <c r="D344" s="229">
        <v>800.0</v>
      </c>
      <c r="E344" s="229" t="s">
        <v>1925</v>
      </c>
    </row>
    <row r="345">
      <c r="A345" s="156">
        <v>5.0</v>
      </c>
      <c r="B345" s="156" t="s">
        <v>627</v>
      </c>
      <c r="C345" s="178">
        <v>0.7270833333333333</v>
      </c>
      <c r="D345" s="156">
        <v>200.0</v>
      </c>
    </row>
    <row r="346">
      <c r="A346" s="156">
        <v>6.0</v>
      </c>
      <c r="B346" s="156" t="s">
        <v>627</v>
      </c>
      <c r="C346" s="178">
        <v>0.7409722222222223</v>
      </c>
      <c r="D346" s="156">
        <v>200.0</v>
      </c>
      <c r="G346" s="180">
        <v>800.0</v>
      </c>
      <c r="H346" s="146">
        <v>-200.0</v>
      </c>
    </row>
    <row r="347">
      <c r="A347" s="156">
        <v>7.0</v>
      </c>
      <c r="B347" s="156" t="s">
        <v>2644</v>
      </c>
      <c r="C347" s="178">
        <v>0.7701388888888889</v>
      </c>
      <c r="D347" s="156">
        <v>400.0</v>
      </c>
      <c r="H347" s="183">
        <v>1750.0</v>
      </c>
    </row>
    <row r="348">
      <c r="A348" s="156">
        <v>8.0</v>
      </c>
      <c r="B348" s="156" t="s">
        <v>2645</v>
      </c>
      <c r="C348" s="178">
        <v>0.8111111111111111</v>
      </c>
      <c r="D348" s="156">
        <v>300.0</v>
      </c>
    </row>
    <row r="349">
      <c r="A349" s="156">
        <v>9.0</v>
      </c>
      <c r="B349" s="273" t="s">
        <v>2646</v>
      </c>
      <c r="C349" s="272">
        <v>0.8222222222222222</v>
      </c>
      <c r="D349" s="273">
        <v>800.0</v>
      </c>
      <c r="E349" s="273" t="s">
        <v>1925</v>
      </c>
    </row>
    <row r="350">
      <c r="D350" s="159">
        <f>SUM(D341:D349)</f>
        <v>3250</v>
      </c>
    </row>
    <row r="352">
      <c r="E352" s="59" t="s">
        <v>2647</v>
      </c>
    </row>
    <row r="353">
      <c r="A353" s="156">
        <v>1.0</v>
      </c>
      <c r="B353" s="229" t="s">
        <v>2648</v>
      </c>
      <c r="C353" s="230">
        <v>0.5597222222222222</v>
      </c>
      <c r="D353" s="229">
        <v>500.0</v>
      </c>
      <c r="E353" s="229" t="s">
        <v>1925</v>
      </c>
    </row>
    <row r="354">
      <c r="A354" s="156">
        <v>2.0</v>
      </c>
      <c r="B354" s="156" t="s">
        <v>2649</v>
      </c>
      <c r="C354" s="178">
        <v>0.5881944444444445</v>
      </c>
      <c r="D354" s="156">
        <v>400.0</v>
      </c>
    </row>
    <row r="355">
      <c r="A355" s="156">
        <v>3.0</v>
      </c>
      <c r="B355" s="156" t="s">
        <v>1486</v>
      </c>
      <c r="C355" s="178">
        <v>0.6097222222222223</v>
      </c>
      <c r="D355" s="156">
        <v>200.0</v>
      </c>
    </row>
    <row r="356">
      <c r="A356" s="156">
        <v>4.0</v>
      </c>
      <c r="B356" s="156" t="s">
        <v>2650</v>
      </c>
      <c r="C356" s="178">
        <v>0.6263888888888889</v>
      </c>
      <c r="D356" s="156">
        <v>200.0</v>
      </c>
    </row>
    <row r="357">
      <c r="A357" s="156">
        <v>5.0</v>
      </c>
      <c r="B357" s="156" t="s">
        <v>2466</v>
      </c>
      <c r="C357" s="178">
        <v>0.7423611111111111</v>
      </c>
      <c r="D357" s="156">
        <v>800.0</v>
      </c>
    </row>
    <row r="358">
      <c r="A358" s="156">
        <v>6.0</v>
      </c>
      <c r="B358" s="156" t="s">
        <v>2651</v>
      </c>
      <c r="C358" s="178">
        <v>0.7527777777777778</v>
      </c>
      <c r="D358" s="156">
        <v>800.0</v>
      </c>
      <c r="G358" s="180">
        <v>800.0</v>
      </c>
      <c r="H358" s="146">
        <v>-800.0</v>
      </c>
    </row>
    <row r="359">
      <c r="A359" s="156">
        <v>7.0</v>
      </c>
      <c r="B359" s="156" t="s">
        <v>2652</v>
      </c>
      <c r="C359" s="178">
        <v>0.7895833333333333</v>
      </c>
      <c r="D359" s="156">
        <v>800.0</v>
      </c>
      <c r="H359" s="183">
        <v>4150.0</v>
      </c>
    </row>
    <row r="360">
      <c r="D360" s="159">
        <f>SUM(D353:D359)</f>
        <v>3700</v>
      </c>
    </row>
    <row r="362">
      <c r="E362" s="59" t="s">
        <v>2653</v>
      </c>
      <c r="F362" s="171" t="s">
        <v>265</v>
      </c>
    </row>
    <row r="363">
      <c r="A363" s="156">
        <v>1.0</v>
      </c>
      <c r="B363" s="229" t="s">
        <v>136</v>
      </c>
      <c r="C363" s="230">
        <v>0.45069444444444445</v>
      </c>
      <c r="D363" s="229">
        <v>800.0</v>
      </c>
      <c r="E363" s="229" t="s">
        <v>1925</v>
      </c>
    </row>
    <row r="364">
      <c r="A364" s="156">
        <v>2.0</v>
      </c>
      <c r="B364" s="156" t="s">
        <v>1239</v>
      </c>
      <c r="C364" s="178">
        <v>0.48194444444444445</v>
      </c>
      <c r="D364" s="156">
        <v>200.0</v>
      </c>
    </row>
    <row r="365">
      <c r="A365" s="156">
        <v>3.0</v>
      </c>
      <c r="B365" s="156" t="s">
        <v>1135</v>
      </c>
    </row>
    <row r="366">
      <c r="A366" s="156">
        <v>4.0</v>
      </c>
      <c r="B366" s="156" t="s">
        <v>2654</v>
      </c>
      <c r="C366" s="178">
        <v>0.5451388888888888</v>
      </c>
      <c r="D366" s="156">
        <v>1000.0</v>
      </c>
    </row>
    <row r="367">
      <c r="A367" s="156">
        <v>5.0</v>
      </c>
      <c r="B367" s="156" t="s">
        <v>2655</v>
      </c>
      <c r="C367" s="178">
        <v>0.7805555555555556</v>
      </c>
      <c r="D367" s="156">
        <v>250.0</v>
      </c>
    </row>
    <row r="368">
      <c r="A368" s="156">
        <v>6.0</v>
      </c>
      <c r="B368" s="156" t="s">
        <v>2656</v>
      </c>
      <c r="C368" s="178">
        <v>0.7923611111111111</v>
      </c>
      <c r="D368" s="156">
        <v>600.0</v>
      </c>
    </row>
    <row r="369">
      <c r="A369" s="156"/>
      <c r="D369" s="159">
        <f>SUM(D363:D368)</f>
        <v>2850</v>
      </c>
      <c r="G369" s="180">
        <v>750.0</v>
      </c>
      <c r="H369" s="146">
        <v>-750.0</v>
      </c>
    </row>
    <row r="370">
      <c r="H370" s="183">
        <v>5450.0</v>
      </c>
    </row>
    <row r="372">
      <c r="E372" s="59" t="s">
        <v>2657</v>
      </c>
      <c r="F372" s="171" t="s">
        <v>265</v>
      </c>
    </row>
    <row r="373">
      <c r="A373" s="156">
        <v>1.0</v>
      </c>
      <c r="B373" s="156" t="s">
        <v>1237</v>
      </c>
      <c r="C373" s="178">
        <v>0.5333333333333333</v>
      </c>
      <c r="D373" s="156">
        <v>200.0</v>
      </c>
    </row>
    <row r="374">
      <c r="A374" s="156">
        <v>2.0</v>
      </c>
      <c r="B374" s="156" t="s">
        <v>1239</v>
      </c>
      <c r="C374" s="178">
        <v>0.5416666666666666</v>
      </c>
      <c r="D374" s="156">
        <v>200.0</v>
      </c>
    </row>
    <row r="375">
      <c r="A375" s="156">
        <v>3.0</v>
      </c>
      <c r="B375" s="156" t="s">
        <v>504</v>
      </c>
      <c r="C375" s="178">
        <v>0.5416666666666666</v>
      </c>
      <c r="D375" s="156">
        <v>400.0</v>
      </c>
    </row>
    <row r="376">
      <c r="A376" s="156">
        <v>4.0</v>
      </c>
      <c r="B376" s="156" t="s">
        <v>2658</v>
      </c>
      <c r="C376" s="178">
        <v>0.5638888888888889</v>
      </c>
      <c r="D376" s="156">
        <v>1200.0</v>
      </c>
    </row>
    <row r="377">
      <c r="A377" s="156">
        <v>5.0</v>
      </c>
      <c r="B377" s="229" t="s">
        <v>2659</v>
      </c>
      <c r="C377" s="230">
        <v>0.5958333333333333</v>
      </c>
      <c r="D377" s="229">
        <v>1600.0</v>
      </c>
      <c r="E377" s="229" t="s">
        <v>1925</v>
      </c>
    </row>
    <row r="378">
      <c r="A378" s="156">
        <v>6.0</v>
      </c>
      <c r="B378" s="229" t="s">
        <v>2660</v>
      </c>
      <c r="C378" s="230">
        <v>0.5993055555555555</v>
      </c>
      <c r="D378" s="229">
        <v>2400.0</v>
      </c>
      <c r="E378" s="229" t="s">
        <v>1925</v>
      </c>
      <c r="G378" s="156"/>
    </row>
    <row r="379">
      <c r="A379" s="156">
        <v>7.0</v>
      </c>
      <c r="B379" s="156" t="s">
        <v>2661</v>
      </c>
      <c r="C379" s="178">
        <v>0.6840277777777778</v>
      </c>
      <c r="D379" s="156">
        <v>-600.0</v>
      </c>
      <c r="G379" s="156"/>
    </row>
    <row r="380">
      <c r="A380" s="156">
        <v>8.0</v>
      </c>
      <c r="B380" s="229" t="s">
        <v>1498</v>
      </c>
      <c r="C380" s="230">
        <v>0.6965277777777777</v>
      </c>
      <c r="D380" s="229">
        <v>1000.0</v>
      </c>
      <c r="E380" s="229" t="s">
        <v>1925</v>
      </c>
      <c r="I380" s="156"/>
    </row>
    <row r="381">
      <c r="A381" s="156">
        <v>9.0</v>
      </c>
      <c r="B381" s="156" t="s">
        <v>2662</v>
      </c>
      <c r="C381" s="178">
        <v>0.7486111111111111</v>
      </c>
      <c r="D381" s="156">
        <v>2000.0</v>
      </c>
    </row>
    <row r="382">
      <c r="A382" s="156">
        <v>10.0</v>
      </c>
      <c r="B382" s="156" t="s">
        <v>2663</v>
      </c>
      <c r="C382" s="178">
        <v>0.8020833333333334</v>
      </c>
      <c r="D382" s="156">
        <v>4000.0</v>
      </c>
      <c r="H382" s="184">
        <v>-10000.0</v>
      </c>
      <c r="I382" s="184" t="s">
        <v>2593</v>
      </c>
    </row>
    <row r="383">
      <c r="A383" s="156">
        <v>11.0</v>
      </c>
      <c r="B383" s="156" t="s">
        <v>2507</v>
      </c>
      <c r="C383" s="178">
        <v>0.8055555555555556</v>
      </c>
      <c r="D383" s="156">
        <v>800.0</v>
      </c>
    </row>
    <row r="384">
      <c r="A384" s="156">
        <v>12.0</v>
      </c>
      <c r="B384" s="156" t="s">
        <v>2664</v>
      </c>
      <c r="C384" s="178">
        <v>0.84375</v>
      </c>
      <c r="D384" s="156">
        <v>800.0</v>
      </c>
    </row>
    <row r="385">
      <c r="A385" s="156">
        <v>13.0</v>
      </c>
      <c r="B385" s="156" t="s">
        <v>1239</v>
      </c>
      <c r="C385" s="178">
        <v>0.8583333333333333</v>
      </c>
      <c r="D385" s="156">
        <v>200.0</v>
      </c>
      <c r="G385" s="180">
        <v>2000.0</v>
      </c>
      <c r="H385" s="146">
        <v>-2000.0</v>
      </c>
    </row>
    <row r="386">
      <c r="D386" s="159">
        <f>SUM(D373:D385)</f>
        <v>14200</v>
      </c>
      <c r="H386" s="183">
        <v>2650.0</v>
      </c>
    </row>
    <row r="388">
      <c r="E388" s="59" t="s">
        <v>2665</v>
      </c>
    </row>
    <row r="389">
      <c r="A389" s="156">
        <v>1.0</v>
      </c>
      <c r="B389" s="156" t="s">
        <v>2666</v>
      </c>
      <c r="C389" s="178">
        <v>0.4666666666666667</v>
      </c>
      <c r="F389" s="176">
        <v>-50.0</v>
      </c>
    </row>
    <row r="390">
      <c r="A390" s="156">
        <v>2.0</v>
      </c>
      <c r="B390" s="156" t="s">
        <v>2667</v>
      </c>
      <c r="C390" s="178">
        <v>0.5555555555555556</v>
      </c>
      <c r="D390" s="156">
        <v>300.0</v>
      </c>
    </row>
    <row r="391">
      <c r="A391" s="156">
        <v>3.0</v>
      </c>
      <c r="B391" s="156" t="s">
        <v>2668</v>
      </c>
      <c r="C391" s="178">
        <v>0.5555555555555556</v>
      </c>
      <c r="D391" s="156">
        <v>300.0</v>
      </c>
    </row>
    <row r="392">
      <c r="A392" s="156">
        <v>4.0</v>
      </c>
      <c r="B392" s="156" t="s">
        <v>2422</v>
      </c>
      <c r="C392" s="178">
        <v>0.55625</v>
      </c>
      <c r="D392" s="156">
        <v>400.0</v>
      </c>
    </row>
    <row r="393">
      <c r="A393" s="156">
        <v>5.0</v>
      </c>
      <c r="B393" s="156" t="s">
        <v>2669</v>
      </c>
      <c r="C393" s="178">
        <v>0.5958333333333333</v>
      </c>
      <c r="D393" s="156">
        <v>800.0</v>
      </c>
    </row>
    <row r="394">
      <c r="A394" s="156">
        <v>6.0</v>
      </c>
      <c r="B394" s="156" t="s">
        <v>2670</v>
      </c>
      <c r="C394" s="178">
        <v>0.6215277777777778</v>
      </c>
      <c r="D394" s="156">
        <v>1000.0</v>
      </c>
      <c r="H394" s="184">
        <v>-4000.0</v>
      </c>
      <c r="I394" s="184" t="s">
        <v>2593</v>
      </c>
    </row>
    <row r="395">
      <c r="A395" s="156">
        <v>7.0</v>
      </c>
      <c r="B395" s="156" t="s">
        <v>2671</v>
      </c>
      <c r="C395" s="178">
        <v>0.6805555555555556</v>
      </c>
      <c r="D395" s="156">
        <v>800.0</v>
      </c>
    </row>
    <row r="396">
      <c r="A396" s="156">
        <v>8.0</v>
      </c>
      <c r="B396" s="156" t="s">
        <v>2672</v>
      </c>
      <c r="C396" s="178">
        <v>0.6805555555555556</v>
      </c>
      <c r="D396" s="156">
        <v>300.0</v>
      </c>
      <c r="G396" s="180">
        <v>900.0</v>
      </c>
      <c r="H396" s="146">
        <v>-900.0</v>
      </c>
    </row>
    <row r="397">
      <c r="A397" s="156">
        <v>9.0</v>
      </c>
      <c r="B397" s="156" t="s">
        <v>2437</v>
      </c>
      <c r="C397" s="178">
        <v>0.68125</v>
      </c>
      <c r="D397" s="156">
        <v>800.0</v>
      </c>
      <c r="H397" s="183">
        <v>2600.0</v>
      </c>
    </row>
    <row r="398">
      <c r="A398" s="156">
        <v>10.0</v>
      </c>
      <c r="B398" s="156" t="s">
        <v>2592</v>
      </c>
      <c r="C398" s="178">
        <v>0.7875</v>
      </c>
      <c r="D398" s="156">
        <v>200.0</v>
      </c>
    </row>
    <row r="399">
      <c r="A399" s="156"/>
      <c r="D399" s="159">
        <f>SUM(D389:D398)</f>
        <v>4900</v>
      </c>
    </row>
    <row r="401">
      <c r="E401" s="59" t="s">
        <v>2673</v>
      </c>
    </row>
    <row r="402">
      <c r="A402" s="156">
        <v>1.0</v>
      </c>
      <c r="B402" s="156" t="s">
        <v>2674</v>
      </c>
      <c r="C402" s="178">
        <v>0.4375</v>
      </c>
      <c r="D402" s="156">
        <v>800.0</v>
      </c>
    </row>
    <row r="403">
      <c r="A403" s="156">
        <v>2.0</v>
      </c>
      <c r="B403" s="156" t="s">
        <v>2675</v>
      </c>
      <c r="C403" s="178">
        <v>0.4444444444444444</v>
      </c>
      <c r="D403" s="156">
        <v>300.0</v>
      </c>
    </row>
    <row r="404">
      <c r="A404" s="156">
        <v>3.0</v>
      </c>
      <c r="B404" s="156" t="s">
        <v>2676</v>
      </c>
      <c r="C404" s="178">
        <v>0.4444444444444444</v>
      </c>
      <c r="D404" s="156">
        <v>500.0</v>
      </c>
    </row>
    <row r="405">
      <c r="A405" s="156">
        <v>4.0</v>
      </c>
      <c r="B405" s="156" t="s">
        <v>2437</v>
      </c>
      <c r="C405" s="178">
        <v>0.44583333333333336</v>
      </c>
      <c r="D405" s="156">
        <v>800.0</v>
      </c>
    </row>
    <row r="406">
      <c r="A406" s="156">
        <v>5.0</v>
      </c>
      <c r="B406" s="156" t="s">
        <v>2677</v>
      </c>
      <c r="C406" s="178">
        <v>0.4465277777777778</v>
      </c>
      <c r="D406" s="156">
        <v>700.0</v>
      </c>
    </row>
    <row r="407">
      <c r="A407" s="156">
        <v>6.0</v>
      </c>
      <c r="B407" s="156" t="s">
        <v>2678</v>
      </c>
      <c r="C407" s="178">
        <v>0.44722222222222224</v>
      </c>
      <c r="D407" s="156">
        <v>300.0</v>
      </c>
    </row>
    <row r="408">
      <c r="A408" s="156">
        <v>7.0</v>
      </c>
      <c r="B408" s="156" t="s">
        <v>2679</v>
      </c>
      <c r="C408" s="178">
        <v>0.4479166666666667</v>
      </c>
      <c r="D408" s="156">
        <v>200.0</v>
      </c>
    </row>
    <row r="409">
      <c r="A409" s="156">
        <v>8.0</v>
      </c>
      <c r="B409" s="156" t="s">
        <v>1486</v>
      </c>
      <c r="C409" s="178">
        <v>0.4736111111111111</v>
      </c>
      <c r="D409" s="156">
        <v>200.0</v>
      </c>
    </row>
    <row r="410">
      <c r="A410" s="156">
        <v>9.0</v>
      </c>
      <c r="B410" s="156" t="s">
        <v>2680</v>
      </c>
      <c r="C410" s="178">
        <v>0.475</v>
      </c>
      <c r="D410" s="156">
        <v>150.0</v>
      </c>
    </row>
    <row r="411">
      <c r="A411" s="156">
        <v>10.0</v>
      </c>
      <c r="B411" s="156" t="s">
        <v>2681</v>
      </c>
      <c r="C411" s="178">
        <v>0.5215277777777778</v>
      </c>
      <c r="D411" s="156">
        <v>800.0</v>
      </c>
    </row>
    <row r="412">
      <c r="A412" s="156">
        <v>11.0</v>
      </c>
      <c r="B412" s="156" t="s">
        <v>2682</v>
      </c>
      <c r="C412" s="178">
        <v>0.5430555555555555</v>
      </c>
      <c r="D412" s="156">
        <v>800.0</v>
      </c>
    </row>
    <row r="413">
      <c r="A413" s="156">
        <v>12.0</v>
      </c>
      <c r="B413" s="156" t="s">
        <v>2683</v>
      </c>
      <c r="C413" s="178">
        <v>0.5583333333333333</v>
      </c>
      <c r="D413" s="156">
        <v>800.0</v>
      </c>
    </row>
    <row r="414">
      <c r="A414" s="156">
        <v>13.0</v>
      </c>
      <c r="B414" s="156" t="s">
        <v>2684</v>
      </c>
      <c r="C414" s="178">
        <v>0.5583333333333333</v>
      </c>
      <c r="D414" s="156">
        <v>700.0</v>
      </c>
    </row>
    <row r="415">
      <c r="A415" s="156">
        <v>14.0</v>
      </c>
      <c r="B415" s="156" t="s">
        <v>2685</v>
      </c>
      <c r="C415" s="178">
        <v>0.6111111111111112</v>
      </c>
      <c r="D415" s="156">
        <v>200.0</v>
      </c>
      <c r="H415" s="184">
        <v>-11000.0</v>
      </c>
      <c r="I415" s="184" t="s">
        <v>2593</v>
      </c>
    </row>
    <row r="416">
      <c r="A416" s="156">
        <v>15.0</v>
      </c>
      <c r="B416" s="156" t="s">
        <v>2686</v>
      </c>
      <c r="C416" s="178">
        <v>0.6131944444444445</v>
      </c>
      <c r="D416" s="156">
        <v>800.0</v>
      </c>
    </row>
    <row r="417">
      <c r="A417" s="156">
        <v>16.0</v>
      </c>
      <c r="B417" s="156" t="s">
        <v>2687</v>
      </c>
      <c r="C417" s="178">
        <v>0.6145833333333334</v>
      </c>
      <c r="D417" s="156">
        <v>400.0</v>
      </c>
      <c r="G417" s="180">
        <v>1700.0</v>
      </c>
      <c r="H417" s="146">
        <v>-1700.0</v>
      </c>
    </row>
    <row r="418">
      <c r="A418" s="156">
        <v>17.0</v>
      </c>
      <c r="B418" s="156" t="s">
        <v>2688</v>
      </c>
      <c r="C418" s="178">
        <v>0.6868055555555556</v>
      </c>
      <c r="D418" s="156">
        <v>400.0</v>
      </c>
      <c r="H418" s="183">
        <v>2950.0</v>
      </c>
    </row>
    <row r="419">
      <c r="A419" s="156">
        <v>18.0</v>
      </c>
      <c r="B419" s="156" t="s">
        <v>2186</v>
      </c>
      <c r="C419" s="178">
        <v>0.6875</v>
      </c>
      <c r="D419" s="156">
        <v>1300.0</v>
      </c>
    </row>
    <row r="420">
      <c r="A420" s="156">
        <v>19.0</v>
      </c>
      <c r="B420" s="156" t="s">
        <v>2689</v>
      </c>
      <c r="C420" s="178">
        <v>0.7138888888888889</v>
      </c>
      <c r="D420" s="156">
        <v>1000.0</v>
      </c>
    </row>
    <row r="421">
      <c r="A421" s="156">
        <v>20.0</v>
      </c>
      <c r="B421" s="156" t="s">
        <v>2690</v>
      </c>
      <c r="C421" s="178">
        <v>0.7576388888888889</v>
      </c>
      <c r="D421" s="156">
        <v>300.0</v>
      </c>
    </row>
    <row r="422">
      <c r="A422" s="156">
        <v>21.0</v>
      </c>
      <c r="B422" s="156" t="s">
        <v>2683</v>
      </c>
      <c r="C422" s="178">
        <v>0.7763888888888889</v>
      </c>
      <c r="D422" s="156">
        <v>800.0</v>
      </c>
    </row>
    <row r="423">
      <c r="A423" s="156">
        <v>22.0</v>
      </c>
      <c r="B423" s="156" t="s">
        <v>2674</v>
      </c>
      <c r="C423" s="178">
        <v>0.8194444444444444</v>
      </c>
      <c r="D423" s="156">
        <v>800.0</v>
      </c>
    </row>
    <row r="424">
      <c r="D424" s="159">
        <f>SUM(D402:D423)</f>
        <v>13050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69.43"/>
    <col customWidth="1" min="3" max="3" width="9.71"/>
    <col customWidth="1" min="4" max="4" width="11.29"/>
    <col customWidth="1" min="6" max="6" width="11.14"/>
    <col customWidth="1" min="7" max="7" width="12.0"/>
  </cols>
  <sheetData>
    <row r="1">
      <c r="A1" s="122" t="s">
        <v>79</v>
      </c>
      <c r="B1" s="122" t="s">
        <v>1</v>
      </c>
      <c r="C1" s="123" t="s">
        <v>80</v>
      </c>
      <c r="D1" s="122" t="s">
        <v>81</v>
      </c>
      <c r="E1" s="122" t="s">
        <v>71</v>
      </c>
      <c r="F1" s="122" t="s">
        <v>72</v>
      </c>
      <c r="G1" s="122" t="s">
        <v>375</v>
      </c>
      <c r="H1" s="122" t="s">
        <v>83</v>
      </c>
      <c r="I1" s="122" t="s">
        <v>84</v>
      </c>
      <c r="J1" s="122" t="s">
        <v>85</v>
      </c>
      <c r="K1" s="122" t="s">
        <v>72</v>
      </c>
      <c r="L1" s="122" t="s">
        <v>86</v>
      </c>
    </row>
    <row r="2">
      <c r="E2" s="59" t="s">
        <v>2691</v>
      </c>
    </row>
    <row r="3">
      <c r="A3" s="156"/>
      <c r="B3" s="156"/>
      <c r="C3" s="178"/>
      <c r="D3" s="255"/>
    </row>
    <row r="4">
      <c r="A4" s="156">
        <v>2.0</v>
      </c>
      <c r="B4" s="156" t="s">
        <v>1960</v>
      </c>
      <c r="C4" s="178">
        <v>0.4479166666666667</v>
      </c>
      <c r="D4" s="156">
        <v>400.0</v>
      </c>
    </row>
    <row r="5">
      <c r="A5" s="156">
        <v>3.0</v>
      </c>
      <c r="B5" s="156" t="s">
        <v>1962</v>
      </c>
      <c r="C5" s="178">
        <v>0.5451388888888888</v>
      </c>
      <c r="D5" s="156">
        <v>700.0</v>
      </c>
    </row>
    <row r="6">
      <c r="A6" s="156">
        <v>4.0</v>
      </c>
      <c r="B6" s="156" t="s">
        <v>1963</v>
      </c>
      <c r="C6" s="178">
        <v>0.5541666666666667</v>
      </c>
      <c r="D6" s="156">
        <v>700.0</v>
      </c>
    </row>
    <row r="7">
      <c r="A7" s="156">
        <v>5.0</v>
      </c>
      <c r="B7" s="156" t="s">
        <v>1964</v>
      </c>
      <c r="C7" s="178">
        <v>0.5868055555555556</v>
      </c>
      <c r="D7" s="156">
        <v>700.0</v>
      </c>
    </row>
    <row r="8">
      <c r="A8" s="156">
        <v>6.0</v>
      </c>
      <c r="B8" s="156" t="s">
        <v>1965</v>
      </c>
      <c r="C8" s="178">
        <v>0.5875</v>
      </c>
      <c r="D8" s="156">
        <v>600.0</v>
      </c>
      <c r="H8" s="184">
        <v>-18000.0</v>
      </c>
      <c r="I8" s="184" t="s">
        <v>132</v>
      </c>
    </row>
    <row r="9">
      <c r="A9" s="156">
        <v>7.0</v>
      </c>
      <c r="B9" s="156" t="s">
        <v>1966</v>
      </c>
      <c r="C9" s="178">
        <v>0.6055555555555555</v>
      </c>
      <c r="D9" s="156">
        <v>700.0</v>
      </c>
    </row>
    <row r="10">
      <c r="A10" s="156">
        <v>8.0</v>
      </c>
      <c r="B10" s="156" t="s">
        <v>1967</v>
      </c>
      <c r="C10" s="178">
        <v>0.6409722222222223</v>
      </c>
      <c r="D10" s="156">
        <v>1000.0</v>
      </c>
    </row>
    <row r="11">
      <c r="A11" s="156">
        <v>9.0</v>
      </c>
      <c r="B11" s="156" t="s">
        <v>566</v>
      </c>
      <c r="C11" s="178">
        <v>0.7736111111111111</v>
      </c>
      <c r="D11" s="156">
        <v>1400.0</v>
      </c>
      <c r="G11" s="180">
        <v>1200.0</v>
      </c>
      <c r="H11" s="146">
        <v>-1200.0</v>
      </c>
    </row>
    <row r="12">
      <c r="A12" s="156">
        <v>10.0</v>
      </c>
      <c r="B12" s="156" t="s">
        <v>1775</v>
      </c>
      <c r="C12" s="178">
        <v>0.7743055555555556</v>
      </c>
      <c r="D12" s="156">
        <v>1400.0</v>
      </c>
      <c r="H12" s="183">
        <v>2400.0</v>
      </c>
    </row>
    <row r="13">
      <c r="D13" s="159">
        <f>SUM(D4:D12)</f>
        <v>7600</v>
      </c>
    </row>
    <row r="14">
      <c r="E14" s="59" t="s">
        <v>1968</v>
      </c>
      <c r="F14" s="59" t="s">
        <v>389</v>
      </c>
    </row>
    <row r="15">
      <c r="A15" s="156"/>
      <c r="B15" s="225" t="s">
        <v>1969</v>
      </c>
      <c r="C15" s="178">
        <v>0.5590277777777778</v>
      </c>
    </row>
    <row r="16">
      <c r="A16" s="156">
        <v>1.0</v>
      </c>
      <c r="B16" s="229" t="s">
        <v>600</v>
      </c>
      <c r="C16" s="230">
        <v>0.5847222222222223</v>
      </c>
      <c r="D16" s="229">
        <v>400.0</v>
      </c>
      <c r="E16" s="229" t="s">
        <v>1925</v>
      </c>
    </row>
    <row r="17">
      <c r="A17" s="156">
        <v>2.0</v>
      </c>
      <c r="B17" s="156" t="s">
        <v>1970</v>
      </c>
      <c r="C17" s="178">
        <v>0.6027777777777777</v>
      </c>
      <c r="D17" s="156">
        <v>400.0</v>
      </c>
    </row>
    <row r="18">
      <c r="A18" s="156">
        <v>3.0</v>
      </c>
      <c r="B18" s="156" t="s">
        <v>1971</v>
      </c>
      <c r="C18" s="178">
        <v>0.6541666666666667</v>
      </c>
      <c r="D18" s="156">
        <v>400.0</v>
      </c>
    </row>
    <row r="19">
      <c r="A19" s="156">
        <v>4.0</v>
      </c>
      <c r="B19" s="156" t="s">
        <v>2296</v>
      </c>
      <c r="C19" s="178">
        <v>0.6784722222222223</v>
      </c>
      <c r="D19" s="156">
        <v>400.0</v>
      </c>
    </row>
    <row r="20">
      <c r="A20" s="156">
        <v>5.0</v>
      </c>
      <c r="B20" s="156" t="s">
        <v>1972</v>
      </c>
      <c r="C20" s="178">
        <v>0.7166666666666667</v>
      </c>
      <c r="D20" s="156">
        <v>200.0</v>
      </c>
    </row>
    <row r="21">
      <c r="A21" s="156">
        <v>6.0</v>
      </c>
      <c r="B21" s="156" t="s">
        <v>38</v>
      </c>
      <c r="C21" s="178">
        <v>0.8006944444444445</v>
      </c>
      <c r="D21" s="156">
        <v>400.0</v>
      </c>
      <c r="G21" s="180">
        <v>650.0</v>
      </c>
      <c r="H21" s="222">
        <v>650.0</v>
      </c>
    </row>
    <row r="22">
      <c r="A22" s="156">
        <v>7.0</v>
      </c>
      <c r="B22" s="156" t="s">
        <v>1973</v>
      </c>
      <c r="C22" s="178">
        <v>0.8006944444444445</v>
      </c>
      <c r="D22" s="156">
        <v>320.0</v>
      </c>
      <c r="H22" s="183">
        <v>3870.0</v>
      </c>
      <c r="I22" s="156" t="s">
        <v>1208</v>
      </c>
    </row>
    <row r="23">
      <c r="A23" s="156"/>
      <c r="D23" s="59">
        <v>2520.0</v>
      </c>
    </row>
    <row r="24">
      <c r="E24" s="59" t="s">
        <v>2692</v>
      </c>
    </row>
    <row r="25">
      <c r="A25" s="156">
        <v>1.0</v>
      </c>
      <c r="B25" s="156" t="s">
        <v>1975</v>
      </c>
      <c r="C25" s="178">
        <v>0.46597222222222223</v>
      </c>
      <c r="D25" s="274">
        <v>800.0</v>
      </c>
    </row>
    <row r="26">
      <c r="A26" s="156">
        <v>2.0</v>
      </c>
      <c r="B26" s="229" t="s">
        <v>1976</v>
      </c>
      <c r="C26" s="230">
        <v>0.47430555555555554</v>
      </c>
      <c r="D26" s="229">
        <v>1500.0</v>
      </c>
      <c r="E26" s="229" t="s">
        <v>1925</v>
      </c>
    </row>
    <row r="27">
      <c r="A27" s="156">
        <v>3.0</v>
      </c>
      <c r="B27" s="229" t="s">
        <v>1977</v>
      </c>
      <c r="C27" s="230">
        <v>0.48541666666666666</v>
      </c>
      <c r="D27" s="229">
        <v>400.0</v>
      </c>
      <c r="E27" s="229" t="s">
        <v>1925</v>
      </c>
    </row>
    <row r="28">
      <c r="A28" s="156">
        <v>4.0</v>
      </c>
      <c r="B28" s="156" t="s">
        <v>1978</v>
      </c>
      <c r="C28" s="178">
        <v>0.4861111111111111</v>
      </c>
      <c r="D28" s="156">
        <v>800.0</v>
      </c>
    </row>
    <row r="29">
      <c r="A29" s="156">
        <v>5.0</v>
      </c>
      <c r="B29" s="156" t="s">
        <v>1979</v>
      </c>
      <c r="C29" s="178">
        <v>0.5590277777777778</v>
      </c>
      <c r="D29" s="156">
        <v>800.0</v>
      </c>
    </row>
    <row r="30">
      <c r="A30" s="156">
        <v>6.0</v>
      </c>
      <c r="B30" s="156" t="s">
        <v>1980</v>
      </c>
      <c r="C30" s="178">
        <v>0.6402777777777777</v>
      </c>
      <c r="D30" s="156">
        <v>1500.0</v>
      </c>
    </row>
    <row r="31">
      <c r="A31" s="156">
        <v>7.0</v>
      </c>
      <c r="B31" s="156" t="s">
        <v>564</v>
      </c>
      <c r="C31" s="178">
        <v>0.6451388888888889</v>
      </c>
      <c r="D31" s="156">
        <v>300.0</v>
      </c>
    </row>
    <row r="32">
      <c r="A32" s="156">
        <v>8.0</v>
      </c>
      <c r="B32" s="156" t="s">
        <v>1981</v>
      </c>
      <c r="C32" s="178">
        <v>0.7625</v>
      </c>
      <c r="D32" s="156">
        <v>600.0</v>
      </c>
      <c r="G32" s="180">
        <v>1100.0</v>
      </c>
      <c r="H32" s="146">
        <v>-1100.0</v>
      </c>
    </row>
    <row r="33">
      <c r="A33" s="156">
        <v>9.0</v>
      </c>
      <c r="B33" s="156" t="s">
        <v>1982</v>
      </c>
      <c r="C33" s="178">
        <v>0.7638888888888888</v>
      </c>
      <c r="D33" s="156">
        <v>700.0</v>
      </c>
      <c r="H33" s="183">
        <v>6850.0</v>
      </c>
    </row>
    <row r="34">
      <c r="D34" s="159">
        <f>SUM(D26:D33)</f>
        <v>6600</v>
      </c>
    </row>
    <row r="35">
      <c r="E35" s="59" t="s">
        <v>2693</v>
      </c>
    </row>
    <row r="36">
      <c r="A36" s="229">
        <v>1.0</v>
      </c>
      <c r="B36" s="229" t="s">
        <v>1984</v>
      </c>
      <c r="C36" s="230">
        <v>0.5555555555555556</v>
      </c>
      <c r="D36" s="229">
        <v>800.0</v>
      </c>
      <c r="E36" s="229" t="s">
        <v>1925</v>
      </c>
    </row>
    <row r="37">
      <c r="A37" s="229">
        <v>2.0</v>
      </c>
      <c r="B37" s="229" t="s">
        <v>1985</v>
      </c>
      <c r="C37" s="230">
        <v>0.55625</v>
      </c>
      <c r="D37" s="229">
        <v>400.0</v>
      </c>
      <c r="E37" s="229" t="s">
        <v>1925</v>
      </c>
    </row>
    <row r="38">
      <c r="A38" s="156">
        <v>3.0</v>
      </c>
      <c r="B38" s="156" t="s">
        <v>1986</v>
      </c>
      <c r="C38" s="178">
        <v>0.5972222222222222</v>
      </c>
      <c r="D38" s="156">
        <v>300.0</v>
      </c>
    </row>
    <row r="39">
      <c r="A39" s="156">
        <v>4.0</v>
      </c>
      <c r="B39" s="156" t="s">
        <v>1942</v>
      </c>
      <c r="C39" s="178">
        <v>0.6368055555555555</v>
      </c>
      <c r="D39" s="156">
        <v>600.0</v>
      </c>
    </row>
    <row r="40">
      <c r="A40" s="156">
        <v>5.0</v>
      </c>
      <c r="B40" s="156" t="s">
        <v>1987</v>
      </c>
      <c r="C40" s="178">
        <v>0.6451388888888889</v>
      </c>
      <c r="D40" s="156">
        <v>300.0</v>
      </c>
      <c r="H40" s="184">
        <v>-6000.0</v>
      </c>
      <c r="I40" s="184" t="s">
        <v>132</v>
      </c>
    </row>
    <row r="41">
      <c r="A41" s="156">
        <v>6.0</v>
      </c>
      <c r="B41" s="156" t="s">
        <v>1988</v>
      </c>
      <c r="C41" s="178">
        <v>0.7291666666666666</v>
      </c>
      <c r="D41" s="156">
        <v>600.0</v>
      </c>
    </row>
    <row r="42">
      <c r="A42" s="156">
        <v>7.0</v>
      </c>
      <c r="B42" s="156" t="s">
        <v>1989</v>
      </c>
      <c r="C42" s="178">
        <v>0.7430555555555556</v>
      </c>
      <c r="H42" s="146">
        <v>-50.0</v>
      </c>
    </row>
    <row r="43">
      <c r="A43" s="156">
        <v>8.0</v>
      </c>
      <c r="B43" s="156" t="s">
        <v>1990</v>
      </c>
      <c r="C43" s="178">
        <v>0.7618055555555555</v>
      </c>
      <c r="D43" s="156">
        <v>800.0</v>
      </c>
    </row>
    <row r="44">
      <c r="A44" s="156">
        <v>9.0</v>
      </c>
      <c r="B44" s="156" t="s">
        <v>1991</v>
      </c>
      <c r="C44" s="178">
        <v>0.8354166666666667</v>
      </c>
      <c r="D44" s="156">
        <v>200.0</v>
      </c>
      <c r="G44" s="180">
        <v>800.0</v>
      </c>
      <c r="H44" s="146">
        <v>-800.0</v>
      </c>
    </row>
    <row r="45">
      <c r="A45" s="156">
        <v>10.0</v>
      </c>
      <c r="D45" s="159">
        <f>SUM(D36:D44)</f>
        <v>4000</v>
      </c>
      <c r="H45" s="183">
        <v>2800.0</v>
      </c>
    </row>
    <row r="46">
      <c r="E46" s="59" t="s">
        <v>2694</v>
      </c>
    </row>
    <row r="47">
      <c r="A47" s="156">
        <v>1.0</v>
      </c>
      <c r="B47" s="156" t="s">
        <v>1993</v>
      </c>
      <c r="C47" s="178">
        <v>0.4986111111111111</v>
      </c>
      <c r="D47" s="156">
        <v>1500.0</v>
      </c>
    </row>
    <row r="48">
      <c r="A48" s="156">
        <v>2.0</v>
      </c>
      <c r="B48" s="156" t="s">
        <v>1994</v>
      </c>
      <c r="C48" s="178">
        <v>0.5208333333333334</v>
      </c>
      <c r="D48" s="156">
        <v>1500.0</v>
      </c>
    </row>
    <row r="49">
      <c r="A49" s="156">
        <v>3.0</v>
      </c>
      <c r="B49" s="156" t="s">
        <v>1995</v>
      </c>
      <c r="C49" s="178">
        <v>0.625</v>
      </c>
      <c r="D49" s="156">
        <v>500.0</v>
      </c>
      <c r="G49" s="180">
        <v>900.0</v>
      </c>
      <c r="H49" s="146">
        <v>-900.0</v>
      </c>
    </row>
    <row r="50">
      <c r="A50" s="156">
        <v>4.0</v>
      </c>
      <c r="B50" s="229" t="s">
        <v>1996</v>
      </c>
      <c r="C50" s="230">
        <v>0.7986111111111112</v>
      </c>
      <c r="D50" s="229">
        <v>1200.0</v>
      </c>
      <c r="E50" s="229" t="s">
        <v>1925</v>
      </c>
      <c r="H50" s="183">
        <v>5400.0</v>
      </c>
    </row>
    <row r="51">
      <c r="D51" s="159">
        <f>SUM(D47:D50)</f>
        <v>4700</v>
      </c>
    </row>
    <row r="53">
      <c r="E53" s="59" t="s">
        <v>1997</v>
      </c>
      <c r="F53" s="171" t="s">
        <v>265</v>
      </c>
    </row>
    <row r="54">
      <c r="A54" s="156">
        <v>1.0</v>
      </c>
      <c r="B54" s="156" t="s">
        <v>1998</v>
      </c>
      <c r="C54" s="178">
        <v>0.4930555555555556</v>
      </c>
      <c r="D54" s="156">
        <v>800.0</v>
      </c>
    </row>
    <row r="55">
      <c r="A55" s="156">
        <v>2.0</v>
      </c>
      <c r="B55" s="156" t="s">
        <v>1999</v>
      </c>
      <c r="C55" s="178">
        <v>0.5173611111111112</v>
      </c>
      <c r="D55" s="156">
        <v>800.0</v>
      </c>
    </row>
    <row r="56">
      <c r="A56" s="156">
        <v>3.0</v>
      </c>
      <c r="B56" s="156" t="s">
        <v>1886</v>
      </c>
      <c r="C56" s="178">
        <v>0.5333333333333333</v>
      </c>
      <c r="D56" s="156">
        <v>1500.0</v>
      </c>
    </row>
    <row r="57">
      <c r="A57" s="156">
        <v>4.0</v>
      </c>
      <c r="B57" s="156" t="s">
        <v>465</v>
      </c>
      <c r="C57" s="178">
        <v>0.5930555555555556</v>
      </c>
      <c r="D57" s="156">
        <v>800.0</v>
      </c>
    </row>
    <row r="58">
      <c r="A58" s="156">
        <v>5.0</v>
      </c>
      <c r="B58" s="156" t="s">
        <v>2000</v>
      </c>
      <c r="C58" s="178">
        <v>0.6104166666666667</v>
      </c>
      <c r="H58" s="146">
        <v>-50.0</v>
      </c>
    </row>
    <row r="59">
      <c r="A59" s="156">
        <v>6.0</v>
      </c>
      <c r="B59" s="156" t="s">
        <v>2001</v>
      </c>
      <c r="C59" s="178">
        <v>0.6340277777777777</v>
      </c>
      <c r="D59" s="156">
        <v>800.0</v>
      </c>
    </row>
    <row r="60">
      <c r="A60" s="156">
        <v>7.0</v>
      </c>
      <c r="B60" s="156" t="s">
        <v>2002</v>
      </c>
      <c r="C60" s="178">
        <v>0.6847222222222222</v>
      </c>
      <c r="D60" s="156">
        <v>400.0</v>
      </c>
    </row>
    <row r="61">
      <c r="A61" s="156">
        <v>8.0</v>
      </c>
      <c r="B61" s="156" t="s">
        <v>2003</v>
      </c>
      <c r="C61" s="178">
        <v>0.7013888888888888</v>
      </c>
      <c r="D61" s="156">
        <v>600.0</v>
      </c>
    </row>
    <row r="62">
      <c r="A62" s="156">
        <v>9.0</v>
      </c>
      <c r="B62" s="156" t="s">
        <v>2004</v>
      </c>
      <c r="C62" s="178">
        <v>0.7333333333333333</v>
      </c>
      <c r="D62" s="156">
        <v>800.0</v>
      </c>
      <c r="H62" s="184">
        <v>-9000.0</v>
      </c>
      <c r="I62" s="184" t="s">
        <v>132</v>
      </c>
    </row>
    <row r="63">
      <c r="A63" s="156">
        <v>10.0</v>
      </c>
      <c r="B63" s="156" t="s">
        <v>2005</v>
      </c>
      <c r="C63" s="178">
        <v>0.7472222222222222</v>
      </c>
      <c r="D63" s="156">
        <v>600.0</v>
      </c>
    </row>
    <row r="64">
      <c r="A64" s="156">
        <v>11.0</v>
      </c>
      <c r="B64" s="156" t="s">
        <v>2006</v>
      </c>
      <c r="C64" s="178">
        <v>0.75</v>
      </c>
      <c r="D64" s="156">
        <v>400.0</v>
      </c>
    </row>
    <row r="65">
      <c r="A65" s="156">
        <v>12.0</v>
      </c>
      <c r="B65" s="156" t="s">
        <v>2007</v>
      </c>
      <c r="C65" s="178">
        <v>0.7881944444444444</v>
      </c>
      <c r="D65" s="156">
        <v>800.0</v>
      </c>
    </row>
    <row r="66">
      <c r="A66" s="156">
        <v>13.0</v>
      </c>
      <c r="B66" s="156" t="s">
        <v>2008</v>
      </c>
      <c r="C66" s="178">
        <v>0.7979166666666667</v>
      </c>
      <c r="D66" s="156">
        <v>200.0</v>
      </c>
    </row>
    <row r="67">
      <c r="A67" s="156"/>
      <c r="D67" s="159">
        <f>SUM(D54:D66)</f>
        <v>8500</v>
      </c>
      <c r="G67" s="180">
        <v>1400.0</v>
      </c>
      <c r="H67" s="146">
        <v>-1400.0</v>
      </c>
    </row>
    <row r="68">
      <c r="H68" s="183">
        <v>3500.0</v>
      </c>
    </row>
    <row r="69">
      <c r="E69" s="59" t="s">
        <v>2695</v>
      </c>
    </row>
    <row r="70">
      <c r="A70" s="156">
        <v>1.0</v>
      </c>
      <c r="B70" s="156" t="s">
        <v>2010</v>
      </c>
      <c r="C70" s="178">
        <v>0.5131944444444444</v>
      </c>
      <c r="D70" s="156">
        <v>300.0</v>
      </c>
    </row>
    <row r="71">
      <c r="A71" s="156">
        <v>2.0</v>
      </c>
      <c r="B71" s="156" t="s">
        <v>2011</v>
      </c>
      <c r="C71" s="178">
        <v>0.5138888888888888</v>
      </c>
      <c r="D71" s="156">
        <v>300.0</v>
      </c>
    </row>
    <row r="72">
      <c r="A72" s="156">
        <v>3.0</v>
      </c>
      <c r="B72" s="156" t="s">
        <v>2012</v>
      </c>
      <c r="C72" s="178">
        <v>0.5222222222222223</v>
      </c>
      <c r="D72" s="156">
        <v>600.0</v>
      </c>
    </row>
    <row r="73">
      <c r="A73" s="156">
        <v>4.0</v>
      </c>
      <c r="B73" s="156" t="s">
        <v>2013</v>
      </c>
      <c r="C73" s="178">
        <v>0.5222222222222223</v>
      </c>
      <c r="D73" s="156">
        <v>400.0</v>
      </c>
    </row>
    <row r="74">
      <c r="A74" s="156">
        <v>5.0</v>
      </c>
      <c r="B74" s="156" t="s">
        <v>837</v>
      </c>
      <c r="C74" s="178">
        <v>0.5784722222222223</v>
      </c>
      <c r="D74" s="156">
        <v>200.0</v>
      </c>
    </row>
    <row r="75">
      <c r="A75" s="156">
        <v>6.0</v>
      </c>
      <c r="B75" s="156" t="s">
        <v>837</v>
      </c>
      <c r="C75" s="178">
        <v>0.5798611111111112</v>
      </c>
      <c r="D75" s="156">
        <v>200.0</v>
      </c>
    </row>
    <row r="76">
      <c r="A76" s="156">
        <v>7.0</v>
      </c>
      <c r="B76" s="156" t="s">
        <v>2014</v>
      </c>
      <c r="C76" s="178">
        <v>0.5833333333333334</v>
      </c>
      <c r="D76" s="156">
        <v>200.0</v>
      </c>
    </row>
    <row r="77">
      <c r="A77" s="156">
        <v>8.0</v>
      </c>
      <c r="B77" s="156" t="s">
        <v>2015</v>
      </c>
      <c r="C77" s="178">
        <v>0.5833333333333334</v>
      </c>
      <c r="D77" s="156">
        <v>400.0</v>
      </c>
    </row>
    <row r="78">
      <c r="A78" s="156">
        <v>9.0</v>
      </c>
      <c r="B78" s="156" t="s">
        <v>2696</v>
      </c>
      <c r="C78" s="178">
        <v>0.6229166666666667</v>
      </c>
      <c r="D78" s="156">
        <v>600.0</v>
      </c>
    </row>
    <row r="79">
      <c r="A79" s="156">
        <v>10.0</v>
      </c>
      <c r="B79" s="156" t="s">
        <v>2017</v>
      </c>
      <c r="C79" s="178">
        <v>0.6493055555555556</v>
      </c>
      <c r="D79" s="156">
        <v>1400.0</v>
      </c>
    </row>
    <row r="80">
      <c r="A80" s="156">
        <v>12.0</v>
      </c>
      <c r="B80" s="156" t="s">
        <v>1901</v>
      </c>
      <c r="C80" s="178">
        <v>0.6666666666666666</v>
      </c>
      <c r="D80" s="156">
        <v>150.0</v>
      </c>
    </row>
    <row r="81">
      <c r="A81" s="156">
        <v>13.0</v>
      </c>
      <c r="B81" s="156" t="s">
        <v>627</v>
      </c>
      <c r="C81" s="178">
        <v>0.6777777777777778</v>
      </c>
      <c r="D81" s="156">
        <v>200.0</v>
      </c>
    </row>
    <row r="82">
      <c r="A82" s="156">
        <v>14.0</v>
      </c>
      <c r="B82" s="156" t="s">
        <v>837</v>
      </c>
      <c r="C82" s="178">
        <v>0.6777777777777778</v>
      </c>
      <c r="D82" s="156">
        <v>200.0</v>
      </c>
    </row>
    <row r="83">
      <c r="A83" s="156">
        <v>15.0</v>
      </c>
      <c r="B83" s="156" t="s">
        <v>1985</v>
      </c>
      <c r="C83" s="178">
        <v>0.7</v>
      </c>
      <c r="D83" s="156">
        <v>400.0</v>
      </c>
    </row>
    <row r="84">
      <c r="A84" s="156">
        <v>16.0</v>
      </c>
      <c r="B84" s="156" t="s">
        <v>1413</v>
      </c>
      <c r="C84" s="178">
        <v>0.7666666666666667</v>
      </c>
      <c r="D84" s="156">
        <v>700.0</v>
      </c>
    </row>
    <row r="85">
      <c r="A85" s="156">
        <v>17.0</v>
      </c>
      <c r="B85" s="156" t="s">
        <v>1385</v>
      </c>
      <c r="C85" s="178">
        <v>0.7701388888888889</v>
      </c>
      <c r="D85" s="156">
        <v>200.0</v>
      </c>
    </row>
    <row r="86">
      <c r="A86" s="156">
        <v>18.0</v>
      </c>
      <c r="B86" s="156" t="s">
        <v>2018</v>
      </c>
      <c r="C86" s="178">
        <v>0.7763888888888889</v>
      </c>
      <c r="D86" s="156">
        <v>2200.0</v>
      </c>
      <c r="G86" s="180">
        <v>1500.0</v>
      </c>
      <c r="H86" s="146">
        <v>-1500.0</v>
      </c>
    </row>
    <row r="87">
      <c r="A87" s="156">
        <v>19.0</v>
      </c>
      <c r="B87" s="156" t="s">
        <v>2019</v>
      </c>
      <c r="C87" s="178">
        <v>0.7770833333333333</v>
      </c>
      <c r="D87" s="156">
        <v>700.0</v>
      </c>
      <c r="H87" s="183">
        <v>13050.0</v>
      </c>
    </row>
    <row r="88">
      <c r="A88" s="156">
        <v>20.0</v>
      </c>
      <c r="B88" s="156" t="s">
        <v>2020</v>
      </c>
      <c r="C88" s="178">
        <v>0.8125</v>
      </c>
      <c r="D88" s="156">
        <v>500.0</v>
      </c>
    </row>
    <row r="89">
      <c r="A89" s="156">
        <v>21.0</v>
      </c>
      <c r="B89" s="156" t="s">
        <v>2021</v>
      </c>
      <c r="C89" s="178">
        <v>0.8159722222222222</v>
      </c>
      <c r="D89" s="156">
        <v>400.0</v>
      </c>
    </row>
    <row r="90">
      <c r="A90" s="156">
        <v>22.0</v>
      </c>
      <c r="B90" s="156" t="s">
        <v>2022</v>
      </c>
      <c r="C90" s="178">
        <v>0.8326388888888889</v>
      </c>
      <c r="D90" s="156">
        <v>400.0</v>
      </c>
    </row>
    <row r="91">
      <c r="D91" s="159">
        <f>SUM(D70:D90)</f>
        <v>10650</v>
      </c>
    </row>
    <row r="93">
      <c r="E93" s="59" t="s">
        <v>2023</v>
      </c>
      <c r="F93" s="171" t="s">
        <v>265</v>
      </c>
    </row>
    <row r="94">
      <c r="A94" s="156">
        <v>1.0</v>
      </c>
      <c r="B94" s="229" t="s">
        <v>2024</v>
      </c>
      <c r="C94" s="230">
        <v>0.5583333333333333</v>
      </c>
      <c r="D94" s="229">
        <v>600.0</v>
      </c>
      <c r="E94" s="229" t="s">
        <v>1925</v>
      </c>
    </row>
    <row r="95">
      <c r="A95" s="156">
        <v>2.0</v>
      </c>
      <c r="B95" s="156" t="s">
        <v>2025</v>
      </c>
      <c r="C95" s="178">
        <v>0.5625</v>
      </c>
      <c r="D95" s="156">
        <v>400.0</v>
      </c>
    </row>
    <row r="96">
      <c r="A96" s="156">
        <v>3.0</v>
      </c>
      <c r="B96" s="156" t="s">
        <v>1886</v>
      </c>
      <c r="C96" s="178">
        <v>0.5722222222222222</v>
      </c>
      <c r="D96" s="156">
        <v>1500.0</v>
      </c>
      <c r="H96" s="184">
        <v>-12000.0</v>
      </c>
      <c r="I96" s="184" t="s">
        <v>132</v>
      </c>
    </row>
    <row r="97">
      <c r="A97" s="156">
        <v>4.0</v>
      </c>
      <c r="B97" s="156" t="s">
        <v>2026</v>
      </c>
      <c r="C97" s="178">
        <v>0.6076388888888888</v>
      </c>
      <c r="D97" s="156">
        <v>400.0</v>
      </c>
    </row>
    <row r="98">
      <c r="A98" s="156">
        <v>5.0</v>
      </c>
      <c r="B98" s="156" t="s">
        <v>2027</v>
      </c>
      <c r="C98" s="178">
        <v>0.6645833333333333</v>
      </c>
      <c r="D98" s="156">
        <v>1200.0</v>
      </c>
      <c r="G98" s="180">
        <v>900.0</v>
      </c>
      <c r="H98" s="146">
        <v>-900.0</v>
      </c>
    </row>
    <row r="99">
      <c r="A99" s="156">
        <v>6.0</v>
      </c>
      <c r="B99" s="146" t="s">
        <v>2028</v>
      </c>
      <c r="C99" s="221"/>
      <c r="H99" s="146">
        <v>-800.0</v>
      </c>
    </row>
    <row r="100">
      <c r="A100" s="156">
        <v>7.0</v>
      </c>
      <c r="D100" s="159">
        <f>SUM(D94:D99)</f>
        <v>4100</v>
      </c>
      <c r="H100" s="183">
        <v>2850.0</v>
      </c>
    </row>
    <row r="101">
      <c r="E101" s="59" t="s">
        <v>2029</v>
      </c>
      <c r="F101" s="59" t="s">
        <v>402</v>
      </c>
    </row>
    <row r="102">
      <c r="B102" s="146" t="s">
        <v>469</v>
      </c>
      <c r="C102" s="221"/>
      <c r="D102" s="222">
        <v>-300.0</v>
      </c>
    </row>
    <row r="103">
      <c r="A103" s="156">
        <v>1.0</v>
      </c>
      <c r="B103" s="156" t="s">
        <v>2030</v>
      </c>
      <c r="C103" s="178">
        <v>0.48055555555555557</v>
      </c>
      <c r="D103" s="156">
        <v>600.0</v>
      </c>
    </row>
    <row r="104">
      <c r="A104" s="156">
        <v>2.0</v>
      </c>
      <c r="B104" s="156" t="s">
        <v>2031</v>
      </c>
      <c r="C104" s="178">
        <v>0.5416666666666666</v>
      </c>
      <c r="D104" s="156">
        <v>1500.0</v>
      </c>
    </row>
    <row r="105">
      <c r="A105" s="156">
        <v>3.0</v>
      </c>
      <c r="B105" s="156" t="s">
        <v>1086</v>
      </c>
      <c r="C105" s="178">
        <v>0.5451388888888888</v>
      </c>
      <c r="D105" s="156">
        <v>600.0</v>
      </c>
      <c r="H105" s="184">
        <v>-4000.0</v>
      </c>
      <c r="I105" s="184" t="s">
        <v>149</v>
      </c>
    </row>
    <row r="106">
      <c r="A106" s="156">
        <v>4.0</v>
      </c>
      <c r="B106" s="156" t="s">
        <v>2032</v>
      </c>
      <c r="C106" s="178">
        <v>0.6541666666666667</v>
      </c>
      <c r="D106" s="156">
        <v>300.0</v>
      </c>
      <c r="G106" s="180">
        <v>900.0</v>
      </c>
      <c r="H106" s="146">
        <v>-900.0</v>
      </c>
    </row>
    <row r="107">
      <c r="A107" s="156">
        <v>5.0</v>
      </c>
      <c r="B107" s="156" t="s">
        <v>2004</v>
      </c>
      <c r="C107" s="178">
        <v>0.6701388888888888</v>
      </c>
      <c r="D107" s="156">
        <v>800.0</v>
      </c>
      <c r="H107" s="183">
        <v>2650.0</v>
      </c>
    </row>
    <row r="108">
      <c r="A108" s="156">
        <v>6.0</v>
      </c>
      <c r="B108" s="156" t="s">
        <v>2033</v>
      </c>
      <c r="C108" s="178">
        <v>0.7548611111111111</v>
      </c>
      <c r="D108" s="156">
        <v>800.0</v>
      </c>
    </row>
    <row r="109">
      <c r="A109" s="156">
        <v>7.0</v>
      </c>
      <c r="B109" s="156" t="s">
        <v>172</v>
      </c>
      <c r="C109" s="178">
        <v>0.7597222222222222</v>
      </c>
      <c r="D109" s="156">
        <v>400.0</v>
      </c>
    </row>
    <row r="110">
      <c r="A110" s="156"/>
      <c r="D110" s="59">
        <v>5000.0</v>
      </c>
    </row>
    <row r="112">
      <c r="E112" s="59" t="s">
        <v>2034</v>
      </c>
      <c r="F112" s="171" t="s">
        <v>265</v>
      </c>
    </row>
    <row r="113">
      <c r="A113" s="156">
        <v>1.0</v>
      </c>
      <c r="B113" s="156" t="s">
        <v>1454</v>
      </c>
      <c r="C113" s="178">
        <v>0.44583333333333336</v>
      </c>
      <c r="D113" s="156">
        <v>600.0</v>
      </c>
    </row>
    <row r="114">
      <c r="A114" s="156">
        <v>2.0</v>
      </c>
      <c r="B114" s="229" t="s">
        <v>2035</v>
      </c>
      <c r="C114" s="230">
        <v>0.48194444444444445</v>
      </c>
      <c r="D114" s="229">
        <v>600.0</v>
      </c>
      <c r="E114" s="229" t="s">
        <v>1925</v>
      </c>
    </row>
    <row r="115">
      <c r="A115" s="156">
        <v>3.0</v>
      </c>
      <c r="B115" s="156" t="s">
        <v>2036</v>
      </c>
      <c r="C115" s="178">
        <v>0.48333333333333334</v>
      </c>
      <c r="D115" s="156">
        <v>500.0</v>
      </c>
    </row>
    <row r="116">
      <c r="A116" s="156">
        <v>4.0</v>
      </c>
      <c r="B116" s="156" t="s">
        <v>2037</v>
      </c>
      <c r="C116" s="178">
        <v>0.5263888888888889</v>
      </c>
      <c r="D116" s="156">
        <v>300.0</v>
      </c>
    </row>
    <row r="117">
      <c r="A117" s="156">
        <v>5.0</v>
      </c>
      <c r="B117" s="156" t="s">
        <v>2697</v>
      </c>
      <c r="C117" s="178">
        <v>0.5604166666666667</v>
      </c>
      <c r="D117" s="156">
        <v>400.0</v>
      </c>
    </row>
    <row r="118">
      <c r="A118" s="156">
        <v>6.0</v>
      </c>
      <c r="B118" s="156" t="s">
        <v>2038</v>
      </c>
      <c r="C118" s="178">
        <v>0.5916666666666667</v>
      </c>
      <c r="D118" s="156">
        <v>600.0</v>
      </c>
    </row>
    <row r="119">
      <c r="A119" s="156">
        <v>7.0</v>
      </c>
      <c r="B119" s="156" t="s">
        <v>2039</v>
      </c>
      <c r="C119" s="178">
        <v>0.6506944444444445</v>
      </c>
      <c r="D119" s="156">
        <v>1200.0</v>
      </c>
    </row>
    <row r="120">
      <c r="A120" s="156">
        <v>8.0</v>
      </c>
      <c r="B120" s="156" t="s">
        <v>2040</v>
      </c>
      <c r="C120" s="178">
        <v>0.6784722222222223</v>
      </c>
      <c r="D120" s="156">
        <v>200.0</v>
      </c>
    </row>
    <row r="121">
      <c r="A121" s="156">
        <v>9.0</v>
      </c>
      <c r="B121" s="156" t="s">
        <v>2041</v>
      </c>
      <c r="C121" s="178">
        <v>0.7159722222222222</v>
      </c>
      <c r="D121" s="156">
        <v>400.0</v>
      </c>
    </row>
    <row r="122">
      <c r="A122" s="156"/>
      <c r="D122" s="159">
        <f>SUM(D113:D121)</f>
        <v>4800</v>
      </c>
      <c r="H122" s="183">
        <v>6850.0</v>
      </c>
    </row>
    <row r="124">
      <c r="E124" s="59" t="s">
        <v>2042</v>
      </c>
      <c r="F124" s="171" t="s">
        <v>265</v>
      </c>
    </row>
    <row r="125">
      <c r="A125" s="156">
        <v>1.0</v>
      </c>
      <c r="B125" s="156" t="s">
        <v>2698</v>
      </c>
      <c r="C125" s="178">
        <v>0.4756944444444444</v>
      </c>
      <c r="D125" s="156">
        <v>500.0</v>
      </c>
    </row>
    <row r="126">
      <c r="A126" s="156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0.43"/>
    <col customWidth="1" min="2" max="2" width="5.29"/>
    <col customWidth="1" min="3" max="3" width="53.71"/>
    <col customWidth="1" min="4" max="4" width="12.43"/>
    <col customWidth="1" min="5" max="5" width="18.0"/>
    <col customWidth="1" min="6" max="6" width="17.14"/>
    <col customWidth="1" min="13" max="13" width="30.14"/>
  </cols>
  <sheetData>
    <row r="2">
      <c r="B2" s="59" t="s">
        <v>79</v>
      </c>
      <c r="C2" s="60" t="s">
        <v>1</v>
      </c>
      <c r="D2" s="61" t="s">
        <v>80</v>
      </c>
      <c r="E2" s="60" t="s">
        <v>81</v>
      </c>
      <c r="F2" s="60" t="s">
        <v>71</v>
      </c>
      <c r="G2" s="60" t="s">
        <v>72</v>
      </c>
      <c r="H2" s="60" t="s">
        <v>82</v>
      </c>
      <c r="I2" s="60" t="s">
        <v>83</v>
      </c>
      <c r="J2" s="60" t="s">
        <v>84</v>
      </c>
      <c r="K2" s="60" t="s">
        <v>85</v>
      </c>
      <c r="L2" s="60" t="s">
        <v>72</v>
      </c>
      <c r="M2" s="60" t="s">
        <v>86</v>
      </c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</row>
    <row r="3">
      <c r="A3" s="63">
        <v>2.0</v>
      </c>
      <c r="B3" s="62"/>
      <c r="C3" s="64"/>
      <c r="D3" s="65"/>
      <c r="E3" s="66"/>
      <c r="F3" s="67" t="s">
        <v>87</v>
      </c>
      <c r="G3" s="68" t="s">
        <v>73</v>
      </c>
      <c r="H3" s="66"/>
      <c r="I3" s="66"/>
      <c r="J3" s="66"/>
      <c r="K3" s="66"/>
      <c r="L3" s="66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</row>
    <row r="4">
      <c r="A4" s="63">
        <v>3.0</v>
      </c>
      <c r="B4" s="69">
        <v>1.0</v>
      </c>
      <c r="C4" s="70" t="s">
        <v>88</v>
      </c>
      <c r="D4" s="65"/>
      <c r="E4" s="69">
        <v>50.0</v>
      </c>
      <c r="F4" s="66"/>
      <c r="G4" s="66"/>
      <c r="H4" s="66"/>
      <c r="I4" s="66"/>
      <c r="J4" s="66"/>
      <c r="K4" s="66"/>
      <c r="L4" s="66"/>
      <c r="M4" s="62"/>
      <c r="N4" s="62"/>
      <c r="O4" s="62"/>
      <c r="P4" s="69">
        <v>119488.0</v>
      </c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</row>
    <row r="5">
      <c r="A5" s="63">
        <v>4.0</v>
      </c>
      <c r="B5" s="69">
        <v>2.0</v>
      </c>
      <c r="C5" s="70" t="s">
        <v>89</v>
      </c>
      <c r="D5" s="65"/>
      <c r="E5" s="66"/>
      <c r="F5" s="66"/>
      <c r="G5" s="71"/>
      <c r="H5" s="71"/>
      <c r="I5" s="72">
        <v>-400.0</v>
      </c>
      <c r="J5" s="73" t="s">
        <v>73</v>
      </c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</row>
    <row r="6">
      <c r="A6" s="63">
        <v>5.0</v>
      </c>
      <c r="B6" s="66"/>
      <c r="C6" s="64"/>
      <c r="D6" s="65"/>
      <c r="E6" s="74">
        <v>50.0</v>
      </c>
      <c r="F6" s="66"/>
      <c r="G6" s="62"/>
      <c r="H6" s="75">
        <v>405.0</v>
      </c>
      <c r="I6" s="76">
        <v>3200.0</v>
      </c>
      <c r="J6" s="66"/>
      <c r="K6" s="77">
        <v>400.0</v>
      </c>
      <c r="L6" s="77" t="s">
        <v>73</v>
      </c>
      <c r="M6" s="62"/>
      <c r="N6" s="62"/>
      <c r="O6" s="62"/>
      <c r="P6" s="69">
        <v>4138.0</v>
      </c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</row>
    <row r="7">
      <c r="A7" s="63">
        <v>6.0</v>
      </c>
      <c r="B7" s="66"/>
      <c r="C7" s="64"/>
      <c r="D7" s="65"/>
      <c r="E7" s="66"/>
      <c r="F7" s="67" t="s">
        <v>90</v>
      </c>
      <c r="G7" s="68" t="s">
        <v>73</v>
      </c>
      <c r="H7" s="66"/>
      <c r="I7" s="66"/>
      <c r="J7" s="66"/>
      <c r="K7" s="66"/>
      <c r="L7" s="66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</row>
    <row r="8">
      <c r="A8" s="63">
        <v>7.0</v>
      </c>
      <c r="B8" s="69">
        <v>1.0</v>
      </c>
      <c r="C8" s="70" t="s">
        <v>88</v>
      </c>
      <c r="D8" s="65"/>
      <c r="E8" s="69">
        <v>50.0</v>
      </c>
      <c r="F8" s="66"/>
      <c r="G8" s="66"/>
      <c r="H8" s="66"/>
      <c r="I8" s="78" t="s">
        <v>91</v>
      </c>
      <c r="J8" s="79">
        <v>119488.0</v>
      </c>
      <c r="K8" s="66"/>
      <c r="L8" s="66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</row>
    <row r="9">
      <c r="A9" s="63">
        <v>8.0</v>
      </c>
      <c r="B9" s="69">
        <v>2.0</v>
      </c>
      <c r="C9" s="70" t="s">
        <v>92</v>
      </c>
      <c r="D9" s="65"/>
      <c r="E9" s="69">
        <v>350.0</v>
      </c>
      <c r="F9" s="66"/>
      <c r="G9" s="66"/>
      <c r="H9" s="66"/>
      <c r="I9" s="78" t="s">
        <v>93</v>
      </c>
      <c r="J9" s="79">
        <v>3854.45</v>
      </c>
      <c r="K9" s="66"/>
      <c r="L9" s="66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</row>
    <row r="10">
      <c r="A10" s="63">
        <v>9.0</v>
      </c>
      <c r="B10" s="69">
        <v>3.0</v>
      </c>
      <c r="C10" s="70" t="s">
        <v>94</v>
      </c>
      <c r="D10" s="65"/>
      <c r="E10" s="69">
        <v>80.0</v>
      </c>
      <c r="F10" s="66"/>
      <c r="G10" s="66"/>
      <c r="H10" s="66"/>
      <c r="I10" s="66"/>
      <c r="J10" s="66"/>
      <c r="K10" s="66"/>
      <c r="L10" s="66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</row>
    <row r="11">
      <c r="A11" s="63">
        <v>10.0</v>
      </c>
      <c r="B11" s="69">
        <v>4.0</v>
      </c>
      <c r="C11" s="70" t="s">
        <v>95</v>
      </c>
      <c r="D11" s="65"/>
      <c r="E11" s="69">
        <v>50.0</v>
      </c>
      <c r="F11" s="66"/>
      <c r="G11" s="66"/>
      <c r="H11" s="66"/>
      <c r="I11" s="66"/>
      <c r="J11" s="66"/>
      <c r="K11" s="66"/>
      <c r="L11" s="66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</row>
    <row r="12">
      <c r="A12" s="63">
        <v>11.0</v>
      </c>
      <c r="B12" s="69">
        <v>5.0</v>
      </c>
      <c r="C12" s="70" t="s">
        <v>96</v>
      </c>
      <c r="D12" s="65"/>
      <c r="E12" s="69">
        <v>600.0</v>
      </c>
      <c r="F12" s="66"/>
      <c r="G12" s="66"/>
      <c r="H12" s="66"/>
      <c r="I12" s="66"/>
      <c r="J12" s="66"/>
      <c r="K12" s="66"/>
      <c r="L12" s="66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</row>
    <row r="13">
      <c r="A13" s="63">
        <v>12.0</v>
      </c>
      <c r="B13" s="69">
        <v>6.0</v>
      </c>
      <c r="C13" s="70" t="s">
        <v>97</v>
      </c>
      <c r="D13" s="65"/>
      <c r="E13" s="69">
        <v>50.0</v>
      </c>
      <c r="F13" s="66"/>
      <c r="G13" s="66"/>
      <c r="H13" s="66"/>
      <c r="I13" s="66"/>
      <c r="J13" s="66"/>
      <c r="K13" s="66"/>
      <c r="L13" s="66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</row>
    <row r="14">
      <c r="A14" s="63">
        <v>13.0</v>
      </c>
      <c r="B14" s="69">
        <v>7.0</v>
      </c>
      <c r="C14" s="70" t="s">
        <v>98</v>
      </c>
      <c r="D14" s="65"/>
      <c r="E14" s="69">
        <v>700.0</v>
      </c>
      <c r="F14" s="66"/>
      <c r="G14" s="66"/>
      <c r="H14" s="66"/>
      <c r="I14" s="66"/>
      <c r="J14" s="66"/>
      <c r="K14" s="66"/>
      <c r="L14" s="66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</row>
    <row r="15">
      <c r="A15" s="63">
        <v>14.0</v>
      </c>
      <c r="B15" s="69">
        <v>8.0</v>
      </c>
      <c r="C15" s="70" t="s">
        <v>99</v>
      </c>
      <c r="D15" s="65"/>
      <c r="E15" s="69">
        <v>1000.0</v>
      </c>
      <c r="F15" s="66"/>
      <c r="G15" s="66"/>
      <c r="H15" s="66"/>
      <c r="I15" s="72">
        <v>-700.0</v>
      </c>
      <c r="J15" s="73" t="s">
        <v>73</v>
      </c>
      <c r="K15" s="66"/>
      <c r="L15" s="66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</row>
    <row r="16">
      <c r="A16" s="63">
        <v>15.0</v>
      </c>
      <c r="B16" s="66"/>
      <c r="C16" s="64"/>
      <c r="D16" s="65"/>
      <c r="E16" s="74">
        <v>2880.0</v>
      </c>
      <c r="F16" s="66"/>
      <c r="G16" s="62"/>
      <c r="H16" s="75">
        <v>688.0</v>
      </c>
      <c r="I16" s="76">
        <v>5380.0</v>
      </c>
      <c r="J16" s="66"/>
      <c r="K16" s="77">
        <v>700.0</v>
      </c>
      <c r="L16" s="77" t="s">
        <v>73</v>
      </c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</row>
    <row r="17">
      <c r="A17" s="63">
        <v>16.0</v>
      </c>
      <c r="B17" s="66"/>
      <c r="C17" s="64"/>
      <c r="D17" s="65"/>
      <c r="E17" s="66"/>
      <c r="F17" s="67" t="s">
        <v>100</v>
      </c>
      <c r="G17" s="68" t="s">
        <v>74</v>
      </c>
      <c r="H17" s="66"/>
      <c r="I17" s="66"/>
      <c r="J17" s="66"/>
      <c r="K17" s="66"/>
      <c r="L17" s="66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</row>
    <row r="18">
      <c r="A18" s="63">
        <v>17.0</v>
      </c>
      <c r="B18" s="69">
        <v>1.0</v>
      </c>
      <c r="C18" s="70" t="s">
        <v>101</v>
      </c>
      <c r="D18" s="65"/>
      <c r="E18" s="69">
        <v>1300.0</v>
      </c>
      <c r="F18" s="66"/>
      <c r="G18" s="66"/>
      <c r="H18" s="66"/>
      <c r="I18" s="66"/>
      <c r="J18" s="66"/>
      <c r="K18" s="66"/>
      <c r="L18" s="66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</row>
    <row r="19">
      <c r="A19" s="63">
        <v>18.0</v>
      </c>
      <c r="B19" s="69">
        <v>2.0</v>
      </c>
      <c r="C19" s="70" t="s">
        <v>102</v>
      </c>
      <c r="D19" s="65"/>
      <c r="E19" s="69">
        <v>400.0</v>
      </c>
      <c r="F19" s="66"/>
      <c r="G19" s="80"/>
      <c r="H19" s="80"/>
      <c r="I19" s="66"/>
      <c r="J19" s="66"/>
      <c r="K19" s="66"/>
      <c r="L19" s="66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</row>
    <row r="20">
      <c r="A20" s="63">
        <v>19.0</v>
      </c>
      <c r="B20" s="69">
        <v>3.0</v>
      </c>
      <c r="C20" s="70" t="s">
        <v>103</v>
      </c>
      <c r="D20" s="65"/>
      <c r="E20" s="69">
        <v>200.0</v>
      </c>
      <c r="F20" s="66"/>
      <c r="G20" s="66"/>
      <c r="H20" s="66"/>
      <c r="I20" s="66"/>
      <c r="J20" s="66"/>
      <c r="K20" s="66"/>
      <c r="L20" s="66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</row>
    <row r="21">
      <c r="A21" s="63">
        <v>20.0</v>
      </c>
      <c r="B21" s="69">
        <v>4.0</v>
      </c>
      <c r="C21" s="70" t="s">
        <v>104</v>
      </c>
      <c r="D21" s="65"/>
      <c r="E21" s="69">
        <v>200.0</v>
      </c>
      <c r="F21" s="66"/>
      <c r="G21" s="66"/>
      <c r="H21" s="66"/>
      <c r="I21" s="66"/>
      <c r="J21" s="66"/>
      <c r="K21" s="66"/>
      <c r="L21" s="66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</row>
    <row r="22">
      <c r="A22" s="63">
        <v>21.0</v>
      </c>
      <c r="B22" s="69">
        <v>5.0</v>
      </c>
      <c r="C22" s="70" t="s">
        <v>105</v>
      </c>
      <c r="D22" s="65"/>
      <c r="E22" s="69">
        <v>500.0</v>
      </c>
      <c r="F22" s="66"/>
      <c r="G22" s="66"/>
      <c r="H22" s="66"/>
      <c r="I22" s="66"/>
      <c r="J22" s="66"/>
      <c r="K22" s="66"/>
      <c r="L22" s="66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</row>
    <row r="23">
      <c r="A23" s="63">
        <v>22.0</v>
      </c>
      <c r="B23" s="69">
        <v>6.0</v>
      </c>
      <c r="C23" s="70" t="s">
        <v>106</v>
      </c>
      <c r="D23" s="65"/>
      <c r="E23" s="69">
        <v>1000.0</v>
      </c>
      <c r="F23" s="66"/>
      <c r="G23" s="66"/>
      <c r="H23" s="66"/>
      <c r="I23" s="66"/>
      <c r="J23" s="66"/>
      <c r="K23" s="66"/>
      <c r="L23" s="66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</row>
    <row r="24">
      <c r="A24" s="63">
        <v>23.0</v>
      </c>
      <c r="B24" s="69">
        <v>7.0</v>
      </c>
      <c r="C24" s="70" t="s">
        <v>107</v>
      </c>
      <c r="D24" s="65"/>
      <c r="E24" s="69">
        <v>1000.0</v>
      </c>
      <c r="F24" s="66"/>
      <c r="G24" s="66"/>
      <c r="H24" s="66"/>
      <c r="I24" s="66"/>
      <c r="J24" s="66"/>
      <c r="K24" s="66"/>
      <c r="L24" s="66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</row>
    <row r="25">
      <c r="A25" s="63">
        <v>24.0</v>
      </c>
      <c r="B25" s="69">
        <v>8.0</v>
      </c>
      <c r="C25" s="70" t="s">
        <v>108</v>
      </c>
      <c r="D25" s="65"/>
      <c r="E25" s="69">
        <v>800.0</v>
      </c>
      <c r="F25" s="66"/>
      <c r="G25" s="66"/>
      <c r="H25" s="66"/>
      <c r="I25" s="81">
        <v>-5000.0</v>
      </c>
      <c r="J25" s="82" t="s">
        <v>109</v>
      </c>
      <c r="K25" s="66"/>
      <c r="L25" s="66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</row>
    <row r="26">
      <c r="A26" s="63">
        <v>25.0</v>
      </c>
      <c r="B26" s="69">
        <v>9.0</v>
      </c>
      <c r="C26" s="70" t="s">
        <v>110</v>
      </c>
      <c r="D26" s="65"/>
      <c r="E26" s="69">
        <v>1000.0</v>
      </c>
      <c r="F26" s="66"/>
      <c r="G26" s="66"/>
      <c r="H26" s="66"/>
      <c r="I26" s="72">
        <v>-1100.0</v>
      </c>
      <c r="J26" s="83" t="s">
        <v>74</v>
      </c>
      <c r="K26" s="66"/>
      <c r="L26" s="66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</row>
    <row r="27">
      <c r="A27" s="63">
        <v>26.0</v>
      </c>
      <c r="B27" s="66"/>
      <c r="C27" s="64"/>
      <c r="D27" s="65"/>
      <c r="E27" s="74">
        <v>6400.0</v>
      </c>
      <c r="F27" s="66"/>
      <c r="G27" s="62"/>
      <c r="H27" s="75">
        <v>1040.0</v>
      </c>
      <c r="I27" s="76">
        <v>5680.0</v>
      </c>
      <c r="J27" s="66"/>
      <c r="K27" s="77">
        <v>1100.0</v>
      </c>
      <c r="L27" s="77" t="s">
        <v>74</v>
      </c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</row>
    <row r="28">
      <c r="A28" s="63">
        <v>27.0</v>
      </c>
      <c r="B28" s="66"/>
      <c r="C28" s="64"/>
      <c r="D28" s="65"/>
      <c r="E28" s="66"/>
      <c r="F28" s="67" t="s">
        <v>111</v>
      </c>
      <c r="G28" s="68" t="s">
        <v>75</v>
      </c>
      <c r="H28" s="66"/>
      <c r="I28" s="66"/>
      <c r="J28" s="66"/>
      <c r="K28" s="66"/>
      <c r="L28" s="66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</row>
    <row r="29">
      <c r="A29" s="63">
        <v>28.0</v>
      </c>
      <c r="B29" s="69">
        <v>1.0</v>
      </c>
      <c r="C29" s="70" t="s">
        <v>112</v>
      </c>
      <c r="D29" s="65"/>
      <c r="E29" s="69">
        <v>500.0</v>
      </c>
      <c r="F29" s="66"/>
      <c r="G29" s="66"/>
      <c r="H29" s="66"/>
      <c r="I29" s="66"/>
      <c r="J29" s="66"/>
      <c r="K29" s="66"/>
      <c r="L29" s="66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</row>
    <row r="30">
      <c r="A30" s="63">
        <v>29.0</v>
      </c>
      <c r="B30" s="69">
        <v>2.0</v>
      </c>
      <c r="C30" s="70" t="s">
        <v>113</v>
      </c>
      <c r="D30" s="65"/>
      <c r="E30" s="69">
        <v>700.0</v>
      </c>
      <c r="F30" s="66"/>
      <c r="G30" s="66"/>
      <c r="H30" s="66"/>
      <c r="I30" s="66"/>
      <c r="J30" s="66"/>
      <c r="K30" s="66"/>
      <c r="L30" s="66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</row>
    <row r="31">
      <c r="A31" s="63">
        <v>30.0</v>
      </c>
      <c r="B31" s="69">
        <v>3.0</v>
      </c>
      <c r="C31" s="70" t="s">
        <v>114</v>
      </c>
      <c r="D31" s="65"/>
      <c r="E31" s="69">
        <v>1500.0</v>
      </c>
      <c r="F31" s="66"/>
      <c r="G31" s="66"/>
      <c r="H31" s="66"/>
      <c r="I31" s="66"/>
      <c r="J31" s="66"/>
      <c r="K31" s="66"/>
      <c r="L31" s="66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</row>
    <row r="32">
      <c r="A32" s="63">
        <v>31.0</v>
      </c>
      <c r="B32" s="69">
        <v>4.0</v>
      </c>
      <c r="C32" s="70" t="s">
        <v>115</v>
      </c>
      <c r="D32" s="65"/>
      <c r="E32" s="69">
        <v>200.0</v>
      </c>
      <c r="F32" s="66"/>
      <c r="G32" s="66"/>
      <c r="H32" s="66"/>
      <c r="I32" s="66"/>
      <c r="J32" s="66"/>
      <c r="K32" s="66"/>
      <c r="L32" s="66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</row>
    <row r="33">
      <c r="A33" s="63">
        <v>32.0</v>
      </c>
      <c r="B33" s="69">
        <v>5.0</v>
      </c>
      <c r="C33" s="70" t="s">
        <v>116</v>
      </c>
      <c r="D33" s="65"/>
      <c r="E33" s="69">
        <v>60.0</v>
      </c>
      <c r="F33" s="66"/>
      <c r="G33" s="66"/>
      <c r="H33" s="66"/>
      <c r="I33" s="66"/>
      <c r="J33" s="66"/>
      <c r="K33" s="66"/>
      <c r="L33" s="66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</row>
    <row r="34">
      <c r="A34" s="63">
        <v>33.0</v>
      </c>
      <c r="B34" s="69">
        <v>6.0</v>
      </c>
      <c r="C34" s="70" t="s">
        <v>117</v>
      </c>
      <c r="D34" s="65"/>
      <c r="E34" s="69">
        <v>50.0</v>
      </c>
      <c r="F34" s="66"/>
      <c r="G34" s="66"/>
      <c r="H34" s="66"/>
      <c r="I34" s="66"/>
      <c r="J34" s="66"/>
      <c r="K34" s="66"/>
      <c r="L34" s="66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</row>
    <row r="35">
      <c r="A35" s="63">
        <v>34.0</v>
      </c>
      <c r="B35" s="69">
        <v>7.0</v>
      </c>
      <c r="C35" s="70" t="s">
        <v>118</v>
      </c>
      <c r="D35" s="65"/>
      <c r="E35" s="69">
        <v>400.0</v>
      </c>
      <c r="F35" s="66"/>
      <c r="G35" s="66"/>
      <c r="H35" s="66"/>
      <c r="I35" s="66"/>
      <c r="J35" s="66"/>
      <c r="K35" s="66"/>
      <c r="L35" s="66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</row>
    <row r="36">
      <c r="A36" s="63">
        <v>35.0</v>
      </c>
      <c r="B36" s="69">
        <v>8.0</v>
      </c>
      <c r="C36" s="70" t="s">
        <v>119</v>
      </c>
      <c r="D36" s="65"/>
      <c r="E36" s="69">
        <v>700.0</v>
      </c>
      <c r="F36" s="66"/>
      <c r="G36" s="66"/>
      <c r="H36" s="66"/>
      <c r="I36" s="66"/>
      <c r="J36" s="66"/>
      <c r="K36" s="66"/>
      <c r="L36" s="66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</row>
    <row r="37">
      <c r="A37" s="63">
        <v>36.0</v>
      </c>
      <c r="B37" s="69">
        <v>9.0</v>
      </c>
      <c r="C37" s="70" t="s">
        <v>120</v>
      </c>
      <c r="D37" s="65"/>
      <c r="E37" s="69">
        <v>2500.0</v>
      </c>
      <c r="F37" s="66"/>
      <c r="G37" s="66"/>
      <c r="H37" s="66"/>
      <c r="I37" s="81">
        <v>-8000.0</v>
      </c>
      <c r="J37" s="82" t="s">
        <v>109</v>
      </c>
      <c r="K37" s="66"/>
      <c r="L37" s="66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</row>
    <row r="38">
      <c r="A38" s="63">
        <v>37.0</v>
      </c>
      <c r="B38" s="69">
        <v>10.0</v>
      </c>
      <c r="C38" s="70" t="s">
        <v>121</v>
      </c>
      <c r="D38" s="65"/>
      <c r="E38" s="69">
        <v>700.0</v>
      </c>
      <c r="F38" s="66"/>
      <c r="G38" s="66"/>
      <c r="H38" s="66"/>
      <c r="I38" s="72">
        <v>-1200.0</v>
      </c>
      <c r="J38" s="83" t="s">
        <v>75</v>
      </c>
      <c r="K38" s="66"/>
      <c r="L38" s="66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</row>
    <row r="39">
      <c r="A39" s="63">
        <v>38.0</v>
      </c>
      <c r="B39" s="66"/>
      <c r="C39" s="64"/>
      <c r="D39" s="65"/>
      <c r="E39" s="74">
        <v>7310.0</v>
      </c>
      <c r="F39" s="66"/>
      <c r="G39" s="62"/>
      <c r="H39" s="75">
        <v>1131.0</v>
      </c>
      <c r="I39" s="76">
        <v>2760.0</v>
      </c>
      <c r="J39" s="66"/>
      <c r="K39" s="77">
        <v>1200.0</v>
      </c>
      <c r="L39" s="77" t="s">
        <v>75</v>
      </c>
      <c r="M39" s="84">
        <v>3790.0</v>
      </c>
      <c r="N39" s="62"/>
      <c r="O39" s="85" t="s">
        <v>122</v>
      </c>
      <c r="P39" s="86"/>
      <c r="Q39" s="87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</row>
    <row r="40">
      <c r="A40" s="63">
        <v>39.0</v>
      </c>
      <c r="B40" s="66"/>
      <c r="C40" s="64"/>
      <c r="D40" s="65"/>
      <c r="E40" s="66"/>
      <c r="F40" s="67" t="s">
        <v>123</v>
      </c>
      <c r="G40" s="68" t="s">
        <v>75</v>
      </c>
      <c r="H40" s="66"/>
      <c r="I40" s="66"/>
      <c r="J40" s="66"/>
      <c r="K40" s="66"/>
      <c r="L40" s="66"/>
      <c r="M40" s="62"/>
      <c r="N40" s="62"/>
      <c r="O40" s="88" t="s">
        <v>124</v>
      </c>
      <c r="P40" s="86"/>
      <c r="Q40" s="87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</row>
    <row r="41">
      <c r="A41" s="63">
        <v>40.0</v>
      </c>
      <c r="B41" s="69">
        <v>1.0</v>
      </c>
      <c r="C41" s="70" t="s">
        <v>125</v>
      </c>
      <c r="D41" s="65"/>
      <c r="E41" s="69">
        <v>100.0</v>
      </c>
      <c r="F41" s="66"/>
      <c r="G41" s="66"/>
      <c r="H41" s="66"/>
      <c r="I41" s="66"/>
      <c r="J41" s="66"/>
      <c r="K41" s="66"/>
      <c r="L41" s="66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</row>
    <row r="42">
      <c r="A42" s="63">
        <v>41.0</v>
      </c>
      <c r="B42" s="69">
        <v>2.0</v>
      </c>
      <c r="C42" s="70" t="s">
        <v>119</v>
      </c>
      <c r="D42" s="65"/>
      <c r="E42" s="69">
        <v>700.0</v>
      </c>
      <c r="F42" s="66"/>
      <c r="G42" s="66"/>
      <c r="H42" s="66"/>
      <c r="I42" s="66"/>
      <c r="J42" s="66"/>
      <c r="K42" s="66"/>
      <c r="L42" s="66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</row>
    <row r="43">
      <c r="A43" s="63">
        <v>42.0</v>
      </c>
      <c r="B43" s="69">
        <v>3.0</v>
      </c>
      <c r="C43" s="70" t="s">
        <v>119</v>
      </c>
      <c r="D43" s="65"/>
      <c r="E43" s="69">
        <v>700.0</v>
      </c>
      <c r="F43" s="66"/>
      <c r="G43" s="66"/>
      <c r="H43" s="66"/>
      <c r="I43" s="66"/>
      <c r="J43" s="66"/>
      <c r="K43" s="66"/>
      <c r="L43" s="66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</row>
    <row r="44">
      <c r="A44" s="63">
        <v>43.0</v>
      </c>
      <c r="B44" s="69">
        <v>4.0</v>
      </c>
      <c r="C44" s="70" t="s">
        <v>126</v>
      </c>
      <c r="D44" s="65"/>
      <c r="E44" s="69">
        <v>100.0</v>
      </c>
      <c r="F44" s="66"/>
      <c r="G44" s="66"/>
      <c r="H44" s="66"/>
      <c r="I44" s="66"/>
      <c r="J44" s="66"/>
      <c r="K44" s="66"/>
      <c r="L44" s="66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</row>
    <row r="45">
      <c r="A45" s="63">
        <v>44.0</v>
      </c>
      <c r="B45" s="69">
        <v>5.0</v>
      </c>
      <c r="C45" s="70" t="s">
        <v>127</v>
      </c>
      <c r="D45" s="65"/>
      <c r="E45" s="69">
        <v>900.0</v>
      </c>
      <c r="F45" s="89" t="s">
        <v>128</v>
      </c>
      <c r="G45" s="66"/>
      <c r="H45" s="66"/>
      <c r="I45" s="66"/>
      <c r="J45" s="66"/>
      <c r="K45" s="66"/>
      <c r="L45" s="66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</row>
    <row r="46">
      <c r="A46" s="63">
        <v>45.0</v>
      </c>
      <c r="B46" s="69">
        <v>6.0</v>
      </c>
      <c r="C46" s="70" t="s">
        <v>129</v>
      </c>
      <c r="D46" s="65"/>
      <c r="E46" s="69">
        <v>50.0</v>
      </c>
      <c r="F46" s="66"/>
      <c r="G46" s="66"/>
      <c r="H46" s="66"/>
      <c r="I46" s="66"/>
      <c r="J46" s="66"/>
      <c r="K46" s="66"/>
      <c r="L46" s="66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</row>
    <row r="47">
      <c r="A47" s="63">
        <v>46.0</v>
      </c>
      <c r="B47" s="69">
        <v>7.0</v>
      </c>
      <c r="C47" s="70" t="s">
        <v>130</v>
      </c>
      <c r="D47" s="65"/>
      <c r="E47" s="69">
        <v>600.0</v>
      </c>
      <c r="F47" s="66"/>
      <c r="G47" s="66"/>
      <c r="H47" s="66"/>
      <c r="I47" s="66"/>
      <c r="J47" s="66"/>
      <c r="K47" s="66"/>
      <c r="L47" s="66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</row>
    <row r="48">
      <c r="A48" s="63">
        <v>47.0</v>
      </c>
      <c r="B48" s="69">
        <v>8.0</v>
      </c>
      <c r="C48" s="70" t="s">
        <v>131</v>
      </c>
      <c r="D48" s="65"/>
      <c r="E48" s="69">
        <v>600.0</v>
      </c>
      <c r="F48" s="66"/>
      <c r="G48" s="66"/>
      <c r="H48" s="66"/>
      <c r="I48" s="66"/>
      <c r="J48" s="66"/>
      <c r="K48" s="66"/>
      <c r="L48" s="66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</row>
    <row r="49">
      <c r="A49" s="63">
        <v>48.0</v>
      </c>
      <c r="B49" s="69">
        <v>9.0</v>
      </c>
      <c r="C49" s="70" t="s">
        <v>119</v>
      </c>
      <c r="D49" s="65"/>
      <c r="E49" s="69">
        <v>700.0</v>
      </c>
      <c r="F49" s="66"/>
      <c r="G49" s="66"/>
      <c r="H49" s="66"/>
      <c r="I49" s="81">
        <v>-5500.0</v>
      </c>
      <c r="J49" s="82" t="s">
        <v>132</v>
      </c>
      <c r="K49" s="66"/>
      <c r="L49" s="66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</row>
    <row r="50">
      <c r="A50" s="63">
        <v>49.0</v>
      </c>
      <c r="B50" s="69">
        <v>10.0</v>
      </c>
      <c r="C50" s="70" t="s">
        <v>133</v>
      </c>
      <c r="D50" s="65"/>
      <c r="E50" s="69">
        <v>1000.0</v>
      </c>
      <c r="F50" s="66"/>
      <c r="G50" s="66"/>
      <c r="H50" s="66"/>
      <c r="I50" s="72">
        <v>-1000.0</v>
      </c>
      <c r="J50" s="83" t="s">
        <v>75</v>
      </c>
      <c r="K50" s="66"/>
      <c r="L50" s="66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</row>
    <row r="51">
      <c r="A51" s="63">
        <v>50.0</v>
      </c>
      <c r="B51" s="69">
        <v>11.0</v>
      </c>
      <c r="C51" s="90" t="s">
        <v>134</v>
      </c>
      <c r="D51" s="91"/>
      <c r="E51" s="92">
        <v>-500.0</v>
      </c>
      <c r="F51" s="93"/>
      <c r="G51" s="93"/>
      <c r="H51" s="93"/>
      <c r="I51" s="92">
        <v>-500.0</v>
      </c>
      <c r="J51" s="66"/>
      <c r="K51" s="66"/>
      <c r="L51" s="66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</row>
    <row r="52">
      <c r="A52" s="63">
        <v>51.0</v>
      </c>
      <c r="B52" s="66"/>
      <c r="C52" s="64"/>
      <c r="D52" s="65"/>
      <c r="E52" s="74">
        <v>5450.0</v>
      </c>
      <c r="F52" s="66"/>
      <c r="G52" s="66"/>
      <c r="H52" s="75">
        <v>945.0</v>
      </c>
      <c r="I52" s="76">
        <v>1150.0</v>
      </c>
      <c r="J52" s="66"/>
      <c r="K52" s="77">
        <v>1000.0</v>
      </c>
      <c r="L52" s="77" t="s">
        <v>75</v>
      </c>
      <c r="M52" s="84">
        <v>2240.0</v>
      </c>
      <c r="N52" s="62"/>
      <c r="O52" s="85" t="s">
        <v>122</v>
      </c>
      <c r="P52" s="86"/>
      <c r="Q52" s="87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</row>
    <row r="53">
      <c r="A53" s="63">
        <v>52.0</v>
      </c>
      <c r="B53" s="66"/>
      <c r="C53" s="64"/>
      <c r="D53" s="65"/>
      <c r="E53" s="66"/>
      <c r="F53" s="94" t="s">
        <v>135</v>
      </c>
      <c r="G53" s="95"/>
      <c r="H53" s="95"/>
      <c r="I53" s="66"/>
      <c r="J53" s="66"/>
      <c r="K53" s="66"/>
      <c r="L53" s="66"/>
      <c r="M53" s="62"/>
      <c r="N53" s="62"/>
      <c r="O53" s="88" t="s">
        <v>124</v>
      </c>
      <c r="P53" s="86"/>
      <c r="Q53" s="87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</row>
    <row r="54">
      <c r="A54" s="63">
        <v>53.0</v>
      </c>
      <c r="B54" s="69">
        <v>1.0</v>
      </c>
      <c r="C54" s="70" t="s">
        <v>136</v>
      </c>
      <c r="D54" s="65"/>
      <c r="E54" s="69">
        <v>800.0</v>
      </c>
      <c r="F54" s="66"/>
      <c r="G54" s="66"/>
      <c r="H54" s="66"/>
      <c r="I54" s="66"/>
      <c r="J54" s="66"/>
      <c r="K54" s="66"/>
      <c r="L54" s="66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</row>
    <row r="55">
      <c r="A55" s="63">
        <v>54.0</v>
      </c>
      <c r="B55" s="69">
        <v>2.0</v>
      </c>
      <c r="C55" s="70" t="s">
        <v>137</v>
      </c>
      <c r="D55" s="65"/>
      <c r="E55" s="69">
        <v>700.0</v>
      </c>
      <c r="F55" s="66"/>
      <c r="G55" s="66"/>
      <c r="H55" s="66"/>
      <c r="I55" s="66"/>
      <c r="J55" s="66"/>
      <c r="K55" s="66"/>
      <c r="L55" s="66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</row>
    <row r="56">
      <c r="A56" s="63">
        <v>55.0</v>
      </c>
      <c r="B56" s="69">
        <v>3.0</v>
      </c>
      <c r="C56" s="70" t="s">
        <v>138</v>
      </c>
      <c r="D56" s="65"/>
      <c r="E56" s="69">
        <v>700.0</v>
      </c>
      <c r="F56" s="66"/>
      <c r="G56" s="66"/>
      <c r="H56" s="66"/>
      <c r="I56" s="66"/>
      <c r="J56" s="66"/>
      <c r="K56" s="66"/>
      <c r="L56" s="66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</row>
    <row r="57">
      <c r="A57" s="63">
        <v>56.0</v>
      </c>
      <c r="B57" s="69">
        <v>4.0</v>
      </c>
      <c r="C57" s="70" t="s">
        <v>139</v>
      </c>
      <c r="D57" s="65"/>
      <c r="E57" s="69">
        <v>400.0</v>
      </c>
      <c r="F57" s="66"/>
      <c r="G57" s="66"/>
      <c r="H57" s="66"/>
      <c r="I57" s="66"/>
      <c r="J57" s="66"/>
      <c r="K57" s="66"/>
      <c r="L57" s="66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</row>
    <row r="58">
      <c r="A58" s="63">
        <v>57.0</v>
      </c>
      <c r="B58" s="69">
        <v>5.0</v>
      </c>
      <c r="C58" s="70" t="s">
        <v>140</v>
      </c>
      <c r="D58" s="65"/>
      <c r="E58" s="69">
        <v>500.0</v>
      </c>
      <c r="F58" s="66"/>
      <c r="G58" s="66"/>
      <c r="H58" s="66"/>
      <c r="I58" s="66"/>
      <c r="J58" s="66"/>
      <c r="K58" s="66"/>
      <c r="L58" s="66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</row>
    <row r="59">
      <c r="A59" s="63">
        <v>58.0</v>
      </c>
      <c r="B59" s="69">
        <v>6.0</v>
      </c>
      <c r="C59" s="70" t="s">
        <v>141</v>
      </c>
      <c r="D59" s="65"/>
      <c r="E59" s="69">
        <v>200.0</v>
      </c>
      <c r="F59" s="66"/>
      <c r="G59" s="66"/>
      <c r="H59" s="66"/>
      <c r="I59" s="66"/>
      <c r="J59" s="66"/>
      <c r="K59" s="66"/>
      <c r="L59" s="66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</row>
    <row r="60">
      <c r="A60" s="63">
        <v>59.0</v>
      </c>
      <c r="B60" s="69">
        <v>7.0</v>
      </c>
      <c r="C60" s="70" t="s">
        <v>142</v>
      </c>
      <c r="D60" s="65"/>
      <c r="E60" s="69">
        <v>700.0</v>
      </c>
      <c r="F60" s="66"/>
      <c r="G60" s="66"/>
      <c r="H60" s="66"/>
      <c r="I60" s="72">
        <v>-800.0</v>
      </c>
      <c r="J60" s="83" t="s">
        <v>73</v>
      </c>
      <c r="K60" s="66"/>
      <c r="L60" s="66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</row>
    <row r="61">
      <c r="A61" s="63">
        <v>60.0</v>
      </c>
      <c r="B61" s="66"/>
      <c r="C61" s="64"/>
      <c r="D61" s="65"/>
      <c r="E61" s="74">
        <v>4000.0</v>
      </c>
      <c r="F61" s="66"/>
      <c r="G61" s="66"/>
      <c r="H61" s="75">
        <v>800.0</v>
      </c>
      <c r="I61" s="76">
        <v>5440.0</v>
      </c>
      <c r="J61" s="66"/>
      <c r="K61" s="77">
        <v>800.0</v>
      </c>
      <c r="L61" s="77" t="s">
        <v>73</v>
      </c>
      <c r="M61" s="84">
        <v>5440.0</v>
      </c>
      <c r="N61" s="62"/>
      <c r="O61" s="85" t="s">
        <v>143</v>
      </c>
      <c r="P61" s="86"/>
      <c r="Q61" s="87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</row>
    <row r="62">
      <c r="A62" s="63">
        <v>61.0</v>
      </c>
      <c r="B62" s="66"/>
      <c r="C62" s="64"/>
      <c r="D62" s="65"/>
      <c r="E62" s="66"/>
      <c r="F62" s="94" t="s">
        <v>144</v>
      </c>
      <c r="G62" s="95"/>
      <c r="H62" s="95"/>
      <c r="I62" s="66"/>
      <c r="J62" s="66"/>
      <c r="K62" s="66"/>
      <c r="L62" s="66"/>
      <c r="M62" s="62"/>
      <c r="N62" s="62"/>
      <c r="O62" s="88" t="s">
        <v>124</v>
      </c>
      <c r="P62" s="86"/>
      <c r="Q62" s="87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</row>
    <row r="63">
      <c r="A63" s="63">
        <v>62.0</v>
      </c>
      <c r="B63" s="69">
        <v>1.0</v>
      </c>
      <c r="C63" s="70" t="s">
        <v>145</v>
      </c>
      <c r="D63" s="65"/>
      <c r="E63" s="69">
        <v>700.0</v>
      </c>
      <c r="F63" s="66"/>
      <c r="G63" s="66"/>
      <c r="H63" s="66"/>
      <c r="I63" s="66"/>
      <c r="J63" s="66"/>
      <c r="K63" s="66"/>
      <c r="L63" s="66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</row>
    <row r="64">
      <c r="A64" s="63">
        <v>63.0</v>
      </c>
      <c r="B64" s="69">
        <v>2.0</v>
      </c>
      <c r="C64" s="70" t="s">
        <v>146</v>
      </c>
      <c r="D64" s="65"/>
      <c r="E64" s="69">
        <v>800.0</v>
      </c>
      <c r="F64" s="66"/>
      <c r="G64" s="66"/>
      <c r="H64" s="66"/>
      <c r="I64" s="66"/>
      <c r="J64" s="66"/>
      <c r="K64" s="66"/>
      <c r="L64" s="66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</row>
    <row r="65">
      <c r="A65" s="63">
        <v>64.0</v>
      </c>
      <c r="B65" s="69">
        <v>3.0</v>
      </c>
      <c r="C65" s="70" t="s">
        <v>147</v>
      </c>
      <c r="D65" s="65"/>
      <c r="E65" s="69">
        <v>600.0</v>
      </c>
      <c r="F65" s="66"/>
      <c r="G65" s="66"/>
      <c r="H65" s="66"/>
      <c r="I65" s="66"/>
      <c r="J65" s="66"/>
      <c r="K65" s="66"/>
      <c r="L65" s="66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</row>
    <row r="66">
      <c r="A66" s="63">
        <v>65.0</v>
      </c>
      <c r="B66" s="69">
        <v>4.0</v>
      </c>
      <c r="C66" s="70" t="s">
        <v>146</v>
      </c>
      <c r="D66" s="65"/>
      <c r="E66" s="69">
        <v>800.0</v>
      </c>
      <c r="F66" s="66"/>
      <c r="G66" s="66"/>
      <c r="H66" s="66"/>
      <c r="I66" s="62"/>
      <c r="J66" s="62"/>
      <c r="K66" s="66"/>
      <c r="L66" s="66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</row>
    <row r="67">
      <c r="A67" s="63">
        <v>66.0</v>
      </c>
      <c r="B67" s="69">
        <v>5.0</v>
      </c>
      <c r="C67" s="70" t="s">
        <v>148</v>
      </c>
      <c r="D67" s="65"/>
      <c r="E67" s="69">
        <v>60.0</v>
      </c>
      <c r="F67" s="66"/>
      <c r="G67" s="66"/>
      <c r="H67" s="66"/>
      <c r="I67" s="81">
        <v>-6050.0</v>
      </c>
      <c r="J67" s="82" t="s">
        <v>149</v>
      </c>
      <c r="K67" s="66"/>
      <c r="L67" s="66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</row>
    <row r="68">
      <c r="A68" s="63">
        <v>67.0</v>
      </c>
      <c r="B68" s="69">
        <v>6.0</v>
      </c>
      <c r="C68" s="70" t="s">
        <v>150</v>
      </c>
      <c r="D68" s="65"/>
      <c r="E68" s="69">
        <v>150.0</v>
      </c>
      <c r="F68" s="66"/>
      <c r="G68" s="66"/>
      <c r="H68" s="66"/>
      <c r="I68" s="72">
        <v>-750.0</v>
      </c>
      <c r="J68" s="83" t="s">
        <v>75</v>
      </c>
      <c r="K68" s="66"/>
      <c r="L68" s="66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</row>
    <row r="69">
      <c r="A69" s="63">
        <v>68.0</v>
      </c>
      <c r="B69" s="66"/>
      <c r="C69" s="64"/>
      <c r="D69" s="65"/>
      <c r="E69" s="74">
        <v>3110.0</v>
      </c>
      <c r="F69" s="62"/>
      <c r="G69" s="62"/>
      <c r="H69" s="75">
        <v>711.0</v>
      </c>
      <c r="I69" s="76">
        <v>1750.0</v>
      </c>
      <c r="J69" s="62"/>
      <c r="K69" s="77">
        <v>750.0</v>
      </c>
      <c r="L69" s="77" t="s">
        <v>75</v>
      </c>
      <c r="M69" s="84">
        <v>2500.0</v>
      </c>
      <c r="N69" s="62"/>
      <c r="O69" s="88" t="s">
        <v>124</v>
      </c>
      <c r="P69" s="86"/>
      <c r="Q69" s="87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</row>
    <row r="70">
      <c r="A70" s="63">
        <v>69.0</v>
      </c>
      <c r="B70" s="62"/>
      <c r="C70" s="96"/>
      <c r="D70" s="97" t="s">
        <v>80</v>
      </c>
      <c r="E70" s="98"/>
      <c r="F70" s="94" t="s">
        <v>151</v>
      </c>
      <c r="G70" s="98"/>
      <c r="H70" s="98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</row>
    <row r="71">
      <c r="A71" s="63">
        <v>70.0</v>
      </c>
      <c r="B71" s="69">
        <v>1.0</v>
      </c>
      <c r="C71" s="70" t="s">
        <v>152</v>
      </c>
      <c r="D71" s="65"/>
      <c r="E71" s="69">
        <v>700.0</v>
      </c>
      <c r="F71" s="62"/>
      <c r="G71" s="62"/>
      <c r="H71" s="62"/>
      <c r="I71" s="66"/>
      <c r="J71" s="66"/>
      <c r="K71" s="99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</row>
    <row r="72">
      <c r="A72" s="63">
        <v>71.0</v>
      </c>
      <c r="B72" s="69">
        <v>2.0</v>
      </c>
      <c r="C72" s="70" t="s">
        <v>153</v>
      </c>
      <c r="D72" s="65"/>
      <c r="E72" s="69">
        <v>700.0</v>
      </c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</row>
    <row r="73">
      <c r="A73" s="63">
        <v>72.0</v>
      </c>
      <c r="B73" s="69">
        <v>3.0</v>
      </c>
      <c r="C73" s="70" t="s">
        <v>154</v>
      </c>
      <c r="D73" s="65"/>
      <c r="E73" s="69">
        <v>800.0</v>
      </c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</row>
    <row r="74">
      <c r="A74" s="63">
        <v>73.0</v>
      </c>
      <c r="B74" s="69">
        <v>4.0</v>
      </c>
      <c r="C74" s="70" t="s">
        <v>155</v>
      </c>
      <c r="D74" s="65"/>
      <c r="E74" s="69">
        <v>1000.0</v>
      </c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</row>
    <row r="75">
      <c r="A75" s="63">
        <v>74.0</v>
      </c>
      <c r="B75" s="69">
        <v>5.0</v>
      </c>
      <c r="C75" s="70" t="s">
        <v>156</v>
      </c>
      <c r="D75" s="65"/>
      <c r="E75" s="69">
        <v>50.0</v>
      </c>
      <c r="F75" s="62"/>
      <c r="G75" s="62"/>
      <c r="H75" s="62"/>
      <c r="I75" s="72">
        <v>-400.0</v>
      </c>
      <c r="J75" s="83" t="s">
        <v>75</v>
      </c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</row>
    <row r="76">
      <c r="A76" s="63">
        <v>75.0</v>
      </c>
      <c r="B76" s="66"/>
      <c r="C76" s="64"/>
      <c r="D76" s="65"/>
      <c r="E76" s="74">
        <v>3250.0</v>
      </c>
      <c r="F76" s="62"/>
      <c r="G76" s="62"/>
      <c r="H76" s="75">
        <v>725.0</v>
      </c>
      <c r="I76" s="76">
        <v>4600.0</v>
      </c>
      <c r="J76" s="62"/>
      <c r="K76" s="77">
        <v>400.0</v>
      </c>
      <c r="L76" s="77" t="s">
        <v>75</v>
      </c>
      <c r="M76" s="100" t="s">
        <v>157</v>
      </c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</row>
    <row r="77">
      <c r="A77" s="63">
        <v>76.0</v>
      </c>
      <c r="B77" s="62"/>
      <c r="C77" s="96"/>
      <c r="D77" s="97" t="s">
        <v>80</v>
      </c>
      <c r="E77" s="98"/>
      <c r="F77" s="94" t="s">
        <v>158</v>
      </c>
      <c r="G77" s="98"/>
      <c r="H77" s="98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</row>
    <row r="78">
      <c r="A78" s="63">
        <v>77.0</v>
      </c>
      <c r="B78" s="69">
        <v>1.0</v>
      </c>
      <c r="C78" s="70" t="s">
        <v>159</v>
      </c>
      <c r="D78" s="65"/>
      <c r="E78" s="69">
        <v>700.0</v>
      </c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</row>
    <row r="79">
      <c r="A79" s="63">
        <v>78.0</v>
      </c>
      <c r="B79" s="69">
        <v>2.0</v>
      </c>
      <c r="C79" s="70" t="s">
        <v>160</v>
      </c>
      <c r="D79" s="65"/>
      <c r="E79" s="69">
        <v>700.0</v>
      </c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</row>
    <row r="80">
      <c r="A80" s="63">
        <v>79.0</v>
      </c>
      <c r="B80" s="69">
        <v>3.0</v>
      </c>
      <c r="C80" s="70" t="s">
        <v>161</v>
      </c>
      <c r="D80" s="65"/>
      <c r="E80" s="69">
        <v>700.0</v>
      </c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</row>
    <row r="81">
      <c r="A81" s="63">
        <v>80.0</v>
      </c>
      <c r="B81" s="69">
        <v>4.0</v>
      </c>
      <c r="C81" s="70" t="s">
        <v>159</v>
      </c>
      <c r="D81" s="65"/>
      <c r="E81" s="69">
        <v>700.0</v>
      </c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</row>
    <row r="82">
      <c r="A82" s="63">
        <v>81.0</v>
      </c>
      <c r="B82" s="69">
        <v>5.0</v>
      </c>
      <c r="C82" s="70" t="s">
        <v>162</v>
      </c>
      <c r="D82" s="65"/>
      <c r="E82" s="69">
        <v>800.0</v>
      </c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</row>
    <row r="83">
      <c r="A83" s="63">
        <v>82.0</v>
      </c>
      <c r="B83" s="69">
        <v>6.0</v>
      </c>
      <c r="C83" s="70" t="s">
        <v>163</v>
      </c>
      <c r="D83" s="65"/>
      <c r="E83" s="69">
        <v>800.0</v>
      </c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</row>
    <row r="84">
      <c r="A84" s="63">
        <v>83.0</v>
      </c>
      <c r="B84" s="69">
        <v>7.0</v>
      </c>
      <c r="C84" s="70" t="s">
        <v>164</v>
      </c>
      <c r="D84" s="65"/>
      <c r="E84" s="69">
        <v>600.0</v>
      </c>
      <c r="F84" s="62"/>
      <c r="G84" s="66"/>
      <c r="H84" s="66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</row>
    <row r="85">
      <c r="A85" s="63">
        <v>84.0</v>
      </c>
      <c r="B85" s="69">
        <v>8.0</v>
      </c>
      <c r="C85" s="70" t="s">
        <v>14</v>
      </c>
      <c r="D85" s="65"/>
      <c r="E85" s="69">
        <v>450.0</v>
      </c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</row>
    <row r="86">
      <c r="A86" s="63">
        <v>85.0</v>
      </c>
      <c r="B86" s="66"/>
      <c r="C86" s="64"/>
      <c r="D86" s="65"/>
      <c r="E86" s="74">
        <v>5450.0</v>
      </c>
      <c r="F86" s="62"/>
      <c r="G86" s="62"/>
      <c r="H86" s="75">
        <v>945.0</v>
      </c>
      <c r="I86" s="76">
        <v>10130.0</v>
      </c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</row>
    <row r="87">
      <c r="A87" s="63">
        <v>86.0</v>
      </c>
      <c r="B87" s="62"/>
      <c r="C87" s="96"/>
      <c r="D87" s="97" t="s">
        <v>80</v>
      </c>
      <c r="E87" s="98"/>
      <c r="F87" s="94" t="s">
        <v>165</v>
      </c>
      <c r="G87" s="98"/>
      <c r="H87" s="98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</row>
    <row r="88">
      <c r="A88" s="63">
        <v>87.0</v>
      </c>
      <c r="B88" s="69">
        <v>1.0</v>
      </c>
      <c r="C88" s="70" t="s">
        <v>136</v>
      </c>
      <c r="D88" s="101">
        <v>0.5104166666666666</v>
      </c>
      <c r="E88" s="69">
        <v>800.0</v>
      </c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</row>
    <row r="89">
      <c r="A89" s="63">
        <v>88.0</v>
      </c>
      <c r="B89" s="69">
        <v>2.0</v>
      </c>
      <c r="C89" s="70" t="s">
        <v>166</v>
      </c>
      <c r="D89" s="101">
        <v>0.5708333333333333</v>
      </c>
      <c r="E89" s="69">
        <v>500.0</v>
      </c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</row>
    <row r="90">
      <c r="A90" s="63">
        <v>89.0</v>
      </c>
      <c r="B90" s="69">
        <v>3.0</v>
      </c>
      <c r="C90" s="70" t="s">
        <v>167</v>
      </c>
      <c r="D90" s="101">
        <v>0.6902777777777778</v>
      </c>
      <c r="E90" s="69">
        <v>700.0</v>
      </c>
      <c r="F90" s="62"/>
      <c r="G90" s="62"/>
      <c r="H90" s="62"/>
      <c r="I90" s="81">
        <v>-9000.0</v>
      </c>
      <c r="J90" s="82" t="s">
        <v>149</v>
      </c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</row>
    <row r="91">
      <c r="A91" s="63">
        <v>90.0</v>
      </c>
      <c r="B91" s="66"/>
      <c r="C91" s="64"/>
      <c r="D91" s="65"/>
      <c r="E91" s="74">
        <v>2000.0</v>
      </c>
      <c r="F91" s="62"/>
      <c r="G91" s="62"/>
      <c r="H91" s="75">
        <v>600.0</v>
      </c>
      <c r="I91" s="76">
        <v>3130.0</v>
      </c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</row>
    <row r="92">
      <c r="A92" s="63">
        <v>91.0</v>
      </c>
      <c r="B92" s="62"/>
      <c r="C92" s="64"/>
      <c r="D92" s="65"/>
      <c r="E92" s="62"/>
      <c r="F92" s="94" t="s">
        <v>168</v>
      </c>
      <c r="G92" s="25"/>
      <c r="H92" s="102"/>
      <c r="I92" s="98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</row>
    <row r="93">
      <c r="A93" s="63">
        <v>92.0</v>
      </c>
      <c r="B93" s="69">
        <v>1.0</v>
      </c>
      <c r="C93" s="70" t="s">
        <v>169</v>
      </c>
      <c r="D93" s="69" t="s">
        <v>170</v>
      </c>
      <c r="E93" s="69">
        <v>1000.0</v>
      </c>
      <c r="F93" s="66"/>
      <c r="G93" s="66"/>
      <c r="H93" s="103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</row>
    <row r="94">
      <c r="A94" s="63">
        <v>93.0</v>
      </c>
      <c r="B94" s="69">
        <v>2.0</v>
      </c>
      <c r="C94" s="70" t="s">
        <v>171</v>
      </c>
      <c r="D94" s="104">
        <v>42137.0</v>
      </c>
      <c r="E94" s="69">
        <v>1000.0</v>
      </c>
      <c r="F94" s="62"/>
      <c r="G94" s="62"/>
      <c r="H94" s="103"/>
      <c r="I94" s="72">
        <v>-1300.0</v>
      </c>
      <c r="J94" s="62"/>
      <c r="K94" s="77">
        <v>1300.0</v>
      </c>
      <c r="L94" s="77" t="s">
        <v>75</v>
      </c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</row>
    <row r="95">
      <c r="A95" s="63">
        <v>94.0</v>
      </c>
      <c r="B95" s="69">
        <v>3.0</v>
      </c>
      <c r="C95" s="70" t="s">
        <v>172</v>
      </c>
      <c r="D95" s="69" t="s">
        <v>173</v>
      </c>
      <c r="E95" s="69">
        <v>1000.0</v>
      </c>
      <c r="F95" s="62"/>
      <c r="G95" s="62"/>
      <c r="H95" s="103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</row>
    <row r="96">
      <c r="A96" s="63">
        <v>95.0</v>
      </c>
      <c r="B96" s="69">
        <v>4.0</v>
      </c>
      <c r="C96" s="70" t="s">
        <v>174</v>
      </c>
      <c r="D96" s="69" t="s">
        <v>173</v>
      </c>
      <c r="E96" s="69">
        <v>400.0</v>
      </c>
      <c r="F96" s="62"/>
      <c r="G96" s="62"/>
      <c r="H96" s="103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</row>
    <row r="97">
      <c r="A97" s="63">
        <v>96.0</v>
      </c>
      <c r="B97" s="69">
        <v>5.0</v>
      </c>
      <c r="C97" s="70" t="s">
        <v>175</v>
      </c>
      <c r="D97" s="69" t="s">
        <v>176</v>
      </c>
      <c r="E97" s="69">
        <v>300.0</v>
      </c>
      <c r="F97" s="62"/>
      <c r="G97" s="62"/>
      <c r="H97" s="103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</row>
    <row r="98">
      <c r="A98" s="63">
        <v>97.0</v>
      </c>
      <c r="B98" s="69">
        <v>6.0</v>
      </c>
      <c r="C98" s="70" t="s">
        <v>177</v>
      </c>
      <c r="D98" s="69" t="s">
        <v>178</v>
      </c>
      <c r="E98" s="69">
        <v>400.0</v>
      </c>
      <c r="F98" s="62"/>
      <c r="G98" s="62"/>
      <c r="H98" s="103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</row>
    <row r="99">
      <c r="A99" s="63">
        <v>98.0</v>
      </c>
      <c r="B99" s="69">
        <v>7.0</v>
      </c>
      <c r="C99" s="70" t="s">
        <v>179</v>
      </c>
      <c r="D99" s="69" t="s">
        <v>178</v>
      </c>
      <c r="E99" s="62"/>
      <c r="F99" s="62"/>
      <c r="G99" s="62"/>
      <c r="H99" s="103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</row>
    <row r="100">
      <c r="A100" s="63">
        <v>99.0</v>
      </c>
      <c r="B100" s="69">
        <v>8.0</v>
      </c>
      <c r="C100" s="70" t="s">
        <v>136</v>
      </c>
      <c r="D100" s="69" t="s">
        <v>180</v>
      </c>
      <c r="E100" s="69">
        <v>800.0</v>
      </c>
      <c r="F100" s="62"/>
      <c r="G100" s="62"/>
      <c r="H100" s="103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</row>
    <row r="101">
      <c r="A101" s="63">
        <v>100.0</v>
      </c>
      <c r="B101" s="69">
        <v>9.0</v>
      </c>
      <c r="C101" s="70" t="s">
        <v>94</v>
      </c>
      <c r="D101" s="69" t="s">
        <v>181</v>
      </c>
      <c r="E101" s="69">
        <v>80.0</v>
      </c>
      <c r="F101" s="62"/>
      <c r="G101" s="62"/>
      <c r="H101" s="103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</row>
    <row r="102">
      <c r="A102" s="63">
        <v>101.0</v>
      </c>
      <c r="B102" s="62"/>
      <c r="C102" s="64"/>
      <c r="D102" s="65"/>
      <c r="E102" s="74">
        <v>4980.0</v>
      </c>
      <c r="F102" s="62"/>
      <c r="G102" s="62"/>
      <c r="H102" s="75">
        <v>898.0</v>
      </c>
      <c r="I102" s="72">
        <v>-900.0</v>
      </c>
      <c r="J102" s="62"/>
      <c r="K102" s="77">
        <v>900.0</v>
      </c>
      <c r="L102" s="77" t="s">
        <v>132</v>
      </c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</row>
    <row r="103">
      <c r="A103" s="63">
        <v>102.0</v>
      </c>
      <c r="B103" s="62"/>
      <c r="C103" s="64"/>
      <c r="D103" s="65"/>
      <c r="E103" s="62"/>
      <c r="F103" s="62"/>
      <c r="G103" s="62"/>
      <c r="H103" s="103"/>
      <c r="I103" s="76">
        <v>6280.0</v>
      </c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</row>
    <row r="104">
      <c r="A104" s="63">
        <v>103.0</v>
      </c>
      <c r="B104" s="62"/>
      <c r="C104" s="64"/>
      <c r="D104" s="65"/>
      <c r="E104" s="62"/>
      <c r="F104" s="94" t="s">
        <v>182</v>
      </c>
      <c r="G104" s="98"/>
      <c r="H104" s="10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</row>
    <row r="105">
      <c r="A105" s="63">
        <v>104.0</v>
      </c>
      <c r="B105" s="69">
        <v>1.0</v>
      </c>
      <c r="C105" s="70" t="s">
        <v>183</v>
      </c>
      <c r="D105" s="69" t="s">
        <v>184</v>
      </c>
      <c r="E105" s="69">
        <v>700.0</v>
      </c>
      <c r="F105" s="62"/>
      <c r="G105" s="62"/>
      <c r="H105" s="103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</row>
    <row r="106">
      <c r="A106" s="63">
        <v>105.0</v>
      </c>
      <c r="B106" s="69">
        <v>2.0</v>
      </c>
      <c r="C106" s="70" t="s">
        <v>185</v>
      </c>
      <c r="D106" s="69" t="s">
        <v>173</v>
      </c>
      <c r="E106" s="69">
        <v>1500.0</v>
      </c>
      <c r="F106" s="62"/>
      <c r="G106" s="62"/>
      <c r="H106" s="103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</row>
    <row r="107">
      <c r="A107" s="63">
        <v>106.0</v>
      </c>
      <c r="B107" s="69">
        <v>3.0</v>
      </c>
      <c r="C107" s="70" t="s">
        <v>186</v>
      </c>
      <c r="D107" s="69" t="s">
        <v>173</v>
      </c>
      <c r="E107" s="69">
        <v>50.0</v>
      </c>
      <c r="F107" s="62"/>
      <c r="G107" s="62"/>
      <c r="H107" s="103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</row>
    <row r="108">
      <c r="A108" s="63">
        <v>107.0</v>
      </c>
      <c r="B108" s="69">
        <v>4.0</v>
      </c>
      <c r="C108" s="70" t="s">
        <v>187</v>
      </c>
      <c r="D108" s="69" t="s">
        <v>188</v>
      </c>
      <c r="E108" s="69">
        <v>1500.0</v>
      </c>
      <c r="F108" s="62"/>
      <c r="G108" s="62"/>
      <c r="H108" s="103"/>
      <c r="I108" s="66"/>
      <c r="J108" s="66"/>
      <c r="K108" s="66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</row>
    <row r="109">
      <c r="A109" s="63">
        <v>108.0</v>
      </c>
      <c r="B109" s="69">
        <v>5.0</v>
      </c>
      <c r="C109" s="70" t="s">
        <v>189</v>
      </c>
      <c r="D109" s="69" t="s">
        <v>190</v>
      </c>
      <c r="E109" s="69">
        <v>400.0</v>
      </c>
      <c r="F109" s="62"/>
      <c r="G109" s="62"/>
      <c r="H109" s="103"/>
      <c r="I109" s="66"/>
      <c r="J109" s="66"/>
      <c r="K109" s="66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</row>
    <row r="110">
      <c r="A110" s="63">
        <v>109.0</v>
      </c>
      <c r="B110" s="69">
        <v>7.0</v>
      </c>
      <c r="C110" s="70" t="s">
        <v>162</v>
      </c>
      <c r="D110" s="69" t="s">
        <v>191</v>
      </c>
      <c r="E110" s="69">
        <v>800.0</v>
      </c>
      <c r="F110" s="62"/>
      <c r="G110" s="62"/>
      <c r="H110" s="103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</row>
    <row r="111">
      <c r="A111" s="63">
        <v>110.0</v>
      </c>
      <c r="B111" s="69">
        <v>8.0</v>
      </c>
      <c r="C111" s="70" t="s">
        <v>192</v>
      </c>
      <c r="D111" s="69" t="s">
        <v>193</v>
      </c>
      <c r="E111" s="69">
        <v>1000.0</v>
      </c>
      <c r="F111" s="62"/>
      <c r="G111" s="62"/>
      <c r="H111" s="103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</row>
    <row r="112">
      <c r="A112" s="63">
        <v>111.0</v>
      </c>
      <c r="B112" s="69">
        <v>9.0</v>
      </c>
      <c r="C112" s="70" t="s">
        <v>194</v>
      </c>
      <c r="D112" s="69" t="s">
        <v>195</v>
      </c>
      <c r="E112" s="69">
        <v>500.0</v>
      </c>
      <c r="F112" s="62"/>
      <c r="G112" s="62"/>
      <c r="H112" s="103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</row>
    <row r="113">
      <c r="A113" s="63">
        <v>112.0</v>
      </c>
      <c r="B113" s="69">
        <v>10.0</v>
      </c>
      <c r="C113" s="70" t="s">
        <v>196</v>
      </c>
      <c r="D113" s="69" t="s">
        <v>197</v>
      </c>
      <c r="E113" s="69">
        <v>500.0</v>
      </c>
      <c r="F113" s="62"/>
      <c r="G113" s="62"/>
      <c r="H113" s="103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</row>
    <row r="114">
      <c r="A114" s="63">
        <v>113.0</v>
      </c>
      <c r="B114" s="69">
        <v>11.0</v>
      </c>
      <c r="C114" s="70" t="s">
        <v>198</v>
      </c>
      <c r="D114" s="69" t="s">
        <v>197</v>
      </c>
      <c r="E114" s="69">
        <v>400.0</v>
      </c>
      <c r="F114" s="62"/>
      <c r="G114" s="62"/>
      <c r="H114" s="103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</row>
    <row r="115">
      <c r="A115" s="63">
        <v>114.0</v>
      </c>
      <c r="B115" s="69">
        <v>12.0</v>
      </c>
      <c r="C115" s="70" t="s">
        <v>199</v>
      </c>
      <c r="D115" s="69" t="s">
        <v>180</v>
      </c>
      <c r="E115" s="69">
        <v>200.0</v>
      </c>
      <c r="F115" s="62"/>
      <c r="G115" s="62"/>
      <c r="H115" s="103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</row>
    <row r="116">
      <c r="A116" s="63">
        <v>115.0</v>
      </c>
      <c r="B116" s="69">
        <v>13.0</v>
      </c>
      <c r="C116" s="70" t="s">
        <v>200</v>
      </c>
      <c r="D116" s="69" t="s">
        <v>201</v>
      </c>
      <c r="E116" s="69">
        <v>800.0</v>
      </c>
      <c r="F116" s="62"/>
      <c r="G116" s="62"/>
      <c r="H116" s="103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</row>
    <row r="117">
      <c r="A117" s="63">
        <v>116.0</v>
      </c>
      <c r="B117" s="69">
        <v>14.0</v>
      </c>
      <c r="C117" s="70" t="s">
        <v>202</v>
      </c>
      <c r="D117" s="69" t="s">
        <v>203</v>
      </c>
      <c r="E117" s="69">
        <v>500.0</v>
      </c>
      <c r="F117" s="62"/>
      <c r="G117" s="62"/>
      <c r="H117" s="103"/>
      <c r="I117" s="81">
        <v>-10000.0</v>
      </c>
      <c r="J117" s="82" t="s">
        <v>132</v>
      </c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</row>
    <row r="118">
      <c r="A118" s="63">
        <v>117.0</v>
      </c>
      <c r="B118" s="69">
        <v>15.0</v>
      </c>
      <c r="C118" s="70" t="s">
        <v>204</v>
      </c>
      <c r="D118" s="69" t="s">
        <v>203</v>
      </c>
      <c r="E118" s="69">
        <v>400.0</v>
      </c>
      <c r="F118" s="62"/>
      <c r="G118" s="62"/>
      <c r="H118" s="103"/>
      <c r="I118" s="72">
        <v>-1400.0</v>
      </c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</row>
    <row r="119">
      <c r="A119" s="63">
        <v>118.0</v>
      </c>
      <c r="B119" s="62"/>
      <c r="C119" s="64"/>
      <c r="D119" s="65"/>
      <c r="E119" s="74">
        <v>9250.0</v>
      </c>
      <c r="F119" s="62"/>
      <c r="G119" s="62"/>
      <c r="H119" s="75">
        <v>1325.0</v>
      </c>
      <c r="I119" s="76">
        <v>3650.0</v>
      </c>
      <c r="J119" s="62"/>
      <c r="K119" s="77">
        <v>1400.0</v>
      </c>
      <c r="L119" s="77" t="s">
        <v>132</v>
      </c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</row>
    <row r="120">
      <c r="A120" s="63">
        <v>119.0</v>
      </c>
      <c r="B120" s="62"/>
      <c r="C120" s="64"/>
      <c r="D120" s="65"/>
      <c r="E120" s="62"/>
      <c r="F120" s="94" t="s">
        <v>205</v>
      </c>
      <c r="G120" s="25"/>
      <c r="H120" s="102"/>
      <c r="I120" s="98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</row>
    <row r="121">
      <c r="A121" s="63">
        <v>120.0</v>
      </c>
      <c r="B121" s="69">
        <v>1.0</v>
      </c>
      <c r="C121" s="70" t="s">
        <v>206</v>
      </c>
      <c r="D121" s="69" t="s">
        <v>207</v>
      </c>
      <c r="E121" s="69">
        <v>600.0</v>
      </c>
      <c r="F121" s="62"/>
      <c r="G121" s="62"/>
      <c r="H121" s="103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</row>
    <row r="122">
      <c r="A122" s="63">
        <v>121.0</v>
      </c>
      <c r="B122" s="69">
        <v>2.0</v>
      </c>
      <c r="C122" s="70" t="s">
        <v>208</v>
      </c>
      <c r="D122" s="104">
        <v>42076.0</v>
      </c>
      <c r="E122" s="69">
        <v>400.0</v>
      </c>
      <c r="F122" s="62"/>
      <c r="G122" s="62"/>
      <c r="H122" s="103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</row>
    <row r="123">
      <c r="A123" s="63">
        <v>122.0</v>
      </c>
      <c r="B123" s="69">
        <v>3.0</v>
      </c>
      <c r="C123" s="70" t="s">
        <v>209</v>
      </c>
      <c r="D123" s="69" t="s">
        <v>210</v>
      </c>
      <c r="E123" s="69">
        <v>1000.0</v>
      </c>
      <c r="F123" s="62"/>
      <c r="G123" s="62"/>
      <c r="H123" s="103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</row>
    <row r="124">
      <c r="A124" s="63">
        <v>123.0</v>
      </c>
      <c r="B124" s="69">
        <v>4.0</v>
      </c>
      <c r="C124" s="70" t="s">
        <v>211</v>
      </c>
      <c r="D124" s="69" t="s">
        <v>212</v>
      </c>
      <c r="E124" s="69">
        <v>1200.0</v>
      </c>
      <c r="F124" s="62"/>
      <c r="G124" s="62"/>
      <c r="H124" s="103"/>
      <c r="I124" s="62"/>
      <c r="J124" s="62"/>
      <c r="K124" s="105"/>
      <c r="L124" s="106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</row>
    <row r="125">
      <c r="A125" s="63">
        <v>124.0</v>
      </c>
      <c r="B125" s="69">
        <v>5.0</v>
      </c>
      <c r="C125" s="70" t="s">
        <v>213</v>
      </c>
      <c r="D125" s="69" t="s">
        <v>214</v>
      </c>
      <c r="E125" s="69">
        <v>800.0</v>
      </c>
      <c r="F125" s="62"/>
      <c r="G125" s="62"/>
      <c r="H125" s="103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</row>
    <row r="126">
      <c r="A126" s="63">
        <v>125.0</v>
      </c>
      <c r="B126" s="69">
        <v>6.0</v>
      </c>
      <c r="C126" s="70" t="s">
        <v>215</v>
      </c>
      <c r="D126" s="69" t="s">
        <v>216</v>
      </c>
      <c r="E126" s="69">
        <v>800.0</v>
      </c>
      <c r="F126" s="62"/>
      <c r="G126" s="62"/>
      <c r="H126" s="103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</row>
    <row r="127">
      <c r="A127" s="63">
        <v>126.0</v>
      </c>
      <c r="B127" s="69">
        <v>7.0</v>
      </c>
      <c r="C127" s="70" t="s">
        <v>217</v>
      </c>
      <c r="D127" s="69" t="s">
        <v>178</v>
      </c>
      <c r="E127" s="69">
        <v>500.0</v>
      </c>
      <c r="F127" s="62"/>
      <c r="G127" s="62"/>
      <c r="H127" s="103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</row>
    <row r="128">
      <c r="A128" s="63">
        <v>127.0</v>
      </c>
      <c r="B128" s="69">
        <v>8.0</v>
      </c>
      <c r="C128" s="70" t="s">
        <v>218</v>
      </c>
      <c r="D128" s="69" t="s">
        <v>178</v>
      </c>
      <c r="E128" s="69">
        <v>1000.0</v>
      </c>
      <c r="F128" s="62"/>
      <c r="G128" s="62"/>
      <c r="H128" s="103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</row>
    <row r="129">
      <c r="A129" s="63">
        <v>128.0</v>
      </c>
      <c r="B129" s="69">
        <v>9.0</v>
      </c>
      <c r="C129" s="70" t="s">
        <v>219</v>
      </c>
      <c r="D129" s="69" t="s">
        <v>220</v>
      </c>
      <c r="E129" s="69">
        <v>200.0</v>
      </c>
      <c r="F129" s="62"/>
      <c r="G129" s="62"/>
      <c r="H129" s="103"/>
      <c r="I129" s="72">
        <v>-1050.0</v>
      </c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</row>
    <row r="130">
      <c r="A130" s="63">
        <v>129.0</v>
      </c>
      <c r="B130" s="62"/>
      <c r="C130" s="64"/>
      <c r="D130" s="65"/>
      <c r="E130" s="74">
        <v>6500.0</v>
      </c>
      <c r="F130" s="62"/>
      <c r="G130" s="62"/>
      <c r="H130" s="75">
        <v>1050.0</v>
      </c>
      <c r="I130" s="76">
        <v>9100.0</v>
      </c>
      <c r="J130" s="62"/>
      <c r="K130" s="77">
        <v>1050.0</v>
      </c>
      <c r="L130" s="77" t="s">
        <v>73</v>
      </c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</row>
    <row r="131">
      <c r="A131" s="63">
        <v>130.0</v>
      </c>
      <c r="B131" s="62"/>
      <c r="C131" s="64"/>
      <c r="D131" s="65"/>
      <c r="E131" s="62"/>
      <c r="F131" s="94" t="s">
        <v>221</v>
      </c>
      <c r="G131" s="25"/>
      <c r="H131" s="102"/>
      <c r="I131" s="98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</row>
    <row r="132">
      <c r="A132" s="63">
        <v>131.0</v>
      </c>
      <c r="B132" s="69">
        <v>1.0</v>
      </c>
      <c r="C132" s="70" t="s">
        <v>222</v>
      </c>
      <c r="D132" s="65"/>
      <c r="E132" s="69">
        <v>1500.0</v>
      </c>
      <c r="F132" s="62"/>
      <c r="G132" s="62"/>
      <c r="H132" s="103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</row>
    <row r="133">
      <c r="A133" s="63">
        <v>132.0</v>
      </c>
      <c r="B133" s="69">
        <v>2.0</v>
      </c>
      <c r="C133" s="70" t="s">
        <v>223</v>
      </c>
      <c r="D133" s="65"/>
      <c r="E133" s="69">
        <v>200.0</v>
      </c>
      <c r="F133" s="62"/>
      <c r="G133" s="62"/>
      <c r="H133" s="103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</row>
    <row r="134">
      <c r="A134" s="63">
        <v>133.0</v>
      </c>
      <c r="B134" s="69">
        <v>3.0</v>
      </c>
      <c r="C134" s="70" t="s">
        <v>224</v>
      </c>
      <c r="D134" s="65"/>
      <c r="E134" s="69">
        <v>150.0</v>
      </c>
      <c r="F134" s="62"/>
      <c r="G134" s="62"/>
      <c r="H134" s="103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</row>
    <row r="135">
      <c r="A135" s="63">
        <v>134.0</v>
      </c>
      <c r="B135" s="69">
        <v>4.0</v>
      </c>
      <c r="C135" s="70" t="s">
        <v>225</v>
      </c>
      <c r="D135" s="65"/>
      <c r="E135" s="69">
        <v>800.0</v>
      </c>
      <c r="F135" s="62"/>
      <c r="G135" s="62"/>
      <c r="H135" s="103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</row>
    <row r="136">
      <c r="A136" s="63">
        <v>135.0</v>
      </c>
      <c r="B136" s="69">
        <v>5.0</v>
      </c>
      <c r="C136" s="70" t="s">
        <v>226</v>
      </c>
      <c r="D136" s="65"/>
      <c r="E136" s="69">
        <v>1000.0</v>
      </c>
      <c r="F136" s="62"/>
      <c r="G136" s="62"/>
      <c r="H136" s="103"/>
      <c r="I136" s="72">
        <v>-750.0</v>
      </c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</row>
    <row r="137">
      <c r="A137" s="63">
        <v>136.0</v>
      </c>
      <c r="B137" s="62"/>
      <c r="C137" s="70" t="s">
        <v>227</v>
      </c>
      <c r="D137" s="65"/>
      <c r="E137" s="74">
        <v>3650.0</v>
      </c>
      <c r="F137" s="62"/>
      <c r="G137" s="62"/>
      <c r="H137" s="75">
        <v>765.0</v>
      </c>
      <c r="I137" s="76">
        <v>12000.0</v>
      </c>
      <c r="J137" s="62"/>
      <c r="K137" s="77">
        <v>750.0</v>
      </c>
      <c r="L137" s="77" t="s">
        <v>73</v>
      </c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</row>
    <row r="138">
      <c r="A138" s="63">
        <v>137.0</v>
      </c>
      <c r="B138" s="62"/>
      <c r="C138" s="64"/>
      <c r="D138" s="65"/>
      <c r="E138" s="62"/>
      <c r="F138" s="67" t="s">
        <v>228</v>
      </c>
      <c r="G138" s="107" t="s">
        <v>132</v>
      </c>
      <c r="H138" s="103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</row>
    <row r="139">
      <c r="A139" s="63">
        <v>138.0</v>
      </c>
      <c r="B139" s="69">
        <v>1.0</v>
      </c>
      <c r="C139" s="70" t="s">
        <v>229</v>
      </c>
      <c r="D139" s="69" t="s">
        <v>230</v>
      </c>
      <c r="E139" s="69">
        <v>800.0</v>
      </c>
      <c r="F139" s="62"/>
      <c r="G139" s="62"/>
      <c r="H139" s="103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</row>
    <row r="140">
      <c r="A140" s="63">
        <v>139.0</v>
      </c>
      <c r="B140" s="69">
        <v>2.0</v>
      </c>
      <c r="C140" s="70" t="s">
        <v>136</v>
      </c>
      <c r="D140" s="69" t="s">
        <v>231</v>
      </c>
      <c r="E140" s="69">
        <v>800.0</v>
      </c>
      <c r="F140" s="62"/>
      <c r="G140" s="62"/>
      <c r="H140" s="103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</row>
    <row r="141">
      <c r="A141" s="63">
        <v>140.0</v>
      </c>
      <c r="B141" s="69">
        <v>3.0</v>
      </c>
      <c r="C141" s="70" t="s">
        <v>229</v>
      </c>
      <c r="D141" s="69" t="s">
        <v>232</v>
      </c>
      <c r="E141" s="69">
        <v>800.0</v>
      </c>
      <c r="F141" s="62"/>
      <c r="G141" s="62"/>
      <c r="H141" s="103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</row>
    <row r="142">
      <c r="A142" s="63">
        <v>141.0</v>
      </c>
      <c r="B142" s="69">
        <v>4.0</v>
      </c>
      <c r="C142" s="70" t="s">
        <v>233</v>
      </c>
      <c r="D142" s="69" t="s">
        <v>234</v>
      </c>
      <c r="E142" s="69">
        <v>400.0</v>
      </c>
      <c r="F142" s="62"/>
      <c r="G142" s="62"/>
      <c r="H142" s="103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</row>
    <row r="143">
      <c r="A143" s="63">
        <v>142.0</v>
      </c>
      <c r="B143" s="69">
        <v>5.0</v>
      </c>
      <c r="C143" s="70" t="s">
        <v>235</v>
      </c>
      <c r="D143" s="69" t="s">
        <v>181</v>
      </c>
      <c r="E143" s="69">
        <v>50.0</v>
      </c>
      <c r="F143" s="62"/>
      <c r="G143" s="62"/>
      <c r="H143" s="103"/>
      <c r="I143" s="81">
        <v>-12000.0</v>
      </c>
      <c r="J143" s="82" t="s">
        <v>149</v>
      </c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</row>
    <row r="144">
      <c r="A144" s="63">
        <v>143.0</v>
      </c>
      <c r="B144" s="69">
        <v>6.0</v>
      </c>
      <c r="C144" s="70" t="s">
        <v>236</v>
      </c>
      <c r="D144" s="69" t="s">
        <v>237</v>
      </c>
      <c r="E144" s="69">
        <v>1000.0</v>
      </c>
      <c r="F144" s="62"/>
      <c r="G144" s="62"/>
      <c r="H144" s="103"/>
      <c r="I144" s="72">
        <v>-800.0</v>
      </c>
      <c r="J144" s="62"/>
      <c r="K144" s="77">
        <v>800.0</v>
      </c>
      <c r="L144" s="77" t="s">
        <v>132</v>
      </c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</row>
    <row r="145">
      <c r="A145" s="63">
        <v>144.0</v>
      </c>
      <c r="B145" s="62"/>
      <c r="C145" s="64"/>
      <c r="D145" s="65"/>
      <c r="E145" s="74">
        <v>3850.0</v>
      </c>
      <c r="F145" s="62"/>
      <c r="G145" s="62"/>
      <c r="H145" s="75">
        <v>785.0</v>
      </c>
      <c r="I145" s="76">
        <v>3050.0</v>
      </c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</row>
    <row r="146">
      <c r="A146" s="63">
        <v>145.0</v>
      </c>
      <c r="B146" s="62"/>
      <c r="C146" s="64"/>
      <c r="D146" s="65"/>
      <c r="E146" s="62"/>
      <c r="F146" s="67" t="s">
        <v>238</v>
      </c>
      <c r="G146" s="68" t="s">
        <v>74</v>
      </c>
      <c r="H146" s="103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</row>
    <row r="147">
      <c r="A147" s="63">
        <v>146.0</v>
      </c>
      <c r="B147" s="69">
        <v>1.0</v>
      </c>
      <c r="C147" s="70" t="s">
        <v>239</v>
      </c>
      <c r="D147" s="101">
        <v>0.4777777777777778</v>
      </c>
      <c r="E147" s="69">
        <v>500.0</v>
      </c>
      <c r="F147" s="62"/>
      <c r="G147" s="62"/>
      <c r="H147" s="103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</row>
    <row r="148">
      <c r="A148" s="63">
        <v>147.0</v>
      </c>
      <c r="B148" s="69">
        <v>2.0</v>
      </c>
      <c r="C148" s="70" t="s">
        <v>240</v>
      </c>
      <c r="D148" s="101">
        <v>0.5833333333333334</v>
      </c>
      <c r="E148" s="69">
        <v>600.0</v>
      </c>
      <c r="F148" s="62"/>
      <c r="G148" s="62"/>
      <c r="H148" s="103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</row>
    <row r="149">
      <c r="A149" s="63">
        <v>148.0</v>
      </c>
      <c r="B149" s="69">
        <v>3.0</v>
      </c>
      <c r="C149" s="70" t="s">
        <v>241</v>
      </c>
      <c r="D149" s="101">
        <v>0.64375</v>
      </c>
      <c r="E149" s="69">
        <v>1000.0</v>
      </c>
      <c r="F149" s="62"/>
      <c r="G149" s="62"/>
      <c r="H149" s="103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</row>
    <row r="150">
      <c r="A150" s="63">
        <v>149.0</v>
      </c>
      <c r="B150" s="69">
        <v>4.0</v>
      </c>
      <c r="C150" s="70" t="s">
        <v>242</v>
      </c>
      <c r="D150" s="101">
        <v>0.7555555555555555</v>
      </c>
      <c r="E150" s="69">
        <v>800.0</v>
      </c>
      <c r="F150" s="62"/>
      <c r="G150" s="62"/>
      <c r="H150" s="103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</row>
    <row r="151">
      <c r="A151" s="63">
        <v>150.0</v>
      </c>
      <c r="B151" s="69">
        <v>5.0</v>
      </c>
      <c r="C151" s="70" t="s">
        <v>243</v>
      </c>
      <c r="D151" s="101">
        <v>0.7805555555555556</v>
      </c>
      <c r="E151" s="69">
        <v>700.0</v>
      </c>
      <c r="F151" s="62"/>
      <c r="G151" s="62"/>
      <c r="H151" s="103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</row>
    <row r="152">
      <c r="A152" s="63">
        <v>151.0</v>
      </c>
      <c r="B152" s="69">
        <v>6.0</v>
      </c>
      <c r="C152" s="70" t="s">
        <v>244</v>
      </c>
      <c r="D152" s="101">
        <v>0.8236111111111111</v>
      </c>
      <c r="E152" s="69">
        <v>1000.0</v>
      </c>
      <c r="F152" s="62"/>
      <c r="G152" s="62"/>
      <c r="H152" s="103"/>
      <c r="I152" s="72">
        <v>-1550.0</v>
      </c>
      <c r="J152" s="83" t="s">
        <v>74</v>
      </c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</row>
    <row r="153">
      <c r="A153" s="63">
        <v>152.0</v>
      </c>
      <c r="B153" s="69">
        <v>7.0</v>
      </c>
      <c r="C153" s="70" t="s">
        <v>245</v>
      </c>
      <c r="D153" s="101">
        <v>0.8361111111111111</v>
      </c>
      <c r="E153" s="69">
        <v>800.0</v>
      </c>
      <c r="F153" s="62"/>
      <c r="G153" s="62"/>
      <c r="H153" s="103"/>
      <c r="I153" s="81">
        <v>-5000.0</v>
      </c>
      <c r="J153" s="82" t="s">
        <v>149</v>
      </c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</row>
    <row r="154">
      <c r="A154" s="63">
        <v>153.0</v>
      </c>
      <c r="B154" s="66"/>
      <c r="C154" s="64"/>
      <c r="D154" s="65"/>
      <c r="E154" s="74">
        <v>5400.0</v>
      </c>
      <c r="F154" s="62"/>
      <c r="G154" s="62"/>
      <c r="H154" s="75">
        <v>940.0</v>
      </c>
      <c r="I154" s="76">
        <v>1900.0</v>
      </c>
      <c r="J154" s="62"/>
      <c r="K154" s="77">
        <v>1550.0</v>
      </c>
      <c r="L154" s="108" t="s">
        <v>74</v>
      </c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</row>
    <row r="155">
      <c r="A155" s="63">
        <v>154.0</v>
      </c>
      <c r="B155" s="62"/>
      <c r="C155" s="64"/>
      <c r="D155" s="65"/>
      <c r="E155" s="62"/>
      <c r="F155" s="67" t="s">
        <v>246</v>
      </c>
      <c r="G155" s="68" t="s">
        <v>74</v>
      </c>
      <c r="H155" s="103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</row>
    <row r="156">
      <c r="A156" s="63">
        <v>155.0</v>
      </c>
      <c r="B156" s="66"/>
      <c r="C156" s="70" t="s">
        <v>247</v>
      </c>
      <c r="D156" s="65"/>
      <c r="E156" s="69">
        <v>-41.0</v>
      </c>
      <c r="F156" s="62"/>
      <c r="G156" s="62"/>
      <c r="H156" s="103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</row>
    <row r="157">
      <c r="A157" s="63">
        <v>156.0</v>
      </c>
      <c r="B157" s="69">
        <v>1.0</v>
      </c>
      <c r="C157" s="70" t="s">
        <v>248</v>
      </c>
      <c r="D157" s="101">
        <v>0.49236111111111114</v>
      </c>
      <c r="E157" s="69">
        <v>600.0</v>
      </c>
      <c r="F157" s="62"/>
      <c r="G157" s="62"/>
      <c r="H157" s="103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</row>
    <row r="158">
      <c r="A158" s="63">
        <v>157.0</v>
      </c>
      <c r="B158" s="69">
        <v>2.0</v>
      </c>
      <c r="C158" s="70" t="s">
        <v>249</v>
      </c>
      <c r="D158" s="101">
        <v>0.6756944444444445</v>
      </c>
      <c r="E158" s="69">
        <v>1000.0</v>
      </c>
      <c r="F158" s="62"/>
      <c r="G158" s="62"/>
      <c r="H158" s="103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</row>
    <row r="159">
      <c r="A159" s="63">
        <v>158.0</v>
      </c>
      <c r="B159" s="69">
        <v>3.0</v>
      </c>
      <c r="C159" s="70" t="s">
        <v>250</v>
      </c>
      <c r="D159" s="101">
        <v>0.73125</v>
      </c>
      <c r="E159" s="69">
        <v>60.0</v>
      </c>
      <c r="F159" s="62"/>
      <c r="G159" s="62"/>
      <c r="H159" s="103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</row>
    <row r="160">
      <c r="A160" s="63">
        <v>159.0</v>
      </c>
      <c r="B160" s="69">
        <v>4.0</v>
      </c>
      <c r="C160" s="70" t="s">
        <v>251</v>
      </c>
      <c r="D160" s="101">
        <v>0.7854166666666667</v>
      </c>
      <c r="E160" s="69">
        <v>800.0</v>
      </c>
      <c r="F160" s="62"/>
      <c r="G160" s="62"/>
      <c r="H160" s="103"/>
      <c r="I160" s="72">
        <v>-600.0</v>
      </c>
      <c r="J160" s="83" t="s">
        <v>74</v>
      </c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</row>
    <row r="161">
      <c r="A161" s="63">
        <v>160.0</v>
      </c>
      <c r="B161" s="66"/>
      <c r="C161" s="64"/>
      <c r="D161" s="65"/>
      <c r="E161" s="74">
        <v>2460.0</v>
      </c>
      <c r="F161" s="62"/>
      <c r="G161" s="62"/>
      <c r="H161" s="75">
        <v>646.0</v>
      </c>
      <c r="I161" s="76">
        <v>3760.0</v>
      </c>
      <c r="J161" s="62"/>
      <c r="K161" s="77">
        <v>600.0</v>
      </c>
      <c r="L161" s="108" t="s">
        <v>74</v>
      </c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</row>
    <row r="162">
      <c r="A162" s="63">
        <v>161.0</v>
      </c>
      <c r="B162" s="62"/>
      <c r="C162" s="64"/>
      <c r="D162" s="65"/>
      <c r="E162" s="62"/>
      <c r="F162" s="94" t="s">
        <v>252</v>
      </c>
      <c r="G162" s="98"/>
      <c r="H162" s="10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</row>
    <row r="163">
      <c r="A163" s="63">
        <v>162.0</v>
      </c>
      <c r="B163" s="62"/>
      <c r="C163" s="64"/>
      <c r="D163" s="65"/>
      <c r="E163" s="62"/>
      <c r="F163" s="62"/>
      <c r="G163" s="62"/>
      <c r="H163" s="103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</row>
    <row r="164">
      <c r="A164" s="63">
        <v>163.0</v>
      </c>
      <c r="B164" s="69">
        <v>1.0</v>
      </c>
      <c r="C164" s="70" t="s">
        <v>253</v>
      </c>
      <c r="D164" s="69" t="s">
        <v>254</v>
      </c>
      <c r="E164" s="69">
        <v>400.0</v>
      </c>
      <c r="F164" s="62"/>
      <c r="G164" s="62"/>
      <c r="H164" s="103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</row>
    <row r="165">
      <c r="A165" s="63">
        <v>164.0</v>
      </c>
      <c r="B165" s="69">
        <v>2.0</v>
      </c>
      <c r="C165" s="70" t="s">
        <v>255</v>
      </c>
      <c r="D165" s="69" t="s">
        <v>256</v>
      </c>
      <c r="E165" s="69">
        <v>300.0</v>
      </c>
      <c r="F165" s="62"/>
      <c r="G165" s="62"/>
      <c r="H165" s="103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</row>
    <row r="166">
      <c r="A166" s="63">
        <v>165.0</v>
      </c>
      <c r="B166" s="69">
        <v>3.0</v>
      </c>
      <c r="C166" s="70" t="s">
        <v>223</v>
      </c>
      <c r="D166" s="69" t="s">
        <v>257</v>
      </c>
      <c r="E166" s="69">
        <v>200.0</v>
      </c>
      <c r="F166" s="62"/>
      <c r="G166" s="62"/>
      <c r="H166" s="103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</row>
    <row r="167">
      <c r="A167" s="63">
        <v>166.0</v>
      </c>
      <c r="B167" s="69">
        <v>4.0</v>
      </c>
      <c r="C167" s="70" t="s">
        <v>258</v>
      </c>
      <c r="D167" s="69" t="s">
        <v>259</v>
      </c>
      <c r="E167" s="69">
        <v>1000.0</v>
      </c>
      <c r="F167" s="62"/>
      <c r="G167" s="62"/>
      <c r="H167" s="103"/>
      <c r="I167" s="66"/>
      <c r="J167" s="62"/>
      <c r="K167" s="65"/>
      <c r="L167" s="71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</row>
    <row r="168">
      <c r="A168" s="63">
        <v>167.0</v>
      </c>
      <c r="B168" s="69">
        <v>5.0</v>
      </c>
      <c r="C168" s="70" t="s">
        <v>260</v>
      </c>
      <c r="D168" s="69" t="s">
        <v>261</v>
      </c>
      <c r="E168" s="69">
        <v>1000.0</v>
      </c>
      <c r="F168" s="62"/>
      <c r="G168" s="62"/>
      <c r="H168" s="103"/>
      <c r="I168" s="72">
        <v>-800.0</v>
      </c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</row>
    <row r="169">
      <c r="A169" s="63">
        <v>168.0</v>
      </c>
      <c r="B169" s="69">
        <v>6.0</v>
      </c>
      <c r="C169" s="70" t="s">
        <v>108</v>
      </c>
      <c r="D169" s="69" t="s">
        <v>262</v>
      </c>
      <c r="E169" s="69">
        <v>800.0</v>
      </c>
      <c r="F169" s="62"/>
      <c r="G169" s="62"/>
      <c r="H169" s="103"/>
      <c r="I169" s="72">
        <v>-1500.0</v>
      </c>
      <c r="J169" s="62"/>
      <c r="K169" s="77">
        <v>800.0</v>
      </c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</row>
    <row r="170">
      <c r="A170" s="63">
        <v>169.0</v>
      </c>
      <c r="B170" s="62"/>
      <c r="C170" s="64"/>
      <c r="D170" s="65"/>
      <c r="E170" s="74">
        <v>3700.0</v>
      </c>
      <c r="F170" s="62"/>
      <c r="G170" s="62"/>
      <c r="H170" s="75">
        <v>770.0</v>
      </c>
      <c r="I170" s="109">
        <v>5250.0</v>
      </c>
      <c r="J170" s="62"/>
      <c r="K170" s="110">
        <v>1500.0</v>
      </c>
      <c r="L170" s="111" t="s">
        <v>263</v>
      </c>
      <c r="M170" s="98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</row>
    <row r="171">
      <c r="A171" s="63">
        <v>170.0</v>
      </c>
      <c r="B171" s="62"/>
      <c r="C171" s="64"/>
      <c r="D171" s="65"/>
      <c r="E171" s="62"/>
      <c r="F171" s="67" t="s">
        <v>264</v>
      </c>
      <c r="G171" s="107" t="s">
        <v>265</v>
      </c>
      <c r="H171" s="103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</row>
    <row r="172">
      <c r="A172" s="63">
        <v>171.0</v>
      </c>
      <c r="B172" s="69">
        <v>1.0</v>
      </c>
      <c r="C172" s="70" t="s">
        <v>266</v>
      </c>
      <c r="D172" s="101">
        <v>0.46111111111111114</v>
      </c>
      <c r="E172" s="69">
        <v>1000.0</v>
      </c>
      <c r="F172" s="62"/>
      <c r="G172" s="62"/>
      <c r="H172" s="103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</row>
    <row r="173">
      <c r="A173" s="63">
        <v>172.0</v>
      </c>
      <c r="B173" s="69">
        <v>2.0</v>
      </c>
      <c r="C173" s="70" t="s">
        <v>267</v>
      </c>
      <c r="D173" s="101">
        <v>0.4979166666666667</v>
      </c>
      <c r="E173" s="66"/>
      <c r="F173" s="62"/>
      <c r="G173" s="62"/>
      <c r="H173" s="103"/>
      <c r="I173" s="72">
        <v>-1000.0</v>
      </c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</row>
    <row r="174">
      <c r="A174" s="63">
        <v>173.0</v>
      </c>
      <c r="B174" s="69">
        <v>3.0</v>
      </c>
      <c r="C174" s="70" t="s">
        <v>268</v>
      </c>
      <c r="D174" s="101">
        <v>0.65</v>
      </c>
      <c r="E174" s="69">
        <v>700.0</v>
      </c>
      <c r="F174" s="62"/>
      <c r="G174" s="62"/>
      <c r="H174" s="103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</row>
    <row r="175">
      <c r="A175" s="63">
        <v>174.0</v>
      </c>
      <c r="B175" s="69">
        <v>4.0</v>
      </c>
      <c r="C175" s="70" t="s">
        <v>269</v>
      </c>
      <c r="D175" s="101">
        <v>0.6736111111111112</v>
      </c>
      <c r="E175" s="69">
        <v>600.0</v>
      </c>
      <c r="F175" s="62"/>
      <c r="G175" s="62"/>
      <c r="H175" s="103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</row>
    <row r="176">
      <c r="A176" s="63">
        <v>175.0</v>
      </c>
      <c r="B176" s="69">
        <v>5.0</v>
      </c>
      <c r="C176" s="70" t="s">
        <v>270</v>
      </c>
      <c r="D176" s="69" t="s">
        <v>201</v>
      </c>
      <c r="E176" s="69">
        <v>800.0</v>
      </c>
      <c r="F176" s="62"/>
      <c r="G176" s="62"/>
      <c r="H176" s="103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</row>
    <row r="177">
      <c r="A177" s="63">
        <v>176.0</v>
      </c>
      <c r="B177" s="66"/>
      <c r="C177" s="64"/>
      <c r="D177" s="65"/>
      <c r="E177" s="74">
        <v>3100.0</v>
      </c>
      <c r="F177" s="62"/>
      <c r="G177" s="62"/>
      <c r="H177" s="75">
        <v>710.0</v>
      </c>
      <c r="I177" s="109">
        <v>8350.0</v>
      </c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</row>
    <row r="178">
      <c r="A178" s="63">
        <v>177.0</v>
      </c>
      <c r="B178" s="62"/>
      <c r="C178" s="64"/>
      <c r="D178" s="65"/>
      <c r="E178" s="62"/>
      <c r="F178" s="67" t="s">
        <v>271</v>
      </c>
      <c r="G178" s="107" t="s">
        <v>265</v>
      </c>
      <c r="H178" s="103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</row>
    <row r="179">
      <c r="A179" s="63">
        <v>178.0</v>
      </c>
      <c r="B179" s="69">
        <v>1.0</v>
      </c>
      <c r="C179" s="70" t="s">
        <v>272</v>
      </c>
      <c r="D179" s="101">
        <v>0.4888888888888889</v>
      </c>
      <c r="E179" s="69">
        <v>700.0</v>
      </c>
      <c r="F179" s="62"/>
      <c r="G179" s="62"/>
      <c r="H179" s="103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</row>
    <row r="180">
      <c r="A180" s="63">
        <v>179.0</v>
      </c>
      <c r="B180" s="69">
        <v>2.0</v>
      </c>
      <c r="C180" s="70" t="s">
        <v>273</v>
      </c>
      <c r="D180" s="101">
        <v>0.49166666666666664</v>
      </c>
      <c r="E180" s="69">
        <v>1000.0</v>
      </c>
      <c r="F180" s="62"/>
      <c r="G180" s="62"/>
      <c r="H180" s="103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</row>
    <row r="181">
      <c r="A181" s="63">
        <v>180.0</v>
      </c>
      <c r="B181" s="69">
        <v>3.0</v>
      </c>
      <c r="C181" s="70" t="s">
        <v>274</v>
      </c>
      <c r="D181" s="101">
        <v>0.49166666666666664</v>
      </c>
      <c r="E181" s="69">
        <v>100.0</v>
      </c>
      <c r="F181" s="62"/>
      <c r="G181" s="62"/>
      <c r="H181" s="103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</row>
    <row r="182">
      <c r="A182" s="63">
        <v>181.0</v>
      </c>
      <c r="B182" s="69">
        <v>4.0</v>
      </c>
      <c r="C182" s="70" t="s">
        <v>54</v>
      </c>
      <c r="D182" s="69" t="s">
        <v>275</v>
      </c>
      <c r="E182" s="69">
        <v>700.0</v>
      </c>
      <c r="F182" s="62"/>
      <c r="G182" s="62"/>
      <c r="H182" s="103"/>
      <c r="I182" s="81">
        <v>-7000.0</v>
      </c>
      <c r="J182" s="82" t="s">
        <v>132</v>
      </c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</row>
    <row r="183">
      <c r="A183" s="63">
        <v>182.0</v>
      </c>
      <c r="B183" s="69">
        <v>5.0</v>
      </c>
      <c r="C183" s="70" t="s">
        <v>276</v>
      </c>
      <c r="D183" s="69" t="s">
        <v>275</v>
      </c>
      <c r="E183" s="69">
        <v>150.0</v>
      </c>
      <c r="F183" s="62"/>
      <c r="G183" s="62"/>
      <c r="H183" s="103"/>
      <c r="I183" s="72">
        <v>-100.0</v>
      </c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</row>
    <row r="184">
      <c r="A184" s="63">
        <v>183.0</v>
      </c>
      <c r="B184" s="69">
        <v>6.0</v>
      </c>
      <c r="C184" s="70" t="s">
        <v>277</v>
      </c>
      <c r="D184" s="65"/>
      <c r="E184" s="62"/>
      <c r="F184" s="62"/>
      <c r="G184" s="62"/>
      <c r="H184" s="103"/>
      <c r="I184" s="72">
        <v>-1500.0</v>
      </c>
      <c r="J184" s="62"/>
      <c r="K184" s="77">
        <v>1500.0</v>
      </c>
      <c r="L184" s="108" t="s">
        <v>278</v>
      </c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</row>
    <row r="185">
      <c r="A185" s="63">
        <v>184.0</v>
      </c>
      <c r="B185" s="62"/>
      <c r="C185" s="64"/>
      <c r="D185" s="65"/>
      <c r="E185" s="74">
        <v>2650.0</v>
      </c>
      <c r="F185" s="62"/>
      <c r="G185" s="62"/>
      <c r="H185" s="75">
        <v>665.0</v>
      </c>
      <c r="I185" s="109">
        <v>2400.0</v>
      </c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</row>
    <row r="186">
      <c r="A186" s="63">
        <v>185.0</v>
      </c>
      <c r="B186" s="62"/>
      <c r="C186" s="64"/>
      <c r="D186" s="65"/>
      <c r="E186" s="62"/>
      <c r="F186" s="67" t="s">
        <v>279</v>
      </c>
      <c r="G186" s="68" t="s">
        <v>73</v>
      </c>
      <c r="H186" s="103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</row>
    <row r="187">
      <c r="A187" s="63">
        <v>186.0</v>
      </c>
      <c r="B187" s="69">
        <v>1.0</v>
      </c>
      <c r="C187" s="70" t="s">
        <v>280</v>
      </c>
      <c r="D187" s="69" t="s">
        <v>281</v>
      </c>
      <c r="E187" s="69">
        <v>1000.0</v>
      </c>
      <c r="F187" s="62"/>
      <c r="G187" s="62"/>
      <c r="H187" s="103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</row>
    <row r="188">
      <c r="A188" s="63">
        <v>187.0</v>
      </c>
      <c r="B188" s="69">
        <v>2.0</v>
      </c>
      <c r="C188" s="70" t="s">
        <v>282</v>
      </c>
      <c r="D188" s="69" t="s">
        <v>283</v>
      </c>
      <c r="E188" s="69">
        <v>1500.0</v>
      </c>
      <c r="F188" s="62"/>
      <c r="G188" s="62"/>
      <c r="H188" s="103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</row>
    <row r="189">
      <c r="A189" s="63">
        <v>188.0</v>
      </c>
      <c r="B189" s="69">
        <v>3.0</v>
      </c>
      <c r="C189" s="70" t="s">
        <v>284</v>
      </c>
      <c r="D189" s="69" t="s">
        <v>285</v>
      </c>
      <c r="E189" s="69">
        <v>1000.0</v>
      </c>
      <c r="F189" s="62"/>
      <c r="G189" s="62"/>
      <c r="H189" s="103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</row>
    <row r="190">
      <c r="A190" s="63">
        <v>189.0</v>
      </c>
      <c r="B190" s="69">
        <v>4.0</v>
      </c>
      <c r="C190" s="70" t="s">
        <v>286</v>
      </c>
      <c r="D190" s="69" t="s">
        <v>287</v>
      </c>
      <c r="E190" s="69">
        <v>500.0</v>
      </c>
      <c r="F190" s="62"/>
      <c r="G190" s="62"/>
      <c r="H190" s="103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</row>
    <row r="191">
      <c r="A191" s="63">
        <v>190.0</v>
      </c>
      <c r="B191" s="69">
        <v>5.0</v>
      </c>
      <c r="C191" s="70" t="s">
        <v>288</v>
      </c>
      <c r="D191" s="69" t="s">
        <v>289</v>
      </c>
      <c r="E191" s="69">
        <v>500.0</v>
      </c>
      <c r="F191" s="62"/>
      <c r="G191" s="62"/>
      <c r="H191" s="103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</row>
    <row r="192">
      <c r="A192" s="63">
        <v>191.0</v>
      </c>
      <c r="B192" s="69">
        <v>6.0</v>
      </c>
      <c r="C192" s="70" t="s">
        <v>290</v>
      </c>
      <c r="D192" s="69" t="s">
        <v>291</v>
      </c>
      <c r="E192" s="69">
        <v>800.0</v>
      </c>
      <c r="F192" s="62"/>
      <c r="G192" s="62"/>
      <c r="H192" s="103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</row>
    <row r="193">
      <c r="A193" s="63">
        <v>192.0</v>
      </c>
      <c r="B193" s="69">
        <v>7.0</v>
      </c>
      <c r="C193" s="70" t="s">
        <v>292</v>
      </c>
      <c r="D193" s="69" t="s">
        <v>293</v>
      </c>
      <c r="E193" s="69">
        <v>800.0</v>
      </c>
      <c r="F193" s="62"/>
      <c r="G193" s="62"/>
      <c r="H193" s="103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</row>
    <row r="194">
      <c r="A194" s="63">
        <v>193.0</v>
      </c>
      <c r="B194" s="62"/>
      <c r="C194" s="64"/>
      <c r="D194" s="65"/>
      <c r="E194" s="74">
        <v>6100.0</v>
      </c>
      <c r="F194" s="62"/>
      <c r="G194" s="62"/>
      <c r="H194" s="75">
        <v>1010.0</v>
      </c>
      <c r="I194" s="109">
        <v>8450.0</v>
      </c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</row>
    <row r="195">
      <c r="A195" s="63">
        <v>194.0</v>
      </c>
      <c r="B195" s="62"/>
      <c r="C195" s="64"/>
      <c r="D195" s="65"/>
      <c r="E195" s="62"/>
      <c r="F195" s="94" t="s">
        <v>294</v>
      </c>
      <c r="G195" s="98"/>
      <c r="H195" s="10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</row>
    <row r="196">
      <c r="A196" s="63">
        <v>195.0</v>
      </c>
      <c r="B196" s="69">
        <v>1.0</v>
      </c>
      <c r="C196" s="70" t="s">
        <v>272</v>
      </c>
      <c r="D196" s="69" t="s">
        <v>295</v>
      </c>
      <c r="E196" s="69">
        <v>800.0</v>
      </c>
      <c r="F196" s="62"/>
      <c r="G196" s="62"/>
      <c r="H196" s="103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</row>
    <row r="197">
      <c r="A197" s="63">
        <v>196.0</v>
      </c>
      <c r="B197" s="69">
        <v>2.0</v>
      </c>
      <c r="C197" s="70" t="s">
        <v>88</v>
      </c>
      <c r="D197" s="69" t="s">
        <v>296</v>
      </c>
      <c r="E197" s="69">
        <v>50.0</v>
      </c>
      <c r="F197" s="62"/>
      <c r="G197" s="62"/>
      <c r="H197" s="103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</row>
    <row r="198">
      <c r="A198" s="63">
        <v>197.0</v>
      </c>
      <c r="B198" s="69">
        <v>3.0</v>
      </c>
      <c r="C198" s="70" t="s">
        <v>297</v>
      </c>
      <c r="D198" s="69" t="s">
        <v>298</v>
      </c>
      <c r="E198" s="69">
        <v>800.0</v>
      </c>
      <c r="F198" s="62"/>
      <c r="G198" s="62"/>
      <c r="H198" s="103"/>
      <c r="I198" s="81">
        <v>-8000.0</v>
      </c>
      <c r="J198" s="82" t="s">
        <v>149</v>
      </c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</row>
    <row r="199">
      <c r="A199" s="63">
        <v>198.0</v>
      </c>
      <c r="B199" s="69">
        <v>4.0</v>
      </c>
      <c r="C199" s="70" t="s">
        <v>136</v>
      </c>
      <c r="D199" s="69" t="s">
        <v>299</v>
      </c>
      <c r="E199" s="69">
        <v>800.0</v>
      </c>
      <c r="F199" s="62"/>
      <c r="G199" s="62"/>
      <c r="H199" s="103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</row>
    <row r="200">
      <c r="A200" s="63">
        <v>199.0</v>
      </c>
      <c r="B200" s="69">
        <v>5.0</v>
      </c>
      <c r="C200" s="70" t="s">
        <v>300</v>
      </c>
      <c r="D200" s="69" t="s">
        <v>301</v>
      </c>
      <c r="E200" s="69">
        <v>800.0</v>
      </c>
      <c r="F200" s="62"/>
      <c r="G200" s="62"/>
      <c r="H200" s="11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</row>
    <row r="201">
      <c r="A201" s="63">
        <v>200.0</v>
      </c>
      <c r="B201" s="69">
        <v>6.0</v>
      </c>
      <c r="C201" s="70" t="s">
        <v>302</v>
      </c>
      <c r="D201" s="65"/>
      <c r="E201" s="80"/>
      <c r="F201" s="62"/>
      <c r="G201" s="62"/>
      <c r="H201" s="75">
        <v>300.0</v>
      </c>
      <c r="I201" s="72">
        <v>-300.0</v>
      </c>
      <c r="J201" s="62"/>
      <c r="K201" s="77">
        <v>300.0</v>
      </c>
      <c r="L201" s="108" t="s">
        <v>73</v>
      </c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</row>
    <row r="202">
      <c r="A202" s="63">
        <v>201.0</v>
      </c>
      <c r="B202" s="62"/>
      <c r="C202" s="64"/>
      <c r="D202" s="65"/>
      <c r="E202" s="74">
        <v>3250.0</v>
      </c>
      <c r="F202" s="62"/>
      <c r="G202" s="62"/>
      <c r="H202" s="112"/>
      <c r="I202" s="109">
        <v>3400.0</v>
      </c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</row>
    <row r="203">
      <c r="A203" s="63">
        <v>202.0</v>
      </c>
      <c r="B203" s="62"/>
      <c r="C203" s="64"/>
      <c r="D203" s="65"/>
      <c r="E203" s="62"/>
      <c r="F203" s="67" t="s">
        <v>303</v>
      </c>
      <c r="G203" s="107" t="s">
        <v>265</v>
      </c>
      <c r="H203" s="11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</row>
    <row r="204">
      <c r="A204" s="63">
        <v>203.0</v>
      </c>
      <c r="B204" s="69">
        <v>1.0</v>
      </c>
      <c r="C204" s="70" t="s">
        <v>304</v>
      </c>
      <c r="D204" s="101">
        <v>0.4826388888888889</v>
      </c>
      <c r="E204" s="69">
        <v>199.0</v>
      </c>
      <c r="F204" s="62"/>
      <c r="G204" s="62"/>
      <c r="H204" s="11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</row>
    <row r="205">
      <c r="A205" s="63">
        <v>204.0</v>
      </c>
      <c r="B205" s="69">
        <v>2.0</v>
      </c>
      <c r="C205" s="70" t="s">
        <v>108</v>
      </c>
      <c r="D205" s="101">
        <v>0.4951388888888889</v>
      </c>
      <c r="E205" s="69">
        <v>800.0</v>
      </c>
      <c r="F205" s="62"/>
      <c r="G205" s="62"/>
      <c r="H205" s="11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</row>
    <row r="206">
      <c r="A206" s="63">
        <v>205.0</v>
      </c>
      <c r="B206" s="69">
        <v>3.0</v>
      </c>
      <c r="C206" s="70" t="s">
        <v>54</v>
      </c>
      <c r="D206" s="101">
        <v>0.5909722222222222</v>
      </c>
      <c r="E206" s="69">
        <v>700.0</v>
      </c>
      <c r="F206" s="62"/>
      <c r="G206" s="62"/>
      <c r="H206" s="11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</row>
    <row r="207">
      <c r="A207" s="63">
        <v>206.0</v>
      </c>
      <c r="B207" s="69">
        <v>4.0</v>
      </c>
      <c r="C207" s="70" t="s">
        <v>160</v>
      </c>
      <c r="D207" s="101">
        <v>0.5979166666666667</v>
      </c>
      <c r="E207" s="69">
        <v>800.0</v>
      </c>
      <c r="F207" s="62"/>
      <c r="G207" s="62"/>
      <c r="H207" s="11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</row>
    <row r="208">
      <c r="A208" s="63">
        <v>207.0</v>
      </c>
      <c r="B208" s="69">
        <v>5.0</v>
      </c>
      <c r="C208" s="70" t="s">
        <v>305</v>
      </c>
      <c r="D208" s="69" t="s">
        <v>306</v>
      </c>
      <c r="E208" s="69">
        <v>500.0</v>
      </c>
      <c r="F208" s="62"/>
      <c r="G208" s="62"/>
      <c r="H208" s="11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</row>
    <row r="209">
      <c r="A209" s="63">
        <v>208.0</v>
      </c>
      <c r="B209" s="69">
        <v>6.0</v>
      </c>
      <c r="C209" s="70" t="s">
        <v>307</v>
      </c>
      <c r="D209" s="101">
        <v>0.8354166666666667</v>
      </c>
      <c r="E209" s="69">
        <v>49.0</v>
      </c>
      <c r="F209" s="62"/>
      <c r="G209" s="62"/>
      <c r="H209" s="75">
        <v>800.0</v>
      </c>
      <c r="I209" s="72">
        <v>-800.0</v>
      </c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</row>
    <row r="210">
      <c r="A210" s="63">
        <v>209.0</v>
      </c>
      <c r="B210" s="69">
        <v>7.0</v>
      </c>
      <c r="C210" s="64"/>
      <c r="D210" s="65"/>
      <c r="E210" s="74">
        <v>3048.0</v>
      </c>
      <c r="F210" s="62"/>
      <c r="G210" s="62"/>
      <c r="H210" s="103"/>
      <c r="I210" s="109">
        <v>5650.0</v>
      </c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</row>
    <row r="211">
      <c r="A211" s="63">
        <v>210.0</v>
      </c>
      <c r="B211" s="62"/>
      <c r="C211" s="64"/>
      <c r="D211" s="65"/>
      <c r="E211" s="62"/>
      <c r="F211" s="94" t="s">
        <v>308</v>
      </c>
      <c r="G211" s="98"/>
      <c r="H211" s="10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</row>
    <row r="212">
      <c r="A212" s="63">
        <v>211.0</v>
      </c>
      <c r="B212" s="66"/>
      <c r="C212" s="70" t="s">
        <v>309</v>
      </c>
      <c r="D212" s="101">
        <v>0.48055555555555557</v>
      </c>
      <c r="E212" s="62"/>
      <c r="F212" s="62"/>
      <c r="G212" s="62"/>
      <c r="H212" s="103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</row>
    <row r="213">
      <c r="A213" s="63">
        <v>212.0</v>
      </c>
      <c r="B213" s="69">
        <v>1.0</v>
      </c>
      <c r="C213" s="70" t="s">
        <v>310</v>
      </c>
      <c r="D213" s="101">
        <v>0.53125</v>
      </c>
      <c r="E213" s="69">
        <v>600.0</v>
      </c>
      <c r="F213" s="62"/>
      <c r="G213" s="62"/>
      <c r="H213" s="103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</row>
    <row r="214">
      <c r="A214" s="63">
        <v>213.0</v>
      </c>
      <c r="B214" s="69">
        <v>2.0</v>
      </c>
      <c r="C214" s="70" t="s">
        <v>311</v>
      </c>
      <c r="D214" s="101">
        <v>0.6923611111111111</v>
      </c>
      <c r="E214" s="69">
        <v>400.0</v>
      </c>
      <c r="F214" s="62"/>
      <c r="G214" s="62"/>
      <c r="H214" s="103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</row>
    <row r="215">
      <c r="A215" s="63">
        <v>214.0</v>
      </c>
      <c r="B215" s="69">
        <v>3.0</v>
      </c>
      <c r="C215" s="70" t="s">
        <v>312</v>
      </c>
      <c r="D215" s="101">
        <v>0.7666666666666667</v>
      </c>
      <c r="E215" s="69">
        <v>800.0</v>
      </c>
      <c r="F215" s="62"/>
      <c r="G215" s="62"/>
      <c r="H215" s="103"/>
      <c r="I215" s="81">
        <v>-5000.0</v>
      </c>
      <c r="J215" s="82" t="s">
        <v>149</v>
      </c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</row>
    <row r="216">
      <c r="A216" s="63">
        <v>215.0</v>
      </c>
      <c r="B216" s="66"/>
      <c r="C216" s="64"/>
      <c r="D216" s="65"/>
      <c r="E216" s="74">
        <v>1800.0</v>
      </c>
      <c r="F216" s="62"/>
      <c r="G216" s="62"/>
      <c r="H216" s="75">
        <v>580.0</v>
      </c>
      <c r="I216" s="72">
        <v>-700.0</v>
      </c>
      <c r="J216" s="62"/>
      <c r="K216" s="77">
        <v>700.0</v>
      </c>
      <c r="L216" s="108" t="s">
        <v>74</v>
      </c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</row>
    <row r="217">
      <c r="A217" s="63">
        <v>216.0</v>
      </c>
      <c r="B217" s="62"/>
      <c r="C217" s="64"/>
      <c r="D217" s="65"/>
      <c r="E217" s="62"/>
      <c r="F217" s="94" t="s">
        <v>313</v>
      </c>
      <c r="G217" s="25"/>
      <c r="H217" s="102"/>
      <c r="I217" s="113">
        <v>1750.0</v>
      </c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</row>
    <row r="218">
      <c r="A218" s="63">
        <v>217.0</v>
      </c>
      <c r="B218" s="69">
        <v>1.0</v>
      </c>
      <c r="C218" s="70" t="s">
        <v>314</v>
      </c>
      <c r="D218" s="69" t="s">
        <v>315</v>
      </c>
      <c r="E218" s="69">
        <v>100.0</v>
      </c>
      <c r="F218" s="62"/>
      <c r="G218" s="62"/>
      <c r="H218" s="103"/>
      <c r="I218" s="62"/>
      <c r="J218" s="62"/>
      <c r="K218" s="114" t="s">
        <v>316</v>
      </c>
      <c r="L218" s="115"/>
      <c r="M218" s="116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</row>
    <row r="219">
      <c r="A219" s="63">
        <v>218.0</v>
      </c>
      <c r="B219" s="69">
        <v>2.0</v>
      </c>
      <c r="C219" s="70" t="s">
        <v>317</v>
      </c>
      <c r="D219" s="69" t="s">
        <v>173</v>
      </c>
      <c r="E219" s="69">
        <v>50.0</v>
      </c>
      <c r="F219" s="62"/>
      <c r="G219" s="62"/>
      <c r="H219" s="103"/>
      <c r="I219" s="62"/>
      <c r="J219" s="62"/>
      <c r="K219" s="117"/>
      <c r="M219" s="118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</row>
    <row r="220">
      <c r="A220" s="63">
        <v>219.0</v>
      </c>
      <c r="B220" s="69">
        <v>3.0</v>
      </c>
      <c r="C220" s="70" t="s">
        <v>318</v>
      </c>
      <c r="D220" s="69" t="s">
        <v>319</v>
      </c>
      <c r="E220" s="69">
        <v>600.0</v>
      </c>
      <c r="F220" s="62"/>
      <c r="G220" s="62"/>
      <c r="H220" s="103"/>
      <c r="I220" s="62"/>
      <c r="J220" s="62"/>
      <c r="K220" s="119"/>
      <c r="L220" s="120"/>
      <c r="M220" s="7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</row>
    <row r="221">
      <c r="A221" s="63">
        <v>220.0</v>
      </c>
      <c r="B221" s="69">
        <v>4.0</v>
      </c>
      <c r="C221" s="70" t="s">
        <v>167</v>
      </c>
      <c r="D221" s="69" t="s">
        <v>320</v>
      </c>
      <c r="E221" s="69">
        <v>800.0</v>
      </c>
      <c r="F221" s="62"/>
      <c r="G221" s="62"/>
      <c r="H221" s="103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</row>
    <row r="222">
      <c r="A222" s="63">
        <v>221.0</v>
      </c>
      <c r="B222" s="69">
        <v>5.0</v>
      </c>
      <c r="C222" s="70" t="s">
        <v>321</v>
      </c>
      <c r="D222" s="69" t="s">
        <v>322</v>
      </c>
      <c r="E222" s="69">
        <v>400.0</v>
      </c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</row>
    <row r="223">
      <c r="A223" s="63">
        <v>222.0</v>
      </c>
      <c r="B223" s="69">
        <v>6.0</v>
      </c>
      <c r="C223" s="70" t="s">
        <v>318</v>
      </c>
      <c r="D223" s="69" t="s">
        <v>323</v>
      </c>
      <c r="E223" s="69">
        <v>600.0</v>
      </c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</row>
    <row r="224">
      <c r="A224" s="63">
        <v>223.0</v>
      </c>
      <c r="B224" s="69">
        <v>7.0</v>
      </c>
      <c r="C224" s="70" t="s">
        <v>324</v>
      </c>
      <c r="D224" s="69" t="s">
        <v>325</v>
      </c>
      <c r="E224" s="69">
        <v>600.0</v>
      </c>
      <c r="F224" s="62"/>
      <c r="G224" s="62"/>
      <c r="H224" s="75">
        <v>710.0</v>
      </c>
      <c r="I224" s="72">
        <v>-700.0</v>
      </c>
      <c r="J224" s="62"/>
      <c r="K224" s="65"/>
      <c r="L224" s="71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</row>
    <row r="225">
      <c r="A225" s="63">
        <v>224.0</v>
      </c>
      <c r="B225" s="62"/>
      <c r="C225" s="64"/>
      <c r="D225" s="65"/>
      <c r="E225" s="74">
        <v>3150.0</v>
      </c>
      <c r="F225" s="80"/>
      <c r="G225" s="62"/>
      <c r="H225" s="62"/>
      <c r="I225" s="109">
        <v>4200.0</v>
      </c>
      <c r="J225" s="62"/>
      <c r="K225" s="77">
        <v>700.0</v>
      </c>
      <c r="L225" s="108" t="s">
        <v>73</v>
      </c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</row>
    <row r="226">
      <c r="A226" s="63">
        <v>225.0</v>
      </c>
      <c r="B226" s="62"/>
      <c r="C226" s="64"/>
      <c r="D226" s="65"/>
      <c r="E226" s="62"/>
      <c r="F226" s="94" t="s">
        <v>326</v>
      </c>
      <c r="G226" s="25"/>
      <c r="H226" s="98"/>
      <c r="I226" s="98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</row>
    <row r="227">
      <c r="A227" s="63">
        <v>226.0</v>
      </c>
      <c r="B227" s="69">
        <v>1.0</v>
      </c>
      <c r="C227" s="70" t="s">
        <v>327</v>
      </c>
      <c r="D227" s="69" t="s">
        <v>328</v>
      </c>
      <c r="E227" s="69">
        <v>500.0</v>
      </c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</row>
    <row r="228">
      <c r="A228" s="63">
        <v>227.0</v>
      </c>
      <c r="B228" s="69">
        <v>2.0</v>
      </c>
      <c r="C228" s="70" t="s">
        <v>329</v>
      </c>
      <c r="D228" s="69" t="s">
        <v>330</v>
      </c>
      <c r="E228" s="69">
        <v>700.0</v>
      </c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</row>
    <row r="229">
      <c r="A229" s="63">
        <v>228.0</v>
      </c>
      <c r="B229" s="69">
        <v>3.0</v>
      </c>
      <c r="C229" s="70" t="s">
        <v>331</v>
      </c>
      <c r="D229" s="69" t="s">
        <v>332</v>
      </c>
      <c r="E229" s="69">
        <v>800.0</v>
      </c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</row>
    <row r="230">
      <c r="A230" s="63">
        <v>229.0</v>
      </c>
      <c r="B230" s="69">
        <v>4.0</v>
      </c>
      <c r="C230" s="70" t="s">
        <v>333</v>
      </c>
      <c r="D230" s="69" t="s">
        <v>299</v>
      </c>
      <c r="E230" s="69">
        <v>200.0</v>
      </c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</row>
    <row r="231">
      <c r="A231" s="63">
        <v>230.0</v>
      </c>
      <c r="B231" s="69">
        <v>5.0</v>
      </c>
      <c r="C231" s="70" t="s">
        <v>334</v>
      </c>
      <c r="D231" s="69" t="s">
        <v>335</v>
      </c>
      <c r="E231" s="69">
        <v>200.0</v>
      </c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</row>
    <row r="232">
      <c r="A232" s="63">
        <v>231.0</v>
      </c>
      <c r="B232" s="69">
        <v>6.0</v>
      </c>
      <c r="C232" s="70" t="s">
        <v>336</v>
      </c>
      <c r="D232" s="65"/>
      <c r="E232" s="69">
        <v>700.0</v>
      </c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</row>
    <row r="233">
      <c r="A233" s="63">
        <v>232.0</v>
      </c>
      <c r="B233" s="69">
        <v>7.0</v>
      </c>
      <c r="C233" s="70" t="s">
        <v>337</v>
      </c>
      <c r="D233" s="69" t="s">
        <v>338</v>
      </c>
      <c r="E233" s="69">
        <v>800.0</v>
      </c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</row>
    <row r="234">
      <c r="A234" s="63">
        <v>233.0</v>
      </c>
      <c r="B234" s="69">
        <v>8.0</v>
      </c>
      <c r="C234" s="70" t="s">
        <v>339</v>
      </c>
      <c r="D234" s="69" t="s">
        <v>340</v>
      </c>
      <c r="E234" s="69">
        <v>800.0</v>
      </c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</row>
    <row r="235">
      <c r="A235" s="63">
        <v>234.0</v>
      </c>
      <c r="B235" s="69">
        <v>9.0</v>
      </c>
      <c r="C235" s="70" t="s">
        <v>314</v>
      </c>
      <c r="D235" s="65"/>
      <c r="E235" s="69">
        <v>100.0</v>
      </c>
      <c r="F235" s="62"/>
      <c r="G235" s="62"/>
      <c r="H235" s="75">
        <v>880.0</v>
      </c>
      <c r="I235" s="72">
        <v>-1100.0</v>
      </c>
      <c r="J235" s="62"/>
      <c r="K235" s="77">
        <v>200.0</v>
      </c>
      <c r="L235" s="108" t="s">
        <v>341</v>
      </c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</row>
    <row r="236">
      <c r="A236" s="63">
        <v>235.0</v>
      </c>
      <c r="B236" s="62"/>
      <c r="C236" s="64"/>
      <c r="D236" s="65"/>
      <c r="E236" s="74">
        <v>4800.0</v>
      </c>
      <c r="F236" s="62"/>
      <c r="G236" s="62"/>
      <c r="H236" s="62"/>
      <c r="I236" s="109">
        <v>7900.0</v>
      </c>
      <c r="J236" s="62"/>
      <c r="K236" s="77">
        <v>900.0</v>
      </c>
      <c r="L236" s="108" t="s">
        <v>73</v>
      </c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</row>
    <row r="237">
      <c r="A237" s="63">
        <v>236.0</v>
      </c>
      <c r="B237" s="62"/>
      <c r="C237" s="64"/>
      <c r="D237" s="65"/>
      <c r="E237" s="62"/>
      <c r="F237" s="67" t="s">
        <v>342</v>
      </c>
      <c r="G237" s="107" t="s">
        <v>265</v>
      </c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</row>
    <row r="238">
      <c r="A238" s="63">
        <v>237.0</v>
      </c>
      <c r="B238" s="69">
        <v>1.0</v>
      </c>
      <c r="C238" s="70" t="s">
        <v>343</v>
      </c>
      <c r="D238" s="101">
        <v>0.6347222222222222</v>
      </c>
      <c r="E238" s="69">
        <v>700.0</v>
      </c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</row>
    <row r="239">
      <c r="A239" s="63">
        <v>238.0</v>
      </c>
      <c r="B239" s="69">
        <v>2.0</v>
      </c>
      <c r="C239" s="70" t="s">
        <v>344</v>
      </c>
      <c r="D239" s="101">
        <v>0.6604166666666667</v>
      </c>
      <c r="E239" s="69">
        <v>1000.0</v>
      </c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</row>
    <row r="240">
      <c r="A240" s="63">
        <v>239.0</v>
      </c>
      <c r="B240" s="69">
        <v>3.0</v>
      </c>
      <c r="C240" s="70" t="s">
        <v>345</v>
      </c>
      <c r="D240" s="69" t="s">
        <v>346</v>
      </c>
      <c r="E240" s="69">
        <v>800.0</v>
      </c>
      <c r="F240" s="62"/>
      <c r="G240" s="62"/>
      <c r="H240" s="62"/>
      <c r="I240" s="62"/>
      <c r="J240" s="62"/>
      <c r="K240" s="114" t="s">
        <v>347</v>
      </c>
      <c r="L240" s="115"/>
      <c r="M240" s="116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</row>
    <row r="241">
      <c r="A241" s="63">
        <v>240.0</v>
      </c>
      <c r="B241" s="69">
        <v>4.0</v>
      </c>
      <c r="C241" s="70" t="s">
        <v>348</v>
      </c>
      <c r="D241" s="101">
        <v>0.7993055555555556</v>
      </c>
      <c r="E241" s="69">
        <v>800.0</v>
      </c>
      <c r="F241" s="62"/>
      <c r="G241" s="62"/>
      <c r="H241" s="62"/>
      <c r="I241" s="62"/>
      <c r="J241" s="62"/>
      <c r="K241" s="117"/>
      <c r="M241" s="118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</row>
    <row r="242">
      <c r="A242" s="63">
        <v>241.0</v>
      </c>
      <c r="B242" s="69">
        <v>5.0</v>
      </c>
      <c r="C242" s="70" t="s">
        <v>349</v>
      </c>
      <c r="D242" s="69" t="s">
        <v>350</v>
      </c>
      <c r="E242" s="69">
        <v>600.0</v>
      </c>
      <c r="F242" s="62"/>
      <c r="G242" s="62"/>
      <c r="H242" s="62"/>
      <c r="I242" s="62"/>
      <c r="J242" s="62"/>
      <c r="K242" s="119"/>
      <c r="L242" s="120"/>
      <c r="M242" s="7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</row>
    <row r="243">
      <c r="A243" s="63">
        <v>242.0</v>
      </c>
      <c r="B243" s="69">
        <v>6.0</v>
      </c>
      <c r="C243" s="70" t="s">
        <v>351</v>
      </c>
      <c r="D243" s="65"/>
      <c r="E243" s="62"/>
      <c r="F243" s="62"/>
      <c r="G243" s="62"/>
      <c r="H243" s="62"/>
      <c r="I243" s="72">
        <v>-85.0</v>
      </c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</row>
    <row r="244">
      <c r="A244" s="63">
        <v>243.0</v>
      </c>
      <c r="B244" s="69">
        <v>7.0</v>
      </c>
      <c r="C244" s="70" t="s">
        <v>352</v>
      </c>
      <c r="D244" s="69" t="s">
        <v>353</v>
      </c>
      <c r="E244" s="69">
        <v>1000.0</v>
      </c>
      <c r="F244" s="62"/>
      <c r="G244" s="62"/>
      <c r="H244" s="62"/>
      <c r="I244" s="81">
        <v>-10000.0</v>
      </c>
      <c r="J244" s="82" t="s">
        <v>132</v>
      </c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</row>
    <row r="245">
      <c r="A245" s="63">
        <v>244.0</v>
      </c>
      <c r="B245" s="62"/>
      <c r="C245" s="64"/>
      <c r="D245" s="65"/>
      <c r="E245" s="74">
        <v>4900.0</v>
      </c>
      <c r="F245" s="62"/>
      <c r="G245" s="62"/>
      <c r="H245" s="75">
        <v>1000.0</v>
      </c>
      <c r="I245" s="72">
        <v>-1000.0</v>
      </c>
      <c r="J245" s="62"/>
      <c r="K245" s="77">
        <v>1000.0</v>
      </c>
      <c r="L245" s="108" t="s">
        <v>265</v>
      </c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</row>
    <row r="246">
      <c r="A246" s="63">
        <v>245.0</v>
      </c>
      <c r="B246" s="62"/>
      <c r="C246" s="64"/>
      <c r="D246" s="65"/>
      <c r="E246" s="62"/>
      <c r="F246" s="67" t="s">
        <v>354</v>
      </c>
      <c r="G246" s="107" t="s">
        <v>265</v>
      </c>
      <c r="H246" s="62"/>
      <c r="I246" s="109">
        <v>1550.0</v>
      </c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</row>
    <row r="247">
      <c r="A247" s="63">
        <v>246.0</v>
      </c>
      <c r="B247" s="69">
        <v>1.0</v>
      </c>
      <c r="C247" s="70" t="s">
        <v>355</v>
      </c>
      <c r="D247" s="101">
        <v>0.45416666666666666</v>
      </c>
      <c r="E247" s="69">
        <v>800.0</v>
      </c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</row>
    <row r="248">
      <c r="A248" s="63">
        <v>247.0</v>
      </c>
      <c r="B248" s="69">
        <v>2.0</v>
      </c>
      <c r="C248" s="70" t="s">
        <v>356</v>
      </c>
      <c r="D248" s="65"/>
      <c r="E248" s="62"/>
      <c r="F248" s="62"/>
      <c r="G248" s="62"/>
      <c r="H248" s="62"/>
      <c r="I248" s="121">
        <v>-41.0</v>
      </c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</row>
    <row r="249">
      <c r="A249" s="63">
        <v>248.0</v>
      </c>
      <c r="B249" s="69">
        <v>5.0</v>
      </c>
      <c r="C249" s="70" t="s">
        <v>357</v>
      </c>
      <c r="D249" s="101">
        <v>0.6944444444444444</v>
      </c>
      <c r="E249" s="69">
        <v>400.0</v>
      </c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</row>
    <row r="250">
      <c r="A250" s="63">
        <v>249.0</v>
      </c>
      <c r="B250" s="69">
        <v>3.0</v>
      </c>
      <c r="C250" s="70" t="s">
        <v>355</v>
      </c>
      <c r="D250" s="101">
        <v>0.6291666666666667</v>
      </c>
      <c r="E250" s="69">
        <v>800.0</v>
      </c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</row>
    <row r="251">
      <c r="A251" s="63">
        <v>250.0</v>
      </c>
      <c r="B251" s="69">
        <v>4.0</v>
      </c>
      <c r="C251" s="70" t="s">
        <v>358</v>
      </c>
      <c r="D251" s="101">
        <v>0.6756944444444445</v>
      </c>
      <c r="E251" s="69">
        <v>500.0</v>
      </c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</row>
    <row r="252">
      <c r="A252" s="63">
        <v>251.0</v>
      </c>
      <c r="B252" s="69">
        <v>6.0</v>
      </c>
      <c r="C252" s="70" t="s">
        <v>359</v>
      </c>
      <c r="D252" s="69" t="s">
        <v>360</v>
      </c>
      <c r="E252" s="69">
        <v>800.0</v>
      </c>
      <c r="F252" s="62"/>
      <c r="G252" s="62"/>
      <c r="H252" s="62"/>
      <c r="I252" s="72">
        <v>-800.0</v>
      </c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</row>
    <row r="253">
      <c r="A253" s="63">
        <v>252.0</v>
      </c>
      <c r="B253" s="62"/>
      <c r="C253" s="64"/>
      <c r="D253" s="65"/>
      <c r="E253" s="74">
        <v>3300.0</v>
      </c>
      <c r="F253" s="62"/>
      <c r="G253" s="62"/>
      <c r="H253" s="62"/>
      <c r="I253" s="109">
        <v>4050.0</v>
      </c>
      <c r="J253" s="62"/>
      <c r="K253" s="77">
        <v>800.0</v>
      </c>
      <c r="L253" s="108" t="s">
        <v>265</v>
      </c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</row>
    <row r="254">
      <c r="A254" s="63">
        <v>253.0</v>
      </c>
      <c r="B254" s="62"/>
      <c r="C254" s="64"/>
      <c r="D254" s="65"/>
      <c r="E254" s="62"/>
      <c r="F254" s="67" t="s">
        <v>361</v>
      </c>
      <c r="G254" s="68" t="s">
        <v>73</v>
      </c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</row>
    <row r="255">
      <c r="A255" s="63">
        <v>254.0</v>
      </c>
      <c r="B255" s="69">
        <v>1.0</v>
      </c>
      <c r="C255" s="70" t="s">
        <v>362</v>
      </c>
      <c r="D255" s="69" t="s">
        <v>363</v>
      </c>
      <c r="E255" s="69">
        <v>50.0</v>
      </c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</row>
    <row r="256">
      <c r="A256" s="63">
        <v>255.0</v>
      </c>
      <c r="B256" s="69">
        <v>2.0</v>
      </c>
      <c r="C256" s="70" t="s">
        <v>364</v>
      </c>
      <c r="D256" s="69" t="s">
        <v>365</v>
      </c>
      <c r="E256" s="69">
        <v>400.0</v>
      </c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</row>
    <row r="257">
      <c r="A257" s="63">
        <v>256.0</v>
      </c>
      <c r="B257" s="69">
        <v>3.0</v>
      </c>
      <c r="C257" s="70" t="s">
        <v>366</v>
      </c>
      <c r="D257" s="69" t="s">
        <v>367</v>
      </c>
      <c r="E257" s="69">
        <v>600.0</v>
      </c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</row>
    <row r="258">
      <c r="A258" s="63">
        <v>257.0</v>
      </c>
      <c r="B258" s="62"/>
      <c r="C258" s="64"/>
      <c r="D258" s="65"/>
      <c r="E258" s="74">
        <v>1050.0</v>
      </c>
      <c r="F258" s="62"/>
      <c r="G258" s="62"/>
      <c r="H258" s="75">
        <v>300.0</v>
      </c>
      <c r="I258" s="72">
        <v>-300.0</v>
      </c>
      <c r="J258" s="62"/>
      <c r="K258" s="77">
        <v>300.0</v>
      </c>
      <c r="L258" s="108" t="s">
        <v>73</v>
      </c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</row>
    <row r="259">
      <c r="A259" s="63">
        <v>258.0</v>
      </c>
      <c r="B259" s="62"/>
      <c r="C259" s="64"/>
      <c r="D259" s="65"/>
      <c r="E259" s="62"/>
      <c r="F259" s="94" t="s">
        <v>368</v>
      </c>
      <c r="G259" s="98"/>
      <c r="H259" s="98"/>
      <c r="I259" s="109">
        <v>4800.0</v>
      </c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</row>
    <row r="260">
      <c r="A260" s="63">
        <v>259.0</v>
      </c>
      <c r="B260" s="69">
        <v>1.0</v>
      </c>
      <c r="C260" s="70" t="s">
        <v>369</v>
      </c>
      <c r="D260" s="65"/>
      <c r="E260" s="69">
        <v>800.0</v>
      </c>
      <c r="F260" s="62"/>
      <c r="G260" s="62"/>
      <c r="H260" s="62"/>
      <c r="I260" s="62"/>
      <c r="J260" s="62"/>
      <c r="K260" s="114" t="s">
        <v>370</v>
      </c>
      <c r="L260" s="115"/>
      <c r="M260" s="116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</row>
    <row r="261">
      <c r="A261" s="63">
        <v>260.0</v>
      </c>
      <c r="B261" s="69">
        <v>2.0</v>
      </c>
      <c r="C261" s="70" t="s">
        <v>186</v>
      </c>
      <c r="D261" s="65"/>
      <c r="E261" s="69">
        <v>50.0</v>
      </c>
      <c r="F261" s="62"/>
      <c r="G261" s="62"/>
      <c r="H261" s="62"/>
      <c r="I261" s="62"/>
      <c r="J261" s="62"/>
      <c r="K261" s="117"/>
      <c r="M261" s="118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</row>
    <row r="262">
      <c r="A262" s="63">
        <v>261.0</v>
      </c>
      <c r="B262" s="69">
        <v>3.0</v>
      </c>
      <c r="C262" s="70" t="s">
        <v>371</v>
      </c>
      <c r="D262" s="65"/>
      <c r="E262" s="69">
        <v>800.0</v>
      </c>
      <c r="F262" s="62"/>
      <c r="G262" s="62"/>
      <c r="H262" s="62"/>
      <c r="I262" s="81">
        <v>-3000.0</v>
      </c>
      <c r="J262" s="82" t="s">
        <v>132</v>
      </c>
      <c r="K262" s="119"/>
      <c r="L262" s="120"/>
      <c r="M262" s="7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</row>
    <row r="263">
      <c r="A263" s="63">
        <v>262.0</v>
      </c>
      <c r="B263" s="69">
        <v>4.0</v>
      </c>
      <c r="C263" s="70" t="s">
        <v>372</v>
      </c>
      <c r="D263" s="69" t="s">
        <v>323</v>
      </c>
      <c r="E263" s="69">
        <v>400.0</v>
      </c>
      <c r="F263" s="62"/>
      <c r="G263" s="62"/>
      <c r="H263" s="62"/>
      <c r="I263" s="72">
        <v>-1500.0</v>
      </c>
      <c r="J263" s="62"/>
      <c r="K263" s="77">
        <v>-1500.0</v>
      </c>
      <c r="L263" s="108" t="s">
        <v>373</v>
      </c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</row>
    <row r="264">
      <c r="A264" s="63">
        <v>263.0</v>
      </c>
      <c r="B264" s="69">
        <v>5.0</v>
      </c>
      <c r="C264" s="70" t="s">
        <v>374</v>
      </c>
      <c r="D264" s="69" t="s">
        <v>350</v>
      </c>
      <c r="E264" s="69">
        <v>600.0</v>
      </c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</row>
    <row r="265">
      <c r="A265" s="63">
        <v>264.0</v>
      </c>
      <c r="B265" s="62"/>
      <c r="C265" s="64"/>
      <c r="D265" s="65"/>
      <c r="E265" s="74">
        <v>2650.0</v>
      </c>
      <c r="F265" s="62"/>
      <c r="G265" s="62"/>
      <c r="H265" s="75">
        <v>700.0</v>
      </c>
      <c r="I265" s="72">
        <v>-700.0</v>
      </c>
      <c r="J265" s="62"/>
      <c r="K265" s="77">
        <v>-700.0</v>
      </c>
      <c r="L265" s="108" t="s">
        <v>73</v>
      </c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</row>
    <row r="266">
      <c r="A266" s="63">
        <v>265.0</v>
      </c>
      <c r="B266" s="62"/>
      <c r="C266" s="64"/>
      <c r="D266" s="65"/>
      <c r="E266" s="62"/>
      <c r="F266" s="62"/>
      <c r="G266" s="62"/>
      <c r="H266" s="62"/>
      <c r="I266" s="109">
        <v>2250.0</v>
      </c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</row>
    <row r="267">
      <c r="A267" s="63">
        <v>266.0</v>
      </c>
      <c r="B267" s="62"/>
      <c r="C267" s="64"/>
      <c r="D267" s="65"/>
      <c r="E267" s="62"/>
      <c r="F267" s="80"/>
      <c r="G267" s="80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</row>
    <row r="268">
      <c r="A268" s="63">
        <v>267.0</v>
      </c>
      <c r="B268" s="66"/>
      <c r="C268" s="64"/>
      <c r="D268" s="65"/>
      <c r="E268" s="66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</row>
    <row r="269">
      <c r="A269" s="63">
        <v>268.0</v>
      </c>
      <c r="B269" s="66"/>
      <c r="C269" s="64"/>
      <c r="D269" s="65"/>
      <c r="E269" s="66"/>
      <c r="F269" s="62"/>
      <c r="G269" s="62"/>
      <c r="H269" s="62"/>
      <c r="I269" s="62"/>
      <c r="J269" s="62"/>
      <c r="K269" s="62"/>
      <c r="L269" s="62"/>
    </row>
  </sheetData>
  <mergeCells count="11">
    <mergeCell ref="O69:Q69"/>
    <mergeCell ref="K240:M242"/>
    <mergeCell ref="K218:M220"/>
    <mergeCell ref="K260:M262"/>
    <mergeCell ref="F85:G85"/>
    <mergeCell ref="O53:Q53"/>
    <mergeCell ref="O52:Q52"/>
    <mergeCell ref="O39:Q39"/>
    <mergeCell ref="O40:Q40"/>
    <mergeCell ref="O62:Q62"/>
    <mergeCell ref="O61:Q6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38.0"/>
    <col customWidth="1" min="3" max="3" width="14.57"/>
    <col customWidth="1" min="4" max="4" width="15.43"/>
    <col customWidth="1" min="9" max="9" width="21.43"/>
    <col customWidth="1" min="10" max="10" width="16.14"/>
    <col customWidth="1" min="11" max="11" width="16.71"/>
    <col customWidth="1" min="12" max="12" width="29.71"/>
  </cols>
  <sheetData>
    <row r="1" ht="39.0" customHeight="1">
      <c r="A1" s="122" t="s">
        <v>79</v>
      </c>
      <c r="B1" s="122" t="s">
        <v>1</v>
      </c>
      <c r="C1" s="123" t="s">
        <v>80</v>
      </c>
      <c r="D1" s="122" t="s">
        <v>81</v>
      </c>
      <c r="E1" s="122" t="s">
        <v>71</v>
      </c>
      <c r="F1" s="122" t="s">
        <v>72</v>
      </c>
      <c r="G1" s="122" t="s">
        <v>375</v>
      </c>
      <c r="H1" s="122" t="s">
        <v>83</v>
      </c>
      <c r="I1" s="122" t="s">
        <v>84</v>
      </c>
      <c r="J1" s="122" t="s">
        <v>85</v>
      </c>
      <c r="K1" s="122" t="s">
        <v>72</v>
      </c>
      <c r="L1" s="122" t="s">
        <v>86</v>
      </c>
    </row>
    <row r="2">
      <c r="B2" s="124"/>
      <c r="C2" s="125"/>
      <c r="D2" s="4"/>
      <c r="E2" s="126" t="s">
        <v>87</v>
      </c>
      <c r="F2" s="127" t="s">
        <v>73</v>
      </c>
      <c r="G2" s="128"/>
      <c r="H2" s="4"/>
      <c r="I2" s="4"/>
      <c r="J2" s="4"/>
      <c r="K2" s="4"/>
    </row>
    <row r="3">
      <c r="A3" s="129">
        <v>1.0</v>
      </c>
      <c r="B3" s="130" t="s">
        <v>88</v>
      </c>
      <c r="C3" s="55"/>
      <c r="D3" s="55">
        <v>50.0</v>
      </c>
      <c r="E3" s="49"/>
      <c r="F3" s="49"/>
      <c r="G3" s="49"/>
      <c r="H3" s="49"/>
      <c r="I3" s="49"/>
      <c r="J3" s="49"/>
      <c r="K3" s="49"/>
      <c r="O3">
        <f>SUM(D5,D15,D26,D38,D51,D60,D68,D75,D85,D90,D101,D118,D129,D136,D144,D153,D160,D169,D176,D184,D193,D201,D209,D215,D224,D235,D244,D252,D257,D264)</f>
        <v>119488</v>
      </c>
    </row>
    <row r="4">
      <c r="A4" s="129">
        <v>2.0</v>
      </c>
      <c r="B4" s="130" t="s">
        <v>89</v>
      </c>
      <c r="C4" s="55"/>
      <c r="D4" s="4"/>
      <c r="E4" s="49"/>
      <c r="F4" s="131"/>
      <c r="G4" s="131"/>
      <c r="H4" s="132">
        <v>-400.0</v>
      </c>
      <c r="I4" s="133" t="s">
        <v>73</v>
      </c>
    </row>
    <row r="5">
      <c r="A5" s="129"/>
      <c r="B5" s="130"/>
      <c r="C5" s="55"/>
      <c r="D5" s="134">
        <v>50.0</v>
      </c>
      <c r="E5" s="49"/>
      <c r="G5" s="135">
        <v>405.0</v>
      </c>
      <c r="H5" s="136">
        <v>3200.0</v>
      </c>
      <c r="I5" s="56"/>
      <c r="J5" s="137">
        <v>400.0</v>
      </c>
      <c r="K5" s="137" t="s">
        <v>73</v>
      </c>
      <c r="O5">
        <f>AVERAGE(D5,D15,D26,D38,D51,D60,D68,D75,D85,D90,D101,D118,D129,D136,D144,D153,D160,D169,D176,D184,D193,D201,D209,D215,D224,D235)</f>
        <v>4138</v>
      </c>
    </row>
    <row r="6">
      <c r="A6" s="4"/>
      <c r="B6" s="138"/>
      <c r="C6" s="55"/>
      <c r="D6" s="49"/>
      <c r="E6" s="126" t="s">
        <v>90</v>
      </c>
      <c r="F6" s="127" t="s">
        <v>73</v>
      </c>
      <c r="G6" s="128"/>
      <c r="H6" s="49"/>
      <c r="I6" s="49"/>
      <c r="J6" s="49"/>
      <c r="K6" s="49"/>
    </row>
    <row r="7">
      <c r="A7" s="129">
        <v>1.0</v>
      </c>
      <c r="B7" s="130" t="s">
        <v>88</v>
      </c>
      <c r="C7" s="55"/>
      <c r="D7" s="55">
        <v>50.0</v>
      </c>
      <c r="E7" s="49"/>
      <c r="F7" s="49"/>
      <c r="G7" s="49"/>
      <c r="H7" s="139" t="s">
        <v>91</v>
      </c>
      <c r="I7" s="140">
        <f>D5+D15+D26+D38+D51+D60+D68+D75+D85+D90+D101+D118+D129+D136+D144+D153+D160+D169+D176+D184+D193+D201+D209+D215+D224+D235+D244+D252+D257+D264</f>
        <v>119488</v>
      </c>
      <c r="J7" s="49"/>
      <c r="K7" s="49"/>
    </row>
    <row r="8">
      <c r="A8" s="129">
        <v>2.0</v>
      </c>
      <c r="B8" s="130" t="s">
        <v>92</v>
      </c>
      <c r="C8" s="55"/>
      <c r="D8" s="55">
        <v>350.0</v>
      </c>
      <c r="E8" s="49"/>
      <c r="F8" s="49"/>
      <c r="G8" s="49"/>
      <c r="H8" s="139" t="s">
        <v>93</v>
      </c>
      <c r="I8" s="139">
        <v>3854.45</v>
      </c>
      <c r="J8" s="49"/>
      <c r="K8" s="49"/>
    </row>
    <row r="9">
      <c r="A9" s="129">
        <v>3.0</v>
      </c>
      <c r="B9" s="130" t="s">
        <v>94</v>
      </c>
      <c r="C9" s="55"/>
      <c r="D9" s="55">
        <v>80.0</v>
      </c>
      <c r="E9" s="49"/>
      <c r="F9" s="49"/>
      <c r="G9" s="49"/>
      <c r="H9" s="49"/>
      <c r="I9" s="49"/>
      <c r="J9" s="4"/>
      <c r="K9" s="4"/>
    </row>
    <row r="10">
      <c r="A10" s="129">
        <v>4.0</v>
      </c>
      <c r="B10" s="130" t="s">
        <v>95</v>
      </c>
      <c r="C10" s="55"/>
      <c r="D10" s="55">
        <v>50.0</v>
      </c>
      <c r="E10" s="49"/>
      <c r="F10" s="49"/>
      <c r="G10" s="49"/>
      <c r="H10" s="49"/>
      <c r="I10" s="4"/>
      <c r="J10" s="49"/>
      <c r="K10" s="4"/>
    </row>
    <row r="11">
      <c r="A11" s="129">
        <v>5.0</v>
      </c>
      <c r="B11" s="130" t="s">
        <v>96</v>
      </c>
      <c r="C11" s="55"/>
      <c r="D11" s="55">
        <v>600.0</v>
      </c>
      <c r="E11" s="49"/>
      <c r="F11" s="49"/>
      <c r="G11" s="49"/>
      <c r="H11" s="49"/>
      <c r="I11" s="49"/>
      <c r="J11" s="49"/>
      <c r="K11" s="49"/>
    </row>
    <row r="12">
      <c r="A12" s="129">
        <v>6.0</v>
      </c>
      <c r="B12" s="130" t="s">
        <v>97</v>
      </c>
      <c r="C12" s="55"/>
      <c r="D12" s="55">
        <v>50.0</v>
      </c>
      <c r="E12" s="49"/>
      <c r="F12" s="49"/>
      <c r="G12" s="49"/>
      <c r="H12" s="49"/>
      <c r="I12" s="49"/>
      <c r="J12" s="49"/>
      <c r="K12" s="49"/>
    </row>
    <row r="13">
      <c r="A13" s="129">
        <v>7.0</v>
      </c>
      <c r="B13" s="130" t="s">
        <v>98</v>
      </c>
      <c r="C13" s="55"/>
      <c r="D13" s="55">
        <v>700.0</v>
      </c>
      <c r="E13" s="49"/>
      <c r="F13" s="49"/>
      <c r="G13" s="49"/>
      <c r="H13" s="49"/>
      <c r="I13" s="49"/>
      <c r="J13" s="49"/>
      <c r="K13" s="49"/>
    </row>
    <row r="14">
      <c r="A14" s="129">
        <v>8.0</v>
      </c>
      <c r="B14" s="130" t="s">
        <v>99</v>
      </c>
      <c r="C14" s="55"/>
      <c r="D14" s="55">
        <v>1000.0</v>
      </c>
      <c r="E14" s="49"/>
      <c r="F14" s="49"/>
      <c r="G14" s="49"/>
      <c r="H14" s="132">
        <v>-700.0</v>
      </c>
      <c r="I14" s="133" t="s">
        <v>73</v>
      </c>
      <c r="J14" s="49"/>
      <c r="K14" s="49"/>
    </row>
    <row r="15">
      <c r="A15" s="4"/>
      <c r="B15" s="138"/>
      <c r="C15" s="55"/>
      <c r="D15" s="141">
        <f>SUM(D7:D14)</f>
        <v>2880</v>
      </c>
      <c r="E15" s="49"/>
      <c r="G15" s="135">
        <v>688.0</v>
      </c>
      <c r="H15" s="136">
        <v>5380.0</v>
      </c>
      <c r="I15" s="56"/>
      <c r="J15" s="137">
        <v>700.0</v>
      </c>
      <c r="K15" s="137" t="s">
        <v>73</v>
      </c>
    </row>
    <row r="16">
      <c r="A16" s="4"/>
      <c r="B16" s="138"/>
      <c r="C16" s="54"/>
      <c r="D16" s="49"/>
      <c r="E16" s="126" t="s">
        <v>100</v>
      </c>
      <c r="F16" s="127" t="s">
        <v>74</v>
      </c>
      <c r="G16" s="128"/>
      <c r="H16" s="49"/>
      <c r="I16" s="49"/>
      <c r="J16" s="49"/>
      <c r="K16" s="49"/>
    </row>
    <row r="17">
      <c r="A17" s="129">
        <v>1.0</v>
      </c>
      <c r="B17" s="130" t="s">
        <v>101</v>
      </c>
      <c r="C17" s="55"/>
      <c r="D17" s="55">
        <v>1300.0</v>
      </c>
      <c r="E17" s="49"/>
      <c r="F17" s="49"/>
      <c r="G17" s="49"/>
      <c r="H17" s="49"/>
      <c r="I17" s="49"/>
      <c r="J17" s="49"/>
      <c r="K17" s="49"/>
    </row>
    <row r="18">
      <c r="A18" s="129">
        <v>2.0</v>
      </c>
      <c r="B18" s="130" t="s">
        <v>102</v>
      </c>
      <c r="C18" s="55"/>
      <c r="D18" s="55">
        <v>400.0</v>
      </c>
      <c r="E18" s="49"/>
      <c r="F18" s="142"/>
      <c r="G18" s="142"/>
      <c r="H18" s="56"/>
      <c r="I18" s="49"/>
      <c r="J18" s="49"/>
      <c r="K18" s="49"/>
    </row>
    <row r="19">
      <c r="A19" s="129">
        <v>3.0</v>
      </c>
      <c r="B19" s="130" t="s">
        <v>103</v>
      </c>
      <c r="C19" s="55"/>
      <c r="D19" s="55">
        <v>200.0</v>
      </c>
      <c r="E19" s="49"/>
      <c r="F19" s="49"/>
      <c r="G19" s="49"/>
      <c r="H19" s="49"/>
      <c r="I19" s="49"/>
      <c r="J19" s="49"/>
      <c r="K19" s="49"/>
    </row>
    <row r="20">
      <c r="A20" s="129">
        <v>4.0</v>
      </c>
      <c r="B20" s="130" t="s">
        <v>104</v>
      </c>
      <c r="C20" s="55"/>
      <c r="D20" s="55">
        <v>200.0</v>
      </c>
      <c r="E20" s="49"/>
      <c r="F20" s="49"/>
      <c r="G20" s="49"/>
      <c r="H20" s="49"/>
      <c r="I20" s="49"/>
      <c r="J20" s="49"/>
      <c r="K20" s="49"/>
    </row>
    <row r="21">
      <c r="A21" s="129">
        <v>5.0</v>
      </c>
      <c r="B21" s="130" t="s">
        <v>105</v>
      </c>
      <c r="C21" s="55"/>
      <c r="D21" s="55">
        <v>500.0</v>
      </c>
      <c r="E21" s="49"/>
      <c r="F21" s="49"/>
      <c r="G21" s="49"/>
      <c r="H21" s="49"/>
      <c r="I21" s="49"/>
      <c r="J21" s="49"/>
      <c r="K21" s="49"/>
    </row>
    <row r="22">
      <c r="A22" s="129">
        <v>6.0</v>
      </c>
      <c r="B22" s="130" t="s">
        <v>106</v>
      </c>
      <c r="C22" s="55"/>
      <c r="D22" s="55">
        <v>1000.0</v>
      </c>
      <c r="E22" s="49"/>
      <c r="F22" s="49"/>
      <c r="G22" s="49"/>
      <c r="H22" s="49"/>
      <c r="I22" s="49"/>
      <c r="J22" s="49"/>
      <c r="K22" s="49"/>
    </row>
    <row r="23">
      <c r="A23" s="129">
        <v>7.0</v>
      </c>
      <c r="B23" s="130" t="s">
        <v>107</v>
      </c>
      <c r="C23" s="55"/>
      <c r="D23" s="55">
        <v>1000.0</v>
      </c>
      <c r="E23" s="49"/>
      <c r="F23" s="49"/>
      <c r="G23" s="49"/>
      <c r="H23" s="49"/>
      <c r="I23" s="49"/>
      <c r="J23" s="49"/>
      <c r="K23" s="49"/>
    </row>
    <row r="24">
      <c r="A24" s="129">
        <v>8.0</v>
      </c>
      <c r="B24" s="130" t="s">
        <v>376</v>
      </c>
      <c r="C24" s="55"/>
      <c r="D24" s="55">
        <v>800.0</v>
      </c>
      <c r="E24" s="49"/>
      <c r="F24" s="49"/>
      <c r="G24" s="49"/>
      <c r="H24" s="143">
        <v>-5000.0</v>
      </c>
      <c r="I24" s="143" t="s">
        <v>109</v>
      </c>
      <c r="J24" s="49"/>
      <c r="K24" s="49"/>
    </row>
    <row r="25">
      <c r="A25" s="129">
        <v>9.0</v>
      </c>
      <c r="B25" s="130" t="s">
        <v>110</v>
      </c>
      <c r="C25" s="55"/>
      <c r="D25" s="55">
        <v>1000.0</v>
      </c>
      <c r="E25" s="49"/>
      <c r="F25" s="49"/>
      <c r="G25" s="49"/>
      <c r="H25" s="132">
        <v>-1100.0</v>
      </c>
      <c r="I25" s="132" t="s">
        <v>74</v>
      </c>
      <c r="J25" s="49"/>
      <c r="K25" s="49"/>
    </row>
    <row r="26">
      <c r="A26" s="4"/>
      <c r="B26" s="138"/>
      <c r="C26" s="55"/>
      <c r="D26" s="141">
        <f>SUM(D17:D25)</f>
        <v>6400</v>
      </c>
      <c r="E26" s="49"/>
      <c r="G26" s="135">
        <v>1040.0</v>
      </c>
      <c r="H26" s="136">
        <v>5680.0</v>
      </c>
      <c r="I26" s="56"/>
      <c r="J26" s="137">
        <v>1100.0</v>
      </c>
      <c r="K26" s="137" t="s">
        <v>74</v>
      </c>
    </row>
    <row r="27">
      <c r="A27" s="4"/>
      <c r="B27" s="138"/>
      <c r="C27" s="54"/>
      <c r="D27" s="49"/>
      <c r="E27" s="126" t="s">
        <v>111</v>
      </c>
      <c r="F27" s="127" t="s">
        <v>75</v>
      </c>
      <c r="G27" s="128"/>
      <c r="H27" s="49"/>
      <c r="I27" s="49"/>
      <c r="J27" s="49"/>
      <c r="K27" s="49"/>
    </row>
    <row r="28">
      <c r="A28" s="129">
        <v>1.0</v>
      </c>
      <c r="B28" s="130" t="s">
        <v>112</v>
      </c>
      <c r="C28" s="55"/>
      <c r="D28" s="55">
        <v>500.0</v>
      </c>
      <c r="E28" s="49"/>
      <c r="F28" s="49"/>
      <c r="G28" s="49"/>
      <c r="H28" s="49"/>
      <c r="I28" s="49"/>
      <c r="J28" s="49"/>
      <c r="K28" s="49"/>
    </row>
    <row r="29">
      <c r="A29" s="129">
        <v>2.0</v>
      </c>
      <c r="B29" s="130" t="s">
        <v>113</v>
      </c>
      <c r="C29" s="55"/>
      <c r="D29" s="55">
        <v>700.0</v>
      </c>
      <c r="E29" s="49"/>
      <c r="F29" s="49"/>
      <c r="G29" s="49"/>
      <c r="H29" s="49"/>
      <c r="I29" s="49"/>
      <c r="J29" s="49"/>
      <c r="K29" s="49"/>
    </row>
    <row r="30">
      <c r="A30" s="129">
        <v>3.0</v>
      </c>
      <c r="B30" s="130" t="s">
        <v>114</v>
      </c>
      <c r="C30" s="55"/>
      <c r="D30" s="55">
        <v>1500.0</v>
      </c>
      <c r="E30" s="49"/>
      <c r="F30" s="49"/>
      <c r="G30" s="49"/>
      <c r="H30" s="49"/>
      <c r="I30" s="49"/>
      <c r="J30" s="49"/>
      <c r="K30" s="49"/>
    </row>
    <row r="31">
      <c r="A31" s="129">
        <v>4.0</v>
      </c>
      <c r="B31" s="130" t="s">
        <v>115</v>
      </c>
      <c r="C31" s="55"/>
      <c r="D31" s="55">
        <v>200.0</v>
      </c>
      <c r="E31" s="49"/>
      <c r="F31" s="49"/>
      <c r="G31" s="49"/>
      <c r="H31" s="49"/>
      <c r="I31" s="49"/>
      <c r="J31" s="49"/>
      <c r="K31" s="49"/>
    </row>
    <row r="32">
      <c r="A32" s="129">
        <v>5.0</v>
      </c>
      <c r="B32" s="130" t="s">
        <v>116</v>
      </c>
      <c r="C32" s="55"/>
      <c r="D32" s="55">
        <v>60.0</v>
      </c>
      <c r="E32" s="49"/>
      <c r="F32" s="49"/>
      <c r="G32" s="49"/>
      <c r="H32" s="49"/>
      <c r="I32" s="49"/>
      <c r="J32" s="49"/>
      <c r="K32" s="49"/>
    </row>
    <row r="33">
      <c r="A33" s="129">
        <v>6.0</v>
      </c>
      <c r="B33" s="130" t="s">
        <v>117</v>
      </c>
      <c r="C33" s="55"/>
      <c r="D33" s="55">
        <v>50.0</v>
      </c>
      <c r="E33" s="49"/>
      <c r="F33" s="49"/>
      <c r="G33" s="49"/>
      <c r="H33" s="49"/>
      <c r="I33" s="144"/>
      <c r="J33" s="49"/>
      <c r="K33" s="49"/>
    </row>
    <row r="34">
      <c r="A34" s="129">
        <v>7.0</v>
      </c>
      <c r="B34" s="130" t="s">
        <v>118</v>
      </c>
      <c r="C34" s="55"/>
      <c r="D34" s="55">
        <v>400.0</v>
      </c>
      <c r="E34" s="49"/>
      <c r="F34" s="49"/>
      <c r="G34" s="49"/>
      <c r="H34" s="49"/>
      <c r="I34" s="49"/>
      <c r="J34" s="49"/>
      <c r="K34" s="49"/>
    </row>
    <row r="35">
      <c r="A35" s="129">
        <v>8.0</v>
      </c>
      <c r="B35" s="130" t="s">
        <v>119</v>
      </c>
      <c r="C35" s="55"/>
      <c r="D35" s="55">
        <v>700.0</v>
      </c>
      <c r="E35" s="49"/>
      <c r="F35" s="49"/>
      <c r="G35" s="49"/>
      <c r="H35" s="49"/>
      <c r="I35" s="49"/>
      <c r="J35" s="144"/>
      <c r="K35" s="49"/>
    </row>
    <row r="36">
      <c r="A36" s="129">
        <v>9.0</v>
      </c>
      <c r="B36" s="130" t="s">
        <v>120</v>
      </c>
      <c r="C36" s="55"/>
      <c r="D36" s="55">
        <v>2500.0</v>
      </c>
      <c r="E36" s="49"/>
      <c r="F36" s="49"/>
      <c r="G36" s="49"/>
      <c r="H36" s="145">
        <v>-8000.0</v>
      </c>
      <c r="I36" s="143" t="s">
        <v>109</v>
      </c>
      <c r="J36" s="49"/>
      <c r="K36" s="49"/>
    </row>
    <row r="37">
      <c r="A37" s="129">
        <v>10.0</v>
      </c>
      <c r="B37" s="130" t="s">
        <v>121</v>
      </c>
      <c r="C37" s="55"/>
      <c r="D37" s="55">
        <v>700.0</v>
      </c>
      <c r="E37" s="49"/>
      <c r="F37" s="49"/>
      <c r="G37" s="49"/>
      <c r="H37" s="132">
        <v>-1200.0</v>
      </c>
      <c r="I37" s="146" t="s">
        <v>75</v>
      </c>
      <c r="J37" s="49"/>
      <c r="K37" s="49"/>
    </row>
    <row r="38">
      <c r="A38" s="4"/>
      <c r="B38" s="138"/>
      <c r="C38" s="55"/>
      <c r="D38" s="141">
        <f>SUM(D28:D37)</f>
        <v>7310</v>
      </c>
      <c r="E38" s="49"/>
      <c r="G38" s="135">
        <v>1131.0</v>
      </c>
      <c r="H38" s="136">
        <v>2760.0</v>
      </c>
      <c r="I38" s="56"/>
      <c r="J38" s="137">
        <v>1200.0</v>
      </c>
      <c r="K38" s="137" t="s">
        <v>75</v>
      </c>
      <c r="L38" s="147">
        <v>3790.0</v>
      </c>
      <c r="N38" s="148" t="s">
        <v>122</v>
      </c>
    </row>
    <row r="39">
      <c r="A39" s="4"/>
      <c r="B39" s="138"/>
      <c r="C39" s="54"/>
      <c r="D39" s="49"/>
      <c r="E39" s="126" t="s">
        <v>123</v>
      </c>
      <c r="F39" s="127" t="s">
        <v>75</v>
      </c>
      <c r="G39" s="49"/>
      <c r="H39" s="49"/>
      <c r="I39" s="49"/>
      <c r="J39" s="49"/>
      <c r="K39" s="49"/>
      <c r="N39" s="149" t="s">
        <v>124</v>
      </c>
    </row>
    <row r="40">
      <c r="A40" s="129">
        <v>1.0</v>
      </c>
      <c r="B40" s="130" t="s">
        <v>125</v>
      </c>
      <c r="C40" s="55"/>
      <c r="D40" s="55">
        <v>100.0</v>
      </c>
      <c r="E40" s="49"/>
      <c r="F40" s="49"/>
      <c r="G40" s="49"/>
      <c r="H40" s="49"/>
      <c r="I40" s="49"/>
      <c r="J40" s="49"/>
      <c r="K40" s="49"/>
    </row>
    <row r="41">
      <c r="A41" s="129">
        <v>2.0</v>
      </c>
      <c r="B41" s="130" t="s">
        <v>119</v>
      </c>
      <c r="C41" s="55"/>
      <c r="D41" s="55">
        <v>700.0</v>
      </c>
      <c r="E41" s="49"/>
      <c r="F41" s="49"/>
      <c r="G41" s="49"/>
      <c r="H41" s="49"/>
      <c r="I41" s="49"/>
      <c r="J41" s="49"/>
      <c r="K41" s="49"/>
    </row>
    <row r="42">
      <c r="A42" s="129">
        <v>3.0</v>
      </c>
      <c r="B42" s="130" t="s">
        <v>119</v>
      </c>
      <c r="C42" s="55"/>
      <c r="D42" s="55">
        <v>700.0</v>
      </c>
      <c r="E42" s="49"/>
      <c r="F42" s="49"/>
      <c r="G42" s="49"/>
      <c r="H42" s="49"/>
      <c r="I42" s="49"/>
      <c r="J42" s="49"/>
      <c r="K42" s="49"/>
    </row>
    <row r="43">
      <c r="A43" s="129">
        <v>4.0</v>
      </c>
      <c r="B43" s="130" t="s">
        <v>126</v>
      </c>
      <c r="C43" s="55"/>
      <c r="D43" s="55">
        <v>100.0</v>
      </c>
      <c r="E43" s="49"/>
      <c r="F43" s="49"/>
      <c r="G43" s="49"/>
      <c r="H43" s="49"/>
      <c r="I43" s="49"/>
      <c r="J43" s="49"/>
      <c r="K43" s="49"/>
    </row>
    <row r="44">
      <c r="A44" s="129">
        <v>5.0</v>
      </c>
      <c r="B44" s="130" t="s">
        <v>127</v>
      </c>
      <c r="C44" s="55"/>
      <c r="D44" s="55">
        <v>900.0</v>
      </c>
      <c r="E44" s="4" t="s">
        <v>128</v>
      </c>
      <c r="F44" s="49"/>
      <c r="G44" s="49"/>
      <c r="H44" s="49"/>
      <c r="I44" s="49"/>
      <c r="J44" s="49"/>
      <c r="K44" s="49"/>
    </row>
    <row r="45">
      <c r="A45" s="129">
        <v>6.0</v>
      </c>
      <c r="B45" s="130" t="s">
        <v>129</v>
      </c>
      <c r="C45" s="55"/>
      <c r="D45" s="55">
        <v>50.0</v>
      </c>
      <c r="E45" s="49"/>
      <c r="F45" s="49"/>
      <c r="G45" s="49"/>
      <c r="H45" s="49"/>
      <c r="I45" s="49"/>
      <c r="J45" s="49"/>
      <c r="K45" s="49"/>
    </row>
    <row r="46">
      <c r="A46" s="129">
        <v>7.0</v>
      </c>
      <c r="B46" s="130" t="s">
        <v>130</v>
      </c>
      <c r="C46" s="55"/>
      <c r="D46" s="55">
        <v>600.0</v>
      </c>
      <c r="E46" s="49"/>
      <c r="F46" s="49"/>
      <c r="G46" s="49"/>
      <c r="H46" s="49"/>
      <c r="I46" s="49"/>
      <c r="J46" s="49"/>
      <c r="K46" s="49"/>
    </row>
    <row r="47">
      <c r="A47" s="129">
        <v>8.0</v>
      </c>
      <c r="B47" s="130" t="s">
        <v>131</v>
      </c>
      <c r="C47" s="55"/>
      <c r="D47" s="55">
        <v>600.0</v>
      </c>
      <c r="E47" s="49"/>
      <c r="F47" s="49"/>
      <c r="G47" s="49"/>
      <c r="H47" s="49"/>
      <c r="I47" s="49"/>
      <c r="J47" s="144"/>
      <c r="K47" s="49"/>
    </row>
    <row r="48">
      <c r="A48" s="129">
        <v>9.0</v>
      </c>
      <c r="B48" s="130" t="s">
        <v>119</v>
      </c>
      <c r="C48" s="55"/>
      <c r="D48" s="55">
        <v>700.0</v>
      </c>
      <c r="E48" s="49"/>
      <c r="F48" s="49"/>
      <c r="G48" s="49"/>
      <c r="H48" s="145">
        <v>-5500.0</v>
      </c>
      <c r="I48" s="143" t="s">
        <v>132</v>
      </c>
      <c r="J48" s="144"/>
      <c r="K48" s="49"/>
    </row>
    <row r="49">
      <c r="A49" s="129">
        <v>10.0</v>
      </c>
      <c r="B49" s="130" t="s">
        <v>133</v>
      </c>
      <c r="C49" s="55"/>
      <c r="D49" s="55">
        <v>1000.0</v>
      </c>
      <c r="E49" s="49"/>
      <c r="F49" s="49"/>
      <c r="G49" s="49"/>
      <c r="H49" s="132">
        <v>-1000.0</v>
      </c>
      <c r="I49" s="146" t="s">
        <v>75</v>
      </c>
      <c r="J49" s="144"/>
      <c r="K49" s="49"/>
    </row>
    <row r="50">
      <c r="A50" s="129">
        <v>11.0</v>
      </c>
      <c r="B50" s="150" t="s">
        <v>134</v>
      </c>
      <c r="C50" s="151"/>
      <c r="D50" s="152">
        <v>-500.0</v>
      </c>
      <c r="E50" s="153"/>
      <c r="F50" s="153"/>
      <c r="G50" s="153"/>
      <c r="H50" s="150">
        <v>-500.0</v>
      </c>
      <c r="I50" s="49"/>
      <c r="J50" s="49"/>
      <c r="K50" s="49"/>
    </row>
    <row r="51">
      <c r="A51" s="4"/>
      <c r="B51" s="138"/>
      <c r="C51" s="55"/>
      <c r="D51" s="141">
        <f>SUM(D40:D49)</f>
        <v>5450</v>
      </c>
      <c r="E51" s="49"/>
      <c r="F51" s="49"/>
      <c r="G51" s="135">
        <v>945.0</v>
      </c>
      <c r="H51" s="136">
        <v>1150.0</v>
      </c>
      <c r="I51" s="49"/>
      <c r="J51" s="137">
        <v>1000.0</v>
      </c>
      <c r="K51" s="137" t="s">
        <v>75</v>
      </c>
      <c r="L51" s="147">
        <v>2240.0</v>
      </c>
      <c r="N51" s="148" t="s">
        <v>122</v>
      </c>
    </row>
    <row r="52">
      <c r="A52" s="4"/>
      <c r="B52" s="138"/>
      <c r="C52" s="54"/>
      <c r="D52" s="49"/>
      <c r="E52" s="154" t="s">
        <v>135</v>
      </c>
      <c r="F52" s="49"/>
      <c r="G52" s="49"/>
      <c r="H52" s="49"/>
      <c r="I52" s="49"/>
      <c r="J52" s="49"/>
      <c r="K52" s="49"/>
      <c r="N52" s="149" t="s">
        <v>124</v>
      </c>
    </row>
    <row r="53">
      <c r="A53" s="129">
        <v>1.0</v>
      </c>
      <c r="B53" s="130" t="s">
        <v>377</v>
      </c>
      <c r="C53" s="55"/>
      <c r="D53" s="55">
        <v>800.0</v>
      </c>
      <c r="E53" s="49"/>
      <c r="F53" s="49"/>
      <c r="G53" s="49"/>
      <c r="H53" s="49"/>
      <c r="I53" s="49"/>
      <c r="J53" s="49"/>
      <c r="K53" s="49"/>
    </row>
    <row r="54">
      <c r="A54" s="129">
        <v>2.0</v>
      </c>
      <c r="B54" s="130" t="s">
        <v>378</v>
      </c>
      <c r="C54" s="55"/>
      <c r="D54" s="55">
        <v>700.0</v>
      </c>
      <c r="E54" s="49"/>
      <c r="F54" s="49"/>
      <c r="G54" s="49"/>
      <c r="H54" s="49"/>
      <c r="I54" s="49"/>
      <c r="J54" s="49"/>
      <c r="K54" s="49"/>
    </row>
    <row r="55">
      <c r="A55" s="129">
        <v>3.0</v>
      </c>
      <c r="B55" s="130" t="s">
        <v>138</v>
      </c>
      <c r="C55" s="55"/>
      <c r="D55" s="55">
        <v>700.0</v>
      </c>
      <c r="E55" s="49"/>
      <c r="F55" s="49"/>
      <c r="G55" s="49"/>
      <c r="H55" s="49"/>
      <c r="I55" s="49"/>
      <c r="J55" s="49"/>
      <c r="K55" s="49"/>
    </row>
    <row r="56">
      <c r="A56" s="129">
        <v>4.0</v>
      </c>
      <c r="B56" s="130" t="s">
        <v>139</v>
      </c>
      <c r="C56" s="55"/>
      <c r="D56" s="55">
        <v>400.0</v>
      </c>
      <c r="E56" s="49"/>
      <c r="F56" s="49"/>
      <c r="G56" s="49"/>
      <c r="H56" s="49"/>
      <c r="I56" s="49"/>
      <c r="J56" s="49"/>
      <c r="K56" s="49"/>
    </row>
    <row r="57">
      <c r="A57" s="129">
        <v>5.0</v>
      </c>
      <c r="B57" s="130" t="s">
        <v>379</v>
      </c>
      <c r="C57" s="55"/>
      <c r="D57" s="55">
        <v>500.0</v>
      </c>
      <c r="E57" s="49"/>
      <c r="F57" s="49"/>
      <c r="G57" s="49"/>
      <c r="H57" s="49"/>
      <c r="I57" s="49"/>
      <c r="J57" s="49"/>
      <c r="K57" s="49"/>
    </row>
    <row r="58">
      <c r="A58" s="129">
        <v>6.0</v>
      </c>
      <c r="B58" s="130" t="s">
        <v>380</v>
      </c>
      <c r="C58" s="55"/>
      <c r="D58" s="55">
        <v>200.0</v>
      </c>
      <c r="E58" s="49"/>
      <c r="F58" s="49"/>
      <c r="G58" s="49"/>
      <c r="H58" s="49"/>
      <c r="I58" s="144"/>
      <c r="J58" s="49"/>
      <c r="K58" s="49"/>
    </row>
    <row r="59">
      <c r="A59" s="129">
        <v>7.0</v>
      </c>
      <c r="B59" s="130" t="s">
        <v>142</v>
      </c>
      <c r="C59" s="55"/>
      <c r="D59" s="55">
        <v>700.0</v>
      </c>
      <c r="E59" s="49"/>
      <c r="F59" s="56"/>
      <c r="G59" s="56"/>
      <c r="H59" s="132">
        <v>-800.0</v>
      </c>
      <c r="I59" s="155" t="s">
        <v>73</v>
      </c>
      <c r="J59" s="56"/>
      <c r="K59" s="4"/>
    </row>
    <row r="60">
      <c r="A60" s="4"/>
      <c r="B60" s="138"/>
      <c r="C60" s="55"/>
      <c r="D60" s="141">
        <f>SUM(D53:D59)</f>
        <v>4000</v>
      </c>
      <c r="E60" s="49"/>
      <c r="F60" s="56"/>
      <c r="G60" s="135">
        <v>800.0</v>
      </c>
      <c r="H60" s="136">
        <v>5440.0</v>
      </c>
      <c r="I60" s="56"/>
      <c r="J60" s="137">
        <v>800.0</v>
      </c>
      <c r="K60" s="137" t="s">
        <v>73</v>
      </c>
      <c r="L60" s="147">
        <v>5440.0</v>
      </c>
      <c r="N60" s="148" t="s">
        <v>143</v>
      </c>
    </row>
    <row r="61">
      <c r="A61" s="4"/>
      <c r="B61" s="138"/>
      <c r="C61" s="54"/>
      <c r="D61" s="49"/>
      <c r="E61" s="154" t="s">
        <v>144</v>
      </c>
      <c r="F61" s="49"/>
      <c r="G61" s="49"/>
      <c r="H61" s="49"/>
      <c r="I61" s="49"/>
      <c r="J61" s="49"/>
      <c r="K61" s="49"/>
      <c r="N61" s="149" t="s">
        <v>124</v>
      </c>
    </row>
    <row r="62">
      <c r="A62" s="129">
        <v>1.0</v>
      </c>
      <c r="B62" s="130" t="s">
        <v>145</v>
      </c>
      <c r="C62" s="55"/>
      <c r="D62" s="55">
        <v>700.0</v>
      </c>
      <c r="E62" s="49"/>
      <c r="F62" s="49"/>
      <c r="G62" s="49"/>
      <c r="H62" s="49"/>
      <c r="I62" s="49"/>
      <c r="J62" s="49"/>
      <c r="K62" s="49"/>
    </row>
    <row r="63">
      <c r="A63" s="129">
        <v>2.0</v>
      </c>
      <c r="B63" s="130" t="s">
        <v>146</v>
      </c>
      <c r="C63" s="55"/>
      <c r="D63" s="55">
        <v>800.0</v>
      </c>
      <c r="E63" s="49"/>
      <c r="F63" s="49"/>
      <c r="G63" s="49"/>
      <c r="H63" s="49"/>
      <c r="I63" s="49"/>
      <c r="J63" s="49"/>
      <c r="K63" s="49"/>
    </row>
    <row r="64">
      <c r="A64" s="129">
        <v>3.0</v>
      </c>
      <c r="B64" s="130" t="s">
        <v>147</v>
      </c>
      <c r="C64" s="55"/>
      <c r="D64" s="55">
        <v>600.0</v>
      </c>
      <c r="E64" s="49"/>
      <c r="F64" s="49"/>
      <c r="G64" s="49"/>
      <c r="H64" s="144"/>
      <c r="I64" s="144"/>
      <c r="J64" s="49"/>
      <c r="K64" s="49"/>
    </row>
    <row r="65">
      <c r="A65" s="129">
        <v>4.0</v>
      </c>
      <c r="B65" s="130" t="s">
        <v>146</v>
      </c>
      <c r="C65" s="54"/>
      <c r="D65" s="144">
        <v>800.0</v>
      </c>
      <c r="E65" s="49"/>
      <c r="F65" s="49"/>
      <c r="G65" s="49"/>
      <c r="J65" s="49"/>
      <c r="K65" s="49"/>
    </row>
    <row r="66">
      <c r="A66" s="129">
        <v>5.0</v>
      </c>
      <c r="B66" s="130" t="s">
        <v>148</v>
      </c>
      <c r="C66" s="54"/>
      <c r="D66" s="144">
        <v>60.0</v>
      </c>
      <c r="E66" s="49"/>
      <c r="F66" s="49"/>
      <c r="G66" s="49"/>
      <c r="H66" s="145">
        <v>-6050.0</v>
      </c>
      <c r="I66" s="143" t="s">
        <v>149</v>
      </c>
      <c r="J66" s="49"/>
      <c r="K66" s="49"/>
    </row>
    <row r="67">
      <c r="A67" s="129">
        <v>6.0</v>
      </c>
      <c r="B67" s="130" t="s">
        <v>150</v>
      </c>
      <c r="C67" s="54"/>
      <c r="D67" s="144">
        <v>150.0</v>
      </c>
      <c r="E67" s="49"/>
      <c r="F67" s="49"/>
      <c r="G67" s="49"/>
      <c r="H67" s="132">
        <v>-750.0</v>
      </c>
      <c r="I67" s="132" t="s">
        <v>75</v>
      </c>
      <c r="J67" s="49"/>
      <c r="K67" s="49"/>
    </row>
    <row r="68">
      <c r="A68" s="156"/>
      <c r="B68" s="157"/>
      <c r="C68" s="158"/>
      <c r="D68" s="159">
        <f>SUM(D62:D67)</f>
        <v>3110</v>
      </c>
      <c r="G68" s="135">
        <v>711.0</v>
      </c>
      <c r="H68" s="136">
        <v>1750.0</v>
      </c>
      <c r="J68" s="137">
        <v>750.0</v>
      </c>
      <c r="K68" s="137" t="s">
        <v>75</v>
      </c>
      <c r="L68" s="147">
        <v>2500.0</v>
      </c>
      <c r="N68" s="149" t="s">
        <v>124</v>
      </c>
    </row>
    <row r="69">
      <c r="B69" s="124"/>
      <c r="C69" s="54" t="s">
        <v>80</v>
      </c>
      <c r="E69" s="59" t="s">
        <v>151</v>
      </c>
    </row>
    <row r="70">
      <c r="A70" s="156">
        <v>1.0</v>
      </c>
      <c r="B70" s="157" t="s">
        <v>152</v>
      </c>
      <c r="C70" s="160"/>
      <c r="D70" s="156">
        <v>700.0</v>
      </c>
      <c r="H70" s="161"/>
      <c r="I70" s="161"/>
      <c r="J70" s="162"/>
    </row>
    <row r="71">
      <c r="A71" s="156">
        <v>2.0</v>
      </c>
      <c r="B71" s="157" t="s">
        <v>153</v>
      </c>
      <c r="C71" s="160"/>
      <c r="D71" s="156">
        <v>700.0</v>
      </c>
    </row>
    <row r="72">
      <c r="A72" s="156">
        <v>3.0</v>
      </c>
      <c r="B72" s="157" t="s">
        <v>154</v>
      </c>
      <c r="C72" s="160"/>
      <c r="D72" s="156">
        <v>800.0</v>
      </c>
    </row>
    <row r="73">
      <c r="A73" s="156">
        <v>4.0</v>
      </c>
      <c r="B73" s="157" t="s">
        <v>155</v>
      </c>
      <c r="C73" s="160"/>
      <c r="D73" s="156">
        <v>1000.0</v>
      </c>
    </row>
    <row r="74">
      <c r="A74" s="156">
        <v>5.0</v>
      </c>
      <c r="B74" s="157" t="s">
        <v>156</v>
      </c>
      <c r="C74" s="160"/>
      <c r="D74" s="156">
        <v>50.0</v>
      </c>
      <c r="H74" s="132">
        <v>-400.0</v>
      </c>
      <c r="I74" s="132" t="s">
        <v>75</v>
      </c>
    </row>
    <row r="75">
      <c r="A75" s="156"/>
      <c r="B75" s="157"/>
      <c r="C75" s="160"/>
      <c r="D75" s="159">
        <f>SUM(D70:D74)</f>
        <v>3250</v>
      </c>
      <c r="G75" s="135">
        <v>725.0</v>
      </c>
      <c r="H75" s="136">
        <v>4600.0</v>
      </c>
      <c r="J75" s="137">
        <v>400.0</v>
      </c>
      <c r="K75" s="137" t="s">
        <v>75</v>
      </c>
      <c r="L75" s="163" t="s">
        <v>157</v>
      </c>
    </row>
    <row r="76">
      <c r="B76" s="124"/>
      <c r="C76" s="54" t="s">
        <v>80</v>
      </c>
      <c r="E76" s="59" t="s">
        <v>158</v>
      </c>
    </row>
    <row r="77">
      <c r="A77" s="156">
        <v>1.0</v>
      </c>
      <c r="B77" s="157" t="s">
        <v>159</v>
      </c>
      <c r="C77" s="160"/>
      <c r="D77" s="156">
        <v>700.0</v>
      </c>
    </row>
    <row r="78">
      <c r="A78" s="156">
        <v>2.0</v>
      </c>
      <c r="B78" s="157" t="s">
        <v>160</v>
      </c>
      <c r="C78" s="160"/>
      <c r="D78" s="156">
        <v>700.0</v>
      </c>
    </row>
    <row r="79">
      <c r="A79" s="156">
        <v>3.0</v>
      </c>
      <c r="B79" s="157" t="s">
        <v>161</v>
      </c>
      <c r="C79" s="160"/>
      <c r="D79" s="156">
        <v>700.0</v>
      </c>
    </row>
    <row r="80">
      <c r="A80" s="156">
        <v>4.0</v>
      </c>
      <c r="B80" s="157" t="s">
        <v>159</v>
      </c>
      <c r="C80" s="160"/>
      <c r="D80" s="156">
        <v>700.0</v>
      </c>
    </row>
    <row r="81">
      <c r="A81" s="156">
        <v>5.0</v>
      </c>
      <c r="B81" s="157" t="s">
        <v>162</v>
      </c>
      <c r="C81" s="160"/>
      <c r="D81" s="156">
        <v>800.0</v>
      </c>
    </row>
    <row r="82">
      <c r="A82" s="156">
        <v>6.0</v>
      </c>
      <c r="B82" s="157" t="s">
        <v>163</v>
      </c>
      <c r="C82" s="158"/>
      <c r="D82" s="156">
        <v>800.0</v>
      </c>
    </row>
    <row r="83">
      <c r="A83" s="156">
        <v>7.0</v>
      </c>
      <c r="B83" s="157" t="s">
        <v>164</v>
      </c>
      <c r="C83" s="158"/>
      <c r="D83" s="156">
        <v>600.0</v>
      </c>
      <c r="F83" s="156"/>
      <c r="G83" s="156"/>
    </row>
    <row r="84">
      <c r="A84" s="156">
        <v>8.0</v>
      </c>
      <c r="B84" s="157" t="s">
        <v>14</v>
      </c>
      <c r="C84" s="164"/>
      <c r="D84" s="156">
        <v>450.0</v>
      </c>
      <c r="E84" s="157"/>
    </row>
    <row r="85">
      <c r="A85" s="156"/>
      <c r="B85" s="157"/>
      <c r="C85" s="125"/>
      <c r="D85" s="159">
        <f>SUM(D77:D84)</f>
        <v>5450</v>
      </c>
      <c r="G85" s="135">
        <v>945.0</v>
      </c>
      <c r="H85" s="136">
        <v>10130.0</v>
      </c>
    </row>
    <row r="86">
      <c r="B86" s="124"/>
      <c r="C86" s="54" t="s">
        <v>80</v>
      </c>
      <c r="E86" s="59" t="s">
        <v>381</v>
      </c>
    </row>
    <row r="87">
      <c r="A87" s="156">
        <v>1.0</v>
      </c>
      <c r="B87" s="157" t="s">
        <v>136</v>
      </c>
      <c r="C87" s="165">
        <v>0.5104166666666666</v>
      </c>
      <c r="D87" s="156">
        <v>800.0</v>
      </c>
    </row>
    <row r="88">
      <c r="A88" s="156">
        <v>2.0</v>
      </c>
      <c r="B88" s="157" t="s">
        <v>166</v>
      </c>
      <c r="C88" s="165">
        <v>0.5708333333333333</v>
      </c>
      <c r="D88" s="156">
        <v>500.0</v>
      </c>
    </row>
    <row r="89">
      <c r="A89" s="156">
        <v>3.0</v>
      </c>
      <c r="B89" s="157" t="s">
        <v>167</v>
      </c>
      <c r="C89" s="165">
        <v>0.6902777777777778</v>
      </c>
      <c r="D89" s="156">
        <v>700.0</v>
      </c>
      <c r="H89" s="145">
        <v>-9000.0</v>
      </c>
      <c r="I89" s="143" t="s">
        <v>149</v>
      </c>
    </row>
    <row r="90">
      <c r="A90" s="156"/>
      <c r="B90" s="124"/>
      <c r="C90" s="125"/>
      <c r="D90" s="159">
        <f>SUM(D87:D89)</f>
        <v>2000</v>
      </c>
      <c r="G90" s="135">
        <v>600.0</v>
      </c>
      <c r="H90" s="136">
        <v>3130.0</v>
      </c>
    </row>
    <row r="91">
      <c r="B91" s="124"/>
      <c r="C91" s="125"/>
      <c r="E91" s="59" t="s">
        <v>382</v>
      </c>
      <c r="G91" s="166"/>
    </row>
    <row r="92">
      <c r="A92" s="156">
        <v>1.0</v>
      </c>
      <c r="B92" s="157" t="s">
        <v>169</v>
      </c>
      <c r="C92" s="158" t="s">
        <v>170</v>
      </c>
      <c r="D92" s="156">
        <v>1000.0</v>
      </c>
      <c r="E92" s="156"/>
      <c r="F92" s="156"/>
      <c r="G92" s="167"/>
    </row>
    <row r="93">
      <c r="A93" s="156">
        <v>2.0</v>
      </c>
      <c r="B93" s="157" t="s">
        <v>171</v>
      </c>
      <c r="C93" s="168" t="s">
        <v>383</v>
      </c>
      <c r="D93" s="156">
        <v>1000.0</v>
      </c>
      <c r="G93" s="166"/>
      <c r="H93" s="132">
        <v>-1300.0</v>
      </c>
      <c r="J93" s="169">
        <v>1300.0</v>
      </c>
      <c r="K93" s="137" t="s">
        <v>75</v>
      </c>
    </row>
    <row r="94">
      <c r="A94" s="156">
        <v>3.0</v>
      </c>
      <c r="B94" s="157" t="s">
        <v>172</v>
      </c>
      <c r="C94" s="158" t="s">
        <v>173</v>
      </c>
      <c r="D94" s="156">
        <v>1000.0</v>
      </c>
      <c r="G94" s="166"/>
    </row>
    <row r="95">
      <c r="A95" s="156">
        <v>4.0</v>
      </c>
      <c r="B95" s="157" t="s">
        <v>174</v>
      </c>
      <c r="C95" s="158" t="s">
        <v>173</v>
      </c>
      <c r="D95" s="156">
        <v>400.0</v>
      </c>
      <c r="G95" s="166"/>
    </row>
    <row r="96">
      <c r="A96" s="156">
        <v>5.0</v>
      </c>
      <c r="B96" s="157" t="s">
        <v>175</v>
      </c>
      <c r="C96" s="158" t="s">
        <v>176</v>
      </c>
      <c r="D96" s="156">
        <v>300.0</v>
      </c>
      <c r="G96" s="166"/>
    </row>
    <row r="97">
      <c r="A97" s="156">
        <v>6.0</v>
      </c>
      <c r="B97" s="157" t="s">
        <v>177</v>
      </c>
      <c r="C97" s="158" t="s">
        <v>178</v>
      </c>
      <c r="D97" s="156">
        <v>400.0</v>
      </c>
      <c r="G97" s="166"/>
    </row>
    <row r="98">
      <c r="A98" s="156">
        <v>7.0</v>
      </c>
      <c r="B98" s="157" t="s">
        <v>179</v>
      </c>
      <c r="C98" s="158" t="s">
        <v>178</v>
      </c>
      <c r="G98" s="166"/>
    </row>
    <row r="99">
      <c r="A99" s="156">
        <v>8.0</v>
      </c>
      <c r="B99" s="157" t="s">
        <v>136</v>
      </c>
      <c r="C99" s="158" t="s">
        <v>180</v>
      </c>
      <c r="D99" s="156">
        <v>800.0</v>
      </c>
      <c r="G99" s="166"/>
    </row>
    <row r="100">
      <c r="A100" s="156">
        <v>9.0</v>
      </c>
      <c r="B100" s="157" t="s">
        <v>94</v>
      </c>
      <c r="C100" s="158" t="s">
        <v>181</v>
      </c>
      <c r="D100" s="156">
        <v>80.0</v>
      </c>
      <c r="G100" s="166"/>
    </row>
    <row r="101">
      <c r="B101" s="124"/>
      <c r="C101" s="125"/>
      <c r="D101" s="159">
        <f>SUM(D92:D100)</f>
        <v>4980</v>
      </c>
      <c r="G101" s="135">
        <v>898.0</v>
      </c>
      <c r="H101" s="132">
        <v>-900.0</v>
      </c>
      <c r="J101" s="169">
        <v>900.0</v>
      </c>
      <c r="K101" s="169" t="s">
        <v>132</v>
      </c>
    </row>
    <row r="102">
      <c r="B102" s="124"/>
      <c r="C102" s="125"/>
      <c r="G102" s="166"/>
      <c r="H102" s="136">
        <v>6280.0</v>
      </c>
    </row>
    <row r="103">
      <c r="B103" s="124"/>
      <c r="C103" s="125"/>
      <c r="E103" s="59" t="s">
        <v>384</v>
      </c>
      <c r="G103" s="166"/>
    </row>
    <row r="104">
      <c r="A104" s="156">
        <v>1.0</v>
      </c>
      <c r="B104" s="157" t="s">
        <v>183</v>
      </c>
      <c r="C104" s="158" t="s">
        <v>184</v>
      </c>
      <c r="D104" s="156">
        <v>700.0</v>
      </c>
      <c r="G104" s="166"/>
    </row>
    <row r="105">
      <c r="A105" s="156">
        <v>2.0</v>
      </c>
      <c r="B105" s="157" t="s">
        <v>185</v>
      </c>
      <c r="C105" s="158" t="s">
        <v>173</v>
      </c>
      <c r="D105" s="156">
        <v>1500.0</v>
      </c>
      <c r="G105" s="166"/>
    </row>
    <row r="106">
      <c r="A106" s="156">
        <v>3.0</v>
      </c>
      <c r="B106" s="157" t="s">
        <v>186</v>
      </c>
      <c r="C106" s="158" t="s">
        <v>173</v>
      </c>
      <c r="D106" s="156">
        <v>50.0</v>
      </c>
      <c r="G106" s="166"/>
    </row>
    <row r="107">
      <c r="A107" s="156">
        <v>4.0</v>
      </c>
      <c r="B107" s="157" t="s">
        <v>187</v>
      </c>
      <c r="C107" s="158" t="s">
        <v>188</v>
      </c>
      <c r="D107" s="156">
        <v>1500.0</v>
      </c>
      <c r="G107" s="166"/>
      <c r="H107" s="156"/>
      <c r="I107" s="156"/>
      <c r="J107" s="156"/>
    </row>
    <row r="108">
      <c r="A108" s="156">
        <v>5.0</v>
      </c>
      <c r="B108" s="157" t="s">
        <v>189</v>
      </c>
      <c r="C108" s="158" t="s">
        <v>190</v>
      </c>
      <c r="D108" s="156">
        <v>400.0</v>
      </c>
      <c r="G108" s="166"/>
      <c r="H108" s="156"/>
      <c r="I108" s="156"/>
      <c r="J108" s="156"/>
    </row>
    <row r="109">
      <c r="A109" s="156">
        <v>7.0</v>
      </c>
      <c r="B109" s="157" t="s">
        <v>162</v>
      </c>
      <c r="C109" s="158" t="s">
        <v>191</v>
      </c>
      <c r="D109" s="156">
        <v>800.0</v>
      </c>
      <c r="G109" s="166"/>
    </row>
    <row r="110">
      <c r="A110" s="156">
        <v>8.0</v>
      </c>
      <c r="B110" s="157" t="s">
        <v>192</v>
      </c>
      <c r="C110" s="158" t="s">
        <v>193</v>
      </c>
      <c r="D110" s="156">
        <v>1000.0</v>
      </c>
      <c r="G110" s="166"/>
    </row>
    <row r="111">
      <c r="A111" s="156">
        <v>9.0</v>
      </c>
      <c r="B111" s="157" t="s">
        <v>194</v>
      </c>
      <c r="C111" s="158" t="s">
        <v>195</v>
      </c>
      <c r="D111" s="156">
        <v>500.0</v>
      </c>
      <c r="G111" s="166"/>
    </row>
    <row r="112">
      <c r="A112" s="156">
        <v>10.0</v>
      </c>
      <c r="B112" s="157" t="s">
        <v>196</v>
      </c>
      <c r="C112" s="158" t="s">
        <v>197</v>
      </c>
      <c r="D112" s="156">
        <v>500.0</v>
      </c>
      <c r="G112" s="166"/>
    </row>
    <row r="113">
      <c r="A113" s="156">
        <v>11.0</v>
      </c>
      <c r="B113" s="157" t="s">
        <v>198</v>
      </c>
      <c r="C113" s="158" t="s">
        <v>197</v>
      </c>
      <c r="D113" s="156">
        <v>400.0</v>
      </c>
      <c r="G113" s="166"/>
    </row>
    <row r="114">
      <c r="A114" s="156">
        <v>12.0</v>
      </c>
      <c r="B114" s="157" t="s">
        <v>199</v>
      </c>
      <c r="C114" s="158" t="s">
        <v>180</v>
      </c>
      <c r="D114" s="156">
        <v>200.0</v>
      </c>
      <c r="G114" s="166"/>
    </row>
    <row r="115">
      <c r="A115" s="156">
        <v>13.0</v>
      </c>
      <c r="B115" s="157" t="s">
        <v>200</v>
      </c>
      <c r="C115" s="158" t="s">
        <v>201</v>
      </c>
      <c r="D115" s="156">
        <v>800.0</v>
      </c>
      <c r="G115" s="166"/>
    </row>
    <row r="116">
      <c r="A116" s="156">
        <v>14.0</v>
      </c>
      <c r="B116" s="157" t="s">
        <v>202</v>
      </c>
      <c r="C116" s="158" t="s">
        <v>203</v>
      </c>
      <c r="D116" s="156">
        <v>500.0</v>
      </c>
      <c r="G116" s="166"/>
      <c r="H116" s="145">
        <v>-10000.0</v>
      </c>
      <c r="I116" s="145" t="s">
        <v>132</v>
      </c>
    </row>
    <row r="117">
      <c r="A117" s="156">
        <v>15.0</v>
      </c>
      <c r="B117" s="157" t="s">
        <v>204</v>
      </c>
      <c r="C117" s="158" t="s">
        <v>203</v>
      </c>
      <c r="D117" s="156">
        <v>400.0</v>
      </c>
      <c r="G117" s="166"/>
      <c r="H117" s="132">
        <v>-1400.0</v>
      </c>
    </row>
    <row r="118">
      <c r="B118" s="124"/>
      <c r="C118" s="125"/>
      <c r="D118" s="159">
        <f>SUM(D104:D117)</f>
        <v>9250</v>
      </c>
      <c r="G118" s="135">
        <v>1325.0</v>
      </c>
      <c r="H118" s="136">
        <v>3650.0</v>
      </c>
      <c r="J118" s="169">
        <v>1400.0</v>
      </c>
      <c r="K118" s="169" t="s">
        <v>132</v>
      </c>
    </row>
    <row r="119">
      <c r="B119" s="124"/>
      <c r="C119" s="125"/>
      <c r="E119" s="59" t="s">
        <v>385</v>
      </c>
      <c r="G119" s="166"/>
    </row>
    <row r="120">
      <c r="A120" s="156">
        <v>1.0</v>
      </c>
      <c r="B120" s="157" t="s">
        <v>206</v>
      </c>
      <c r="C120" s="158" t="s">
        <v>207</v>
      </c>
      <c r="D120" s="156">
        <v>600.0</v>
      </c>
      <c r="G120" s="166"/>
    </row>
    <row r="121">
      <c r="A121" s="156">
        <v>2.0</v>
      </c>
      <c r="B121" s="157" t="s">
        <v>208</v>
      </c>
      <c r="C121" s="168" t="s">
        <v>386</v>
      </c>
      <c r="D121" s="156">
        <v>400.0</v>
      </c>
      <c r="G121" s="166"/>
    </row>
    <row r="122">
      <c r="A122" s="156">
        <v>3.0</v>
      </c>
      <c r="B122" s="157" t="s">
        <v>209</v>
      </c>
      <c r="C122" s="158" t="s">
        <v>210</v>
      </c>
      <c r="D122" s="156">
        <v>1000.0</v>
      </c>
      <c r="G122" s="166"/>
    </row>
    <row r="123">
      <c r="A123" s="156">
        <v>4.0</v>
      </c>
      <c r="B123" s="157" t="s">
        <v>211</v>
      </c>
      <c r="C123" s="158" t="s">
        <v>212</v>
      </c>
      <c r="D123" s="156">
        <v>1200.0</v>
      </c>
      <c r="G123" s="166"/>
      <c r="J123" s="169"/>
      <c r="K123" s="170"/>
    </row>
    <row r="124">
      <c r="A124" s="156">
        <v>5.0</v>
      </c>
      <c r="B124" s="157" t="s">
        <v>213</v>
      </c>
      <c r="C124" s="158" t="s">
        <v>214</v>
      </c>
      <c r="D124" s="156">
        <v>800.0</v>
      </c>
      <c r="G124" s="166"/>
    </row>
    <row r="125">
      <c r="A125" s="156">
        <v>6.0</v>
      </c>
      <c r="B125" s="157" t="s">
        <v>215</v>
      </c>
      <c r="C125" s="158" t="s">
        <v>216</v>
      </c>
      <c r="D125" s="156">
        <v>800.0</v>
      </c>
      <c r="G125" s="166"/>
    </row>
    <row r="126">
      <c r="A126" s="156">
        <v>7.0</v>
      </c>
      <c r="B126" s="157" t="s">
        <v>217</v>
      </c>
      <c r="C126" s="158" t="s">
        <v>178</v>
      </c>
      <c r="D126" s="156">
        <v>500.0</v>
      </c>
      <c r="G126" s="166"/>
    </row>
    <row r="127">
      <c r="A127" s="156">
        <v>8.0</v>
      </c>
      <c r="B127" s="157" t="s">
        <v>218</v>
      </c>
      <c r="C127" s="158" t="s">
        <v>178</v>
      </c>
      <c r="D127" s="156">
        <v>1000.0</v>
      </c>
      <c r="G127" s="166"/>
    </row>
    <row r="128">
      <c r="A128" s="156">
        <v>9.0</v>
      </c>
      <c r="B128" s="157" t="s">
        <v>219</v>
      </c>
      <c r="C128" s="158" t="s">
        <v>220</v>
      </c>
      <c r="D128" s="156">
        <v>200.0</v>
      </c>
      <c r="G128" s="166"/>
      <c r="H128" s="132">
        <v>-1050.0</v>
      </c>
    </row>
    <row r="129">
      <c r="B129" s="124"/>
      <c r="C129" s="125"/>
      <c r="D129" s="159">
        <f>SUM(D120:D128)</f>
        <v>6500</v>
      </c>
      <c r="G129" s="135">
        <v>1050.0</v>
      </c>
      <c r="H129" s="136">
        <v>9100.0</v>
      </c>
      <c r="J129" s="169">
        <v>1050.0</v>
      </c>
      <c r="K129" s="169" t="s">
        <v>73</v>
      </c>
    </row>
    <row r="130">
      <c r="B130" s="124"/>
      <c r="C130" s="125"/>
      <c r="E130" s="59" t="s">
        <v>387</v>
      </c>
      <c r="G130" s="166"/>
    </row>
    <row r="131">
      <c r="A131" s="156">
        <v>1.0</v>
      </c>
      <c r="B131" s="157" t="s">
        <v>222</v>
      </c>
      <c r="C131" s="164"/>
      <c r="D131" s="156">
        <v>1500.0</v>
      </c>
      <c r="G131" s="166"/>
    </row>
    <row r="132">
      <c r="A132" s="156">
        <v>2.0</v>
      </c>
      <c r="B132" s="157" t="s">
        <v>223</v>
      </c>
      <c r="C132" s="164"/>
      <c r="D132" s="156">
        <v>200.0</v>
      </c>
      <c r="G132" s="166"/>
    </row>
    <row r="133">
      <c r="A133" s="156">
        <v>3.0</v>
      </c>
      <c r="B133" s="157" t="s">
        <v>224</v>
      </c>
      <c r="C133" s="125"/>
      <c r="D133" s="156">
        <v>150.0</v>
      </c>
      <c r="G133" s="166"/>
    </row>
    <row r="134">
      <c r="A134" s="156">
        <v>4.0</v>
      </c>
      <c r="B134" s="157" t="s">
        <v>225</v>
      </c>
      <c r="C134" s="125"/>
      <c r="D134" s="156">
        <v>800.0</v>
      </c>
      <c r="G134" s="166"/>
    </row>
    <row r="135">
      <c r="A135" s="156">
        <v>5.0</v>
      </c>
      <c r="B135" s="157" t="s">
        <v>226</v>
      </c>
      <c r="C135" s="125"/>
      <c r="D135" s="156">
        <v>1000.0</v>
      </c>
      <c r="G135" s="166"/>
      <c r="H135" s="132">
        <v>-750.0</v>
      </c>
    </row>
    <row r="136">
      <c r="B136" s="157" t="s">
        <v>227</v>
      </c>
      <c r="C136" s="125"/>
      <c r="D136" s="159">
        <f>SUM(D131:D135)</f>
        <v>3650</v>
      </c>
      <c r="G136" s="135">
        <v>765.0</v>
      </c>
      <c r="H136" s="136">
        <v>12000.0</v>
      </c>
      <c r="J136" s="169">
        <v>750.0</v>
      </c>
      <c r="K136" s="169" t="s">
        <v>73</v>
      </c>
    </row>
    <row r="137">
      <c r="B137" s="124"/>
      <c r="C137" s="125"/>
      <c r="E137" s="59" t="s">
        <v>388</v>
      </c>
      <c r="F137" s="171" t="s">
        <v>132</v>
      </c>
      <c r="G137" s="166"/>
    </row>
    <row r="138">
      <c r="A138" s="156">
        <v>1.0</v>
      </c>
      <c r="B138" s="157" t="s">
        <v>229</v>
      </c>
      <c r="C138" s="158" t="s">
        <v>230</v>
      </c>
      <c r="D138" s="156">
        <v>800.0</v>
      </c>
      <c r="G138" s="166"/>
    </row>
    <row r="139">
      <c r="A139" s="156">
        <v>2.0</v>
      </c>
      <c r="B139" s="157" t="s">
        <v>136</v>
      </c>
      <c r="C139" s="158" t="s">
        <v>231</v>
      </c>
      <c r="D139" s="156">
        <v>800.0</v>
      </c>
      <c r="G139" s="166"/>
    </row>
    <row r="140">
      <c r="A140" s="156">
        <v>3.0</v>
      </c>
      <c r="B140" s="157" t="s">
        <v>229</v>
      </c>
      <c r="C140" s="158" t="s">
        <v>232</v>
      </c>
      <c r="D140" s="156">
        <v>800.0</v>
      </c>
      <c r="G140" s="166"/>
    </row>
    <row r="141">
      <c r="A141" s="156">
        <v>4.0</v>
      </c>
      <c r="B141" s="157" t="s">
        <v>233</v>
      </c>
      <c r="C141" s="158" t="s">
        <v>234</v>
      </c>
      <c r="D141" s="156">
        <v>400.0</v>
      </c>
      <c r="G141" s="166"/>
    </row>
    <row r="142">
      <c r="A142" s="156">
        <v>5.0</v>
      </c>
      <c r="B142" s="157" t="s">
        <v>235</v>
      </c>
      <c r="C142" s="158" t="s">
        <v>181</v>
      </c>
      <c r="D142" s="156">
        <v>50.0</v>
      </c>
      <c r="G142" s="166"/>
      <c r="H142" s="145">
        <v>-12000.0</v>
      </c>
      <c r="I142" s="145" t="s">
        <v>149</v>
      </c>
    </row>
    <row r="143">
      <c r="A143" s="156">
        <v>6.0</v>
      </c>
      <c r="B143" s="157" t="s">
        <v>236</v>
      </c>
      <c r="C143" s="158" t="s">
        <v>237</v>
      </c>
      <c r="D143" s="156">
        <v>1000.0</v>
      </c>
      <c r="G143" s="166"/>
      <c r="H143" s="132">
        <v>-800.0</v>
      </c>
      <c r="J143" s="169">
        <v>800.0</v>
      </c>
      <c r="K143" s="169" t="s">
        <v>132</v>
      </c>
    </row>
    <row r="144">
      <c r="B144" s="124"/>
      <c r="C144" s="125"/>
      <c r="D144" s="159">
        <f>SUM(D138:D143)</f>
        <v>3850</v>
      </c>
      <c r="G144" s="135">
        <v>785.0</v>
      </c>
      <c r="H144" s="136">
        <v>3050.0</v>
      </c>
    </row>
    <row r="145">
      <c r="B145" s="124"/>
      <c r="C145" s="125"/>
      <c r="E145" s="59" t="s">
        <v>238</v>
      </c>
      <c r="F145" s="59" t="s">
        <v>389</v>
      </c>
      <c r="G145" s="166"/>
    </row>
    <row r="146">
      <c r="A146" s="156">
        <v>1.0</v>
      </c>
      <c r="B146" s="157" t="s">
        <v>239</v>
      </c>
      <c r="C146" s="165">
        <v>0.4777777777777778</v>
      </c>
      <c r="D146" s="156">
        <v>500.0</v>
      </c>
      <c r="G146" s="166"/>
    </row>
    <row r="147">
      <c r="A147" s="156">
        <v>2.0</v>
      </c>
      <c r="B147" s="157" t="s">
        <v>240</v>
      </c>
      <c r="C147" s="165">
        <v>0.5833333333333334</v>
      </c>
      <c r="D147" s="156">
        <v>600.0</v>
      </c>
      <c r="G147" s="166"/>
    </row>
    <row r="148">
      <c r="A148" s="156">
        <v>3.0</v>
      </c>
      <c r="B148" s="157" t="s">
        <v>241</v>
      </c>
      <c r="C148" s="165">
        <v>0.64375</v>
      </c>
      <c r="D148" s="156">
        <v>1000.0</v>
      </c>
      <c r="G148" s="166"/>
    </row>
    <row r="149">
      <c r="A149" s="156">
        <v>4.0</v>
      </c>
      <c r="B149" s="157" t="s">
        <v>242</v>
      </c>
      <c r="C149" s="165">
        <v>0.7555555555555555</v>
      </c>
      <c r="D149" s="156">
        <v>800.0</v>
      </c>
      <c r="G149" s="166"/>
    </row>
    <row r="150">
      <c r="A150" s="156">
        <v>5.0</v>
      </c>
      <c r="B150" s="157" t="s">
        <v>243</v>
      </c>
      <c r="C150" s="165">
        <v>0.7805555555555556</v>
      </c>
      <c r="D150" s="156">
        <v>700.0</v>
      </c>
      <c r="G150" s="166"/>
    </row>
    <row r="151">
      <c r="A151" s="156">
        <v>6.0</v>
      </c>
      <c r="B151" s="157" t="s">
        <v>244</v>
      </c>
      <c r="C151" s="165">
        <v>0.8236111111111111</v>
      </c>
      <c r="D151" s="156">
        <v>1000.0</v>
      </c>
      <c r="G151" s="166"/>
      <c r="H151" s="132">
        <v>-1550.0</v>
      </c>
      <c r="I151" s="132" t="s">
        <v>74</v>
      </c>
    </row>
    <row r="152">
      <c r="A152" s="156">
        <v>7.0</v>
      </c>
      <c r="B152" s="157" t="s">
        <v>245</v>
      </c>
      <c r="C152" s="165">
        <v>0.8361111111111111</v>
      </c>
      <c r="D152" s="156">
        <v>800.0</v>
      </c>
      <c r="G152" s="166"/>
      <c r="H152" s="145">
        <v>-5000.0</v>
      </c>
      <c r="I152" s="145" t="s">
        <v>149</v>
      </c>
    </row>
    <row r="153">
      <c r="A153" s="156"/>
      <c r="B153" s="124"/>
      <c r="C153" s="125"/>
      <c r="D153" s="159">
        <f>SUM(D146:D152)</f>
        <v>5400</v>
      </c>
      <c r="G153" s="135">
        <v>940.0</v>
      </c>
      <c r="H153" s="136">
        <v>1900.0</v>
      </c>
      <c r="J153" s="169">
        <v>1550.0</v>
      </c>
      <c r="K153" s="170" t="s">
        <v>74</v>
      </c>
    </row>
    <row r="154">
      <c r="B154" s="124"/>
      <c r="C154" s="125"/>
      <c r="E154" s="59" t="s">
        <v>390</v>
      </c>
      <c r="F154" s="59" t="s">
        <v>389</v>
      </c>
      <c r="G154" s="166"/>
    </row>
    <row r="155">
      <c r="A155" s="156"/>
      <c r="B155" s="157" t="s">
        <v>247</v>
      </c>
      <c r="C155" s="125"/>
      <c r="D155" s="156">
        <v>-41.0</v>
      </c>
      <c r="G155" s="166"/>
    </row>
    <row r="156">
      <c r="A156" s="156">
        <v>1.0</v>
      </c>
      <c r="B156" s="157" t="s">
        <v>248</v>
      </c>
      <c r="C156" s="165">
        <v>0.49236111111111114</v>
      </c>
      <c r="D156" s="156">
        <v>600.0</v>
      </c>
      <c r="G156" s="166"/>
    </row>
    <row r="157">
      <c r="A157" s="156">
        <v>2.0</v>
      </c>
      <c r="B157" s="157" t="s">
        <v>249</v>
      </c>
      <c r="C157" s="165">
        <v>0.6756944444444445</v>
      </c>
      <c r="D157" s="156">
        <v>1000.0</v>
      </c>
      <c r="G157" s="166"/>
    </row>
    <row r="158">
      <c r="A158" s="156">
        <v>3.0</v>
      </c>
      <c r="B158" s="157" t="s">
        <v>250</v>
      </c>
      <c r="C158" s="165">
        <v>0.73125</v>
      </c>
      <c r="D158" s="156">
        <v>60.0</v>
      </c>
      <c r="G158" s="166"/>
    </row>
    <row r="159">
      <c r="A159" s="156">
        <v>4.0</v>
      </c>
      <c r="B159" s="157" t="s">
        <v>251</v>
      </c>
      <c r="C159" s="165">
        <v>0.7854166666666667</v>
      </c>
      <c r="D159" s="156">
        <v>800.0</v>
      </c>
      <c r="G159" s="166"/>
      <c r="H159" s="132">
        <v>-600.0</v>
      </c>
      <c r="I159" s="132" t="s">
        <v>74</v>
      </c>
    </row>
    <row r="160">
      <c r="A160" s="156"/>
      <c r="B160" s="124"/>
      <c r="C160" s="125"/>
      <c r="D160" s="159">
        <f>SUM(D156:D159)</f>
        <v>2460</v>
      </c>
      <c r="G160" s="135">
        <v>646.0</v>
      </c>
      <c r="H160" s="136">
        <v>3760.0</v>
      </c>
      <c r="J160" s="169">
        <v>600.0</v>
      </c>
      <c r="K160" s="170" t="s">
        <v>74</v>
      </c>
    </row>
    <row r="161">
      <c r="B161" s="124"/>
      <c r="C161" s="125"/>
      <c r="E161" s="59" t="s">
        <v>391</v>
      </c>
      <c r="G161" s="166"/>
    </row>
    <row r="162">
      <c r="B162" s="124"/>
      <c r="C162" s="125"/>
      <c r="G162" s="166"/>
    </row>
    <row r="163">
      <c r="A163" s="156">
        <v>1.0</v>
      </c>
      <c r="B163" s="157" t="s">
        <v>253</v>
      </c>
      <c r="C163" s="158" t="s">
        <v>254</v>
      </c>
      <c r="D163" s="156">
        <v>400.0</v>
      </c>
      <c r="G163" s="166"/>
    </row>
    <row r="164">
      <c r="A164" s="156">
        <v>2.0</v>
      </c>
      <c r="B164" s="157" t="s">
        <v>255</v>
      </c>
      <c r="C164" s="158" t="s">
        <v>256</v>
      </c>
      <c r="D164" s="156">
        <v>300.0</v>
      </c>
      <c r="G164" s="166"/>
    </row>
    <row r="165">
      <c r="A165" s="156">
        <v>3.0</v>
      </c>
      <c r="B165" s="157" t="s">
        <v>223</v>
      </c>
      <c r="C165" s="158" t="s">
        <v>257</v>
      </c>
      <c r="D165" s="156">
        <v>200.0</v>
      </c>
      <c r="G165" s="166"/>
    </row>
    <row r="166">
      <c r="A166" s="156">
        <v>4.0</v>
      </c>
      <c r="B166" s="157" t="s">
        <v>392</v>
      </c>
      <c r="C166" s="158" t="s">
        <v>259</v>
      </c>
      <c r="D166" s="156">
        <v>1000.0</v>
      </c>
      <c r="G166" s="166"/>
      <c r="H166" s="128"/>
      <c r="J166" s="29"/>
      <c r="K166" s="172"/>
    </row>
    <row r="167">
      <c r="A167" s="156">
        <v>5.0</v>
      </c>
      <c r="B167" s="157" t="s">
        <v>260</v>
      </c>
      <c r="C167" s="158" t="s">
        <v>261</v>
      </c>
      <c r="D167" s="156">
        <v>1000.0</v>
      </c>
      <c r="G167" s="166"/>
      <c r="H167" s="132">
        <v>-800.0</v>
      </c>
    </row>
    <row r="168">
      <c r="A168" s="156">
        <v>6.0</v>
      </c>
      <c r="B168" s="157" t="s">
        <v>108</v>
      </c>
      <c r="C168" s="158" t="s">
        <v>262</v>
      </c>
      <c r="D168" s="156">
        <v>800.0</v>
      </c>
      <c r="G168" s="166"/>
      <c r="H168" s="132">
        <v>-1500.0</v>
      </c>
      <c r="J168" s="169">
        <v>800.0</v>
      </c>
    </row>
    <row r="169">
      <c r="B169" s="124"/>
      <c r="C169" s="125"/>
      <c r="D169" s="159">
        <f>SUM(D163:D168)</f>
        <v>3700</v>
      </c>
      <c r="G169" s="135">
        <v>770.0</v>
      </c>
      <c r="H169" s="173">
        <v>5250.0</v>
      </c>
      <c r="J169" s="169">
        <v>1500.0</v>
      </c>
      <c r="K169" s="170" t="s">
        <v>263</v>
      </c>
    </row>
    <row r="170">
      <c r="B170" s="124"/>
      <c r="C170" s="125"/>
      <c r="E170" s="59" t="s">
        <v>264</v>
      </c>
      <c r="F170" s="171" t="s">
        <v>265</v>
      </c>
      <c r="G170" s="166"/>
    </row>
    <row r="171">
      <c r="A171" s="156">
        <v>1.0</v>
      </c>
      <c r="B171" s="157" t="s">
        <v>266</v>
      </c>
      <c r="C171" s="165">
        <v>0.46111111111111114</v>
      </c>
      <c r="D171" s="156">
        <v>1000.0</v>
      </c>
      <c r="G171" s="166"/>
    </row>
    <row r="172">
      <c r="A172" s="156">
        <v>2.0</v>
      </c>
      <c r="B172" s="157" t="s">
        <v>267</v>
      </c>
      <c r="C172" s="165">
        <v>0.4979166666666667</v>
      </c>
      <c r="D172" s="156"/>
      <c r="G172" s="166"/>
      <c r="H172" s="132">
        <v>-1000.0</v>
      </c>
    </row>
    <row r="173">
      <c r="A173" s="156">
        <v>3.0</v>
      </c>
      <c r="B173" s="157" t="s">
        <v>268</v>
      </c>
      <c r="C173" s="165">
        <v>0.65</v>
      </c>
      <c r="D173" s="156">
        <v>700.0</v>
      </c>
      <c r="G173" s="166"/>
    </row>
    <row r="174">
      <c r="A174" s="156">
        <v>4.0</v>
      </c>
      <c r="B174" s="157" t="s">
        <v>269</v>
      </c>
      <c r="C174" s="165">
        <v>0.6736111111111112</v>
      </c>
      <c r="D174" s="156">
        <v>600.0</v>
      </c>
      <c r="G174" s="166"/>
    </row>
    <row r="175">
      <c r="A175" s="156">
        <v>5.0</v>
      </c>
      <c r="B175" s="157" t="s">
        <v>270</v>
      </c>
      <c r="C175" s="158" t="s">
        <v>201</v>
      </c>
      <c r="D175" s="156">
        <v>800.0</v>
      </c>
      <c r="G175" s="166"/>
    </row>
    <row r="176">
      <c r="A176" s="156"/>
      <c r="B176" s="124"/>
      <c r="C176" s="125"/>
      <c r="D176" s="159">
        <f>SUM(D171:D175)</f>
        <v>3100</v>
      </c>
      <c r="G176" s="135">
        <v>710.0</v>
      </c>
      <c r="H176" s="173">
        <v>8350.0</v>
      </c>
    </row>
    <row r="177">
      <c r="B177" s="124"/>
      <c r="C177" s="125"/>
      <c r="E177" s="59" t="s">
        <v>271</v>
      </c>
      <c r="F177" s="171" t="s">
        <v>265</v>
      </c>
      <c r="G177" s="166"/>
    </row>
    <row r="178">
      <c r="A178" s="156">
        <v>1.0</v>
      </c>
      <c r="B178" s="157" t="s">
        <v>272</v>
      </c>
      <c r="C178" s="165">
        <v>0.4888888888888889</v>
      </c>
      <c r="D178" s="156">
        <v>700.0</v>
      </c>
      <c r="G178" s="166"/>
    </row>
    <row r="179">
      <c r="A179" s="156">
        <v>2.0</v>
      </c>
      <c r="B179" s="157" t="s">
        <v>273</v>
      </c>
      <c r="C179" s="165">
        <v>0.49166666666666664</v>
      </c>
      <c r="D179" s="156">
        <v>1000.0</v>
      </c>
      <c r="G179" s="166"/>
    </row>
    <row r="180">
      <c r="A180" s="156">
        <v>3.0</v>
      </c>
      <c r="B180" s="157" t="s">
        <v>274</v>
      </c>
      <c r="C180" s="165">
        <v>0.49166666666666664</v>
      </c>
      <c r="D180" s="156">
        <v>100.0</v>
      </c>
      <c r="G180" s="166"/>
    </row>
    <row r="181">
      <c r="A181" s="156">
        <v>4.0</v>
      </c>
      <c r="B181" s="157" t="s">
        <v>54</v>
      </c>
      <c r="C181" s="158" t="s">
        <v>275</v>
      </c>
      <c r="D181" s="156">
        <v>700.0</v>
      </c>
      <c r="G181" s="166"/>
      <c r="H181" s="145">
        <v>-7000.0</v>
      </c>
      <c r="I181" s="145" t="s">
        <v>132</v>
      </c>
    </row>
    <row r="182">
      <c r="A182" s="156">
        <v>5.0</v>
      </c>
      <c r="B182" s="157" t="s">
        <v>276</v>
      </c>
      <c r="C182" s="158" t="s">
        <v>275</v>
      </c>
      <c r="D182" s="156">
        <v>150.0</v>
      </c>
      <c r="G182" s="166"/>
      <c r="H182" s="132">
        <v>-100.0</v>
      </c>
    </row>
    <row r="183">
      <c r="A183" s="156">
        <v>6.0</v>
      </c>
      <c r="B183" s="157" t="s">
        <v>277</v>
      </c>
      <c r="C183" s="125"/>
      <c r="G183" s="166"/>
      <c r="H183" s="132">
        <v>-1500.0</v>
      </c>
      <c r="J183" s="169">
        <v>1500.0</v>
      </c>
      <c r="K183" s="170" t="s">
        <v>278</v>
      </c>
    </row>
    <row r="184">
      <c r="B184" s="124"/>
      <c r="C184" s="125"/>
      <c r="D184" s="159">
        <f>SUM(D178:D183)</f>
        <v>2650</v>
      </c>
      <c r="G184" s="135">
        <v>665.0</v>
      </c>
      <c r="H184" s="173">
        <v>2400.0</v>
      </c>
    </row>
    <row r="185">
      <c r="B185" s="124"/>
      <c r="C185" s="125"/>
      <c r="E185" s="59" t="s">
        <v>279</v>
      </c>
      <c r="F185" s="59" t="s">
        <v>73</v>
      </c>
      <c r="G185" s="166"/>
    </row>
    <row r="186">
      <c r="A186" s="156">
        <v>1.0</v>
      </c>
      <c r="B186" s="157" t="s">
        <v>280</v>
      </c>
      <c r="C186" s="158" t="s">
        <v>281</v>
      </c>
      <c r="D186" s="156">
        <v>1000.0</v>
      </c>
      <c r="G186" s="166"/>
    </row>
    <row r="187">
      <c r="A187" s="156">
        <v>2.0</v>
      </c>
      <c r="B187" s="157" t="s">
        <v>282</v>
      </c>
      <c r="C187" s="158" t="s">
        <v>283</v>
      </c>
      <c r="D187" s="156">
        <v>1500.0</v>
      </c>
      <c r="G187" s="166"/>
    </row>
    <row r="188">
      <c r="A188" s="156">
        <v>3.0</v>
      </c>
      <c r="B188" s="157" t="s">
        <v>284</v>
      </c>
      <c r="C188" s="158" t="s">
        <v>285</v>
      </c>
      <c r="D188" s="156">
        <v>1000.0</v>
      </c>
      <c r="G188" s="166"/>
    </row>
    <row r="189">
      <c r="A189" s="156">
        <v>4.0</v>
      </c>
      <c r="B189" s="157" t="s">
        <v>286</v>
      </c>
      <c r="C189" s="158" t="s">
        <v>287</v>
      </c>
      <c r="D189" s="156">
        <v>500.0</v>
      </c>
      <c r="G189" s="166"/>
    </row>
    <row r="190">
      <c r="A190" s="156">
        <v>5.0</v>
      </c>
      <c r="B190" s="157" t="s">
        <v>288</v>
      </c>
      <c r="C190" s="158" t="s">
        <v>289</v>
      </c>
      <c r="D190" s="156">
        <v>500.0</v>
      </c>
      <c r="G190" s="166"/>
    </row>
    <row r="191">
      <c r="A191" s="156">
        <v>6.0</v>
      </c>
      <c r="B191" s="157" t="s">
        <v>290</v>
      </c>
      <c r="C191" s="158" t="s">
        <v>291</v>
      </c>
      <c r="D191" s="156">
        <v>800.0</v>
      </c>
      <c r="G191" s="166"/>
    </row>
    <row r="192">
      <c r="A192" s="156">
        <v>7.0</v>
      </c>
      <c r="B192" s="157" t="s">
        <v>292</v>
      </c>
      <c r="C192" s="158" t="s">
        <v>293</v>
      </c>
      <c r="D192" s="156">
        <v>800.0</v>
      </c>
      <c r="G192" s="166"/>
    </row>
    <row r="193">
      <c r="B193" s="124"/>
      <c r="C193" s="125"/>
      <c r="D193" s="159">
        <f>SUM(D186:D192)</f>
        <v>6100</v>
      </c>
      <c r="G193" s="135">
        <v>1010.0</v>
      </c>
      <c r="H193" s="173">
        <v>8450.0</v>
      </c>
    </row>
    <row r="194">
      <c r="B194" s="124"/>
      <c r="C194" s="125"/>
      <c r="E194" s="59" t="s">
        <v>393</v>
      </c>
      <c r="G194" s="166"/>
    </row>
    <row r="195">
      <c r="A195" s="156">
        <v>1.0</v>
      </c>
      <c r="B195" s="157" t="s">
        <v>272</v>
      </c>
      <c r="C195" s="158" t="s">
        <v>295</v>
      </c>
      <c r="D195" s="156">
        <v>800.0</v>
      </c>
      <c r="G195" s="166"/>
    </row>
    <row r="196">
      <c r="A196" s="156">
        <v>2.0</v>
      </c>
      <c r="B196" s="157" t="s">
        <v>88</v>
      </c>
      <c r="C196" s="158" t="s">
        <v>296</v>
      </c>
      <c r="D196" s="156">
        <v>50.0</v>
      </c>
      <c r="G196" s="166"/>
    </row>
    <row r="197">
      <c r="A197" s="156">
        <v>3.0</v>
      </c>
      <c r="B197" s="157" t="s">
        <v>297</v>
      </c>
      <c r="C197" s="158" t="s">
        <v>298</v>
      </c>
      <c r="D197" s="156">
        <v>800.0</v>
      </c>
      <c r="G197" s="166"/>
      <c r="H197" s="145">
        <v>-8000.0</v>
      </c>
      <c r="I197" s="145" t="s">
        <v>149</v>
      </c>
    </row>
    <row r="198">
      <c r="A198" s="156">
        <v>4.0</v>
      </c>
      <c r="B198" s="157" t="s">
        <v>136</v>
      </c>
      <c r="C198" s="158" t="s">
        <v>299</v>
      </c>
      <c r="D198" s="156">
        <v>800.0</v>
      </c>
      <c r="G198" s="166"/>
    </row>
    <row r="199">
      <c r="A199" s="156">
        <v>5.0</v>
      </c>
      <c r="B199" s="157" t="s">
        <v>300</v>
      </c>
      <c r="C199" s="158" t="s">
        <v>301</v>
      </c>
      <c r="D199" s="156">
        <v>800.0</v>
      </c>
      <c r="G199" s="174"/>
    </row>
    <row r="200">
      <c r="A200" s="156">
        <v>6.0</v>
      </c>
      <c r="B200" s="157" t="s">
        <v>302</v>
      </c>
      <c r="C200" s="125"/>
      <c r="D200" s="159"/>
      <c r="G200" s="135">
        <v>300.0</v>
      </c>
      <c r="H200" s="132">
        <v>-300.0</v>
      </c>
      <c r="J200" s="169">
        <v>300.0</v>
      </c>
      <c r="K200" s="170" t="s">
        <v>73</v>
      </c>
    </row>
    <row r="201">
      <c r="B201" s="124"/>
      <c r="C201" s="125"/>
      <c r="D201" s="159">
        <f>SUM(D195:D200)</f>
        <v>3250</v>
      </c>
      <c r="G201" s="174"/>
      <c r="H201" s="173">
        <v>3400.0</v>
      </c>
    </row>
    <row r="202">
      <c r="B202" s="124"/>
      <c r="C202" s="125"/>
      <c r="E202" s="59" t="s">
        <v>303</v>
      </c>
      <c r="F202" s="171" t="s">
        <v>265</v>
      </c>
      <c r="G202" s="174"/>
    </row>
    <row r="203">
      <c r="A203" s="156">
        <v>1.0</v>
      </c>
      <c r="B203" s="157" t="s">
        <v>304</v>
      </c>
      <c r="C203" s="165">
        <v>0.4826388888888889</v>
      </c>
      <c r="D203" s="156">
        <v>199.0</v>
      </c>
      <c r="G203" s="174"/>
    </row>
    <row r="204">
      <c r="A204" s="156">
        <v>2.0</v>
      </c>
      <c r="B204" s="157" t="s">
        <v>108</v>
      </c>
      <c r="C204" s="165">
        <v>0.4951388888888889</v>
      </c>
      <c r="D204" s="156">
        <v>800.0</v>
      </c>
      <c r="G204" s="174"/>
    </row>
    <row r="205">
      <c r="A205" s="156">
        <v>3.0</v>
      </c>
      <c r="B205" s="157" t="s">
        <v>54</v>
      </c>
      <c r="C205" s="165">
        <v>0.5909722222222222</v>
      </c>
      <c r="D205" s="156">
        <v>700.0</v>
      </c>
      <c r="G205" s="174"/>
    </row>
    <row r="206">
      <c r="A206" s="156">
        <v>4.0</v>
      </c>
      <c r="B206" s="157" t="s">
        <v>160</v>
      </c>
      <c r="C206" s="165">
        <v>0.5979166666666667</v>
      </c>
      <c r="D206" s="156">
        <v>800.0</v>
      </c>
      <c r="G206" s="174"/>
    </row>
    <row r="207">
      <c r="A207" s="156">
        <v>5.0</v>
      </c>
      <c r="B207" s="157" t="s">
        <v>305</v>
      </c>
      <c r="C207" s="158" t="s">
        <v>306</v>
      </c>
      <c r="D207" s="156">
        <v>500.0</v>
      </c>
      <c r="G207" s="174"/>
    </row>
    <row r="208">
      <c r="A208" s="156">
        <v>6.0</v>
      </c>
      <c r="B208" s="157" t="s">
        <v>307</v>
      </c>
      <c r="C208" s="165">
        <v>0.8354166666666667</v>
      </c>
      <c r="D208" s="156">
        <v>49.0</v>
      </c>
      <c r="G208" s="135">
        <v>800.0</v>
      </c>
      <c r="H208" s="132">
        <v>-800.0</v>
      </c>
    </row>
    <row r="209">
      <c r="A209" s="156">
        <v>7.0</v>
      </c>
      <c r="B209" s="124"/>
      <c r="C209" s="125"/>
      <c r="D209" s="159">
        <f>SUM(D203:D208)</f>
        <v>3048</v>
      </c>
      <c r="G209" s="166"/>
      <c r="H209" s="173">
        <v>5650.0</v>
      </c>
    </row>
    <row r="210">
      <c r="B210" s="124"/>
      <c r="C210" s="125"/>
      <c r="E210" s="59" t="s">
        <v>394</v>
      </c>
      <c r="G210" s="166"/>
    </row>
    <row r="211">
      <c r="A211" s="156"/>
      <c r="B211" s="157" t="s">
        <v>309</v>
      </c>
      <c r="C211" s="165">
        <v>0.48055555555555557</v>
      </c>
      <c r="G211" s="166"/>
    </row>
    <row r="212">
      <c r="A212" s="156">
        <v>1.0</v>
      </c>
      <c r="B212" s="157" t="s">
        <v>310</v>
      </c>
      <c r="C212" s="165">
        <v>0.53125</v>
      </c>
      <c r="D212" s="156">
        <v>600.0</v>
      </c>
      <c r="G212" s="166"/>
    </row>
    <row r="213">
      <c r="A213" s="156">
        <v>2.0</v>
      </c>
      <c r="B213" s="157" t="s">
        <v>311</v>
      </c>
      <c r="C213" s="165">
        <v>0.6923611111111111</v>
      </c>
      <c r="D213" s="156">
        <v>400.0</v>
      </c>
      <c r="G213" s="166"/>
    </row>
    <row r="214">
      <c r="A214" s="156">
        <v>3.0</v>
      </c>
      <c r="B214" s="157" t="s">
        <v>312</v>
      </c>
      <c r="C214" s="165">
        <v>0.7666666666666667</v>
      </c>
      <c r="D214" s="156">
        <v>800.0</v>
      </c>
      <c r="G214" s="166"/>
      <c r="H214" s="145">
        <v>-5000.0</v>
      </c>
      <c r="I214" s="145" t="s">
        <v>149</v>
      </c>
    </row>
    <row r="215">
      <c r="A215" s="156"/>
      <c r="B215" s="124"/>
      <c r="C215" s="125"/>
      <c r="D215" s="159">
        <f>SUM(D212:D214)</f>
        <v>1800</v>
      </c>
      <c r="G215" s="135">
        <v>580.0</v>
      </c>
      <c r="H215" s="132">
        <v>-700.0</v>
      </c>
      <c r="J215" s="169">
        <v>700.0</v>
      </c>
      <c r="K215" s="170" t="s">
        <v>74</v>
      </c>
    </row>
    <row r="216">
      <c r="B216" s="124"/>
      <c r="C216" s="125"/>
      <c r="E216" s="59" t="s">
        <v>395</v>
      </c>
      <c r="G216" s="166"/>
      <c r="H216" s="173">
        <v>1750.0</v>
      </c>
    </row>
    <row r="217">
      <c r="A217" s="156">
        <v>1.0</v>
      </c>
      <c r="B217" s="157" t="s">
        <v>314</v>
      </c>
      <c r="C217" s="158" t="s">
        <v>315</v>
      </c>
      <c r="D217" s="156">
        <v>100.0</v>
      </c>
      <c r="G217" s="166"/>
      <c r="J217" s="175" t="s">
        <v>316</v>
      </c>
    </row>
    <row r="218">
      <c r="A218" s="156">
        <v>2.0</v>
      </c>
      <c r="B218" s="157" t="s">
        <v>317</v>
      </c>
      <c r="C218" s="158" t="s">
        <v>173</v>
      </c>
      <c r="D218" s="156">
        <v>50.0</v>
      </c>
      <c r="G218" s="166"/>
    </row>
    <row r="219">
      <c r="A219" s="156">
        <v>3.0</v>
      </c>
      <c r="B219" s="157" t="s">
        <v>318</v>
      </c>
      <c r="C219" s="158" t="s">
        <v>319</v>
      </c>
      <c r="D219" s="156">
        <v>600.0</v>
      </c>
      <c r="G219" s="166"/>
    </row>
    <row r="220">
      <c r="A220" s="156">
        <v>4.0</v>
      </c>
      <c r="B220" s="157" t="s">
        <v>167</v>
      </c>
      <c r="C220" s="158" t="s">
        <v>320</v>
      </c>
      <c r="D220" s="156">
        <v>800.0</v>
      </c>
      <c r="G220" s="166"/>
    </row>
    <row r="221">
      <c r="A221" s="156">
        <v>5.0</v>
      </c>
      <c r="B221" s="157" t="s">
        <v>321</v>
      </c>
      <c r="C221" s="158" t="s">
        <v>322</v>
      </c>
      <c r="D221" s="156">
        <v>400.0</v>
      </c>
    </row>
    <row r="222">
      <c r="A222" s="156">
        <v>6.0</v>
      </c>
      <c r="B222" s="157" t="s">
        <v>318</v>
      </c>
      <c r="C222" s="158" t="s">
        <v>323</v>
      </c>
      <c r="D222" s="156">
        <v>600.0</v>
      </c>
    </row>
    <row r="223">
      <c r="A223" s="156">
        <v>7.0</v>
      </c>
      <c r="B223" s="157" t="s">
        <v>324</v>
      </c>
      <c r="C223" s="158" t="s">
        <v>325</v>
      </c>
      <c r="D223" s="156">
        <v>600.0</v>
      </c>
      <c r="G223" s="135">
        <v>710.0</v>
      </c>
      <c r="H223" s="132">
        <v>-700.0</v>
      </c>
      <c r="J223" s="29"/>
      <c r="K223" s="172"/>
    </row>
    <row r="224">
      <c r="B224" s="124"/>
      <c r="C224" s="125"/>
      <c r="D224" s="159">
        <f>SUM(D217:D223)</f>
        <v>3150</v>
      </c>
      <c r="E224" s="59"/>
      <c r="H224" s="173">
        <v>4200.0</v>
      </c>
      <c r="J224" s="169">
        <v>700.0</v>
      </c>
      <c r="K224" s="170" t="s">
        <v>73</v>
      </c>
    </row>
    <row r="225">
      <c r="B225" s="124"/>
      <c r="C225" s="125"/>
      <c r="E225" s="59" t="s">
        <v>396</v>
      </c>
    </row>
    <row r="226">
      <c r="A226" s="156">
        <v>1.0</v>
      </c>
      <c r="B226" s="157" t="s">
        <v>327</v>
      </c>
      <c r="C226" s="158" t="s">
        <v>328</v>
      </c>
      <c r="D226" s="156">
        <v>500.0</v>
      </c>
    </row>
    <row r="227">
      <c r="A227" s="156">
        <v>2.0</v>
      </c>
      <c r="B227" s="157" t="s">
        <v>329</v>
      </c>
      <c r="C227" s="158" t="s">
        <v>330</v>
      </c>
      <c r="D227" s="156">
        <v>700.0</v>
      </c>
    </row>
    <row r="228">
      <c r="A228" s="156">
        <v>3.0</v>
      </c>
      <c r="B228" s="157" t="s">
        <v>331</v>
      </c>
      <c r="C228" s="158" t="s">
        <v>332</v>
      </c>
      <c r="D228" s="156">
        <v>800.0</v>
      </c>
    </row>
    <row r="229">
      <c r="A229" s="156">
        <v>4.0</v>
      </c>
      <c r="B229" s="157" t="s">
        <v>333</v>
      </c>
      <c r="C229" s="158" t="s">
        <v>299</v>
      </c>
      <c r="D229" s="156">
        <v>200.0</v>
      </c>
    </row>
    <row r="230">
      <c r="A230" s="156">
        <v>5.0</v>
      </c>
      <c r="B230" s="157" t="s">
        <v>334</v>
      </c>
      <c r="C230" s="158" t="s">
        <v>335</v>
      </c>
      <c r="D230" s="156">
        <v>200.0</v>
      </c>
    </row>
    <row r="231">
      <c r="A231" s="156">
        <v>6.0</v>
      </c>
      <c r="B231" s="157" t="s">
        <v>397</v>
      </c>
      <c r="C231" s="164"/>
      <c r="D231" s="156">
        <v>700.0</v>
      </c>
    </row>
    <row r="232">
      <c r="A232" s="156">
        <v>7.0</v>
      </c>
      <c r="B232" s="157" t="s">
        <v>337</v>
      </c>
      <c r="C232" s="158" t="s">
        <v>338</v>
      </c>
      <c r="D232" s="156">
        <v>800.0</v>
      </c>
    </row>
    <row r="233">
      <c r="A233" s="156">
        <v>8.0</v>
      </c>
      <c r="B233" s="157" t="s">
        <v>339</v>
      </c>
      <c r="C233" s="158" t="s">
        <v>340</v>
      </c>
      <c r="D233" s="156">
        <v>800.0</v>
      </c>
    </row>
    <row r="234">
      <c r="A234" s="156">
        <v>9.0</v>
      </c>
      <c r="B234" s="157" t="s">
        <v>314</v>
      </c>
      <c r="C234" s="164"/>
      <c r="D234" s="156">
        <v>100.0</v>
      </c>
      <c r="G234" s="135">
        <v>880.0</v>
      </c>
      <c r="H234" s="132">
        <v>-1100.0</v>
      </c>
      <c r="J234" s="169">
        <v>200.0</v>
      </c>
      <c r="K234" s="170" t="s">
        <v>341</v>
      </c>
    </row>
    <row r="235">
      <c r="B235" s="124"/>
      <c r="C235" s="125"/>
      <c r="D235" s="159">
        <f>SUM(D226:D234)</f>
        <v>4800</v>
      </c>
      <c r="H235" s="173">
        <v>7900.0</v>
      </c>
      <c r="J235" s="169">
        <v>900.0</v>
      </c>
      <c r="K235" s="170" t="s">
        <v>73</v>
      </c>
    </row>
    <row r="236">
      <c r="B236" s="124"/>
      <c r="C236" s="125"/>
      <c r="E236" s="59" t="s">
        <v>398</v>
      </c>
      <c r="F236" s="171" t="s">
        <v>265</v>
      </c>
    </row>
    <row r="237">
      <c r="A237" s="156">
        <v>1.0</v>
      </c>
      <c r="B237" s="157" t="s">
        <v>343</v>
      </c>
      <c r="C237" s="165">
        <v>0.6347222222222222</v>
      </c>
      <c r="D237" s="156">
        <v>700.0</v>
      </c>
    </row>
    <row r="238">
      <c r="A238" s="156">
        <v>2.0</v>
      </c>
      <c r="B238" s="157" t="s">
        <v>344</v>
      </c>
      <c r="C238" s="165">
        <v>0.6604166666666667</v>
      </c>
      <c r="D238" s="156">
        <v>1000.0</v>
      </c>
    </row>
    <row r="239">
      <c r="A239" s="156">
        <v>3.0</v>
      </c>
      <c r="B239" s="157" t="s">
        <v>345</v>
      </c>
      <c r="C239" s="158" t="s">
        <v>346</v>
      </c>
      <c r="D239" s="156">
        <v>800.0</v>
      </c>
      <c r="J239" s="175" t="s">
        <v>347</v>
      </c>
    </row>
    <row r="240">
      <c r="A240" s="156">
        <v>4.0</v>
      </c>
      <c r="B240" s="157" t="s">
        <v>348</v>
      </c>
      <c r="C240" s="165">
        <v>0.7993055555555556</v>
      </c>
      <c r="D240" s="156">
        <v>800.0</v>
      </c>
    </row>
    <row r="241">
      <c r="A241" s="156">
        <v>5.0</v>
      </c>
      <c r="B241" s="157" t="s">
        <v>349</v>
      </c>
      <c r="C241" s="158" t="s">
        <v>350</v>
      </c>
      <c r="D241" s="156">
        <v>600.0</v>
      </c>
    </row>
    <row r="242">
      <c r="A242" s="156">
        <v>6.0</v>
      </c>
      <c r="B242" s="157" t="s">
        <v>351</v>
      </c>
      <c r="C242" s="125"/>
      <c r="H242" s="132">
        <v>-85.0</v>
      </c>
    </row>
    <row r="243">
      <c r="A243" s="156">
        <v>7.0</v>
      </c>
      <c r="B243" s="157" t="s">
        <v>352</v>
      </c>
      <c r="C243" s="158" t="s">
        <v>353</v>
      </c>
      <c r="D243" s="156">
        <v>1000.0</v>
      </c>
      <c r="H243" s="145">
        <v>-10000.0</v>
      </c>
      <c r="I243" s="145" t="s">
        <v>132</v>
      </c>
    </row>
    <row r="244">
      <c r="B244" s="124"/>
      <c r="C244" s="125"/>
      <c r="D244" s="159">
        <f>SUM(D237:D243)</f>
        <v>4900</v>
      </c>
      <c r="G244" s="135">
        <v>1000.0</v>
      </c>
      <c r="H244" s="132">
        <v>-1000.0</v>
      </c>
      <c r="J244" s="169">
        <v>1000.0</v>
      </c>
      <c r="K244" s="170" t="s">
        <v>399</v>
      </c>
    </row>
    <row r="245">
      <c r="B245" s="124"/>
      <c r="C245" s="125"/>
      <c r="E245" s="59" t="s">
        <v>354</v>
      </c>
      <c r="F245" s="171" t="s">
        <v>265</v>
      </c>
      <c r="H245" s="173">
        <v>1550.0</v>
      </c>
    </row>
    <row r="246">
      <c r="A246" s="156">
        <v>1.0</v>
      </c>
      <c r="B246" s="157" t="s">
        <v>355</v>
      </c>
      <c r="C246" s="165">
        <v>0.45416666666666666</v>
      </c>
      <c r="D246" s="156">
        <v>800.0</v>
      </c>
    </row>
    <row r="247">
      <c r="A247" s="156">
        <v>2.0</v>
      </c>
      <c r="B247" s="157" t="s">
        <v>356</v>
      </c>
      <c r="C247" s="125"/>
      <c r="H247" s="176">
        <v>-41.0</v>
      </c>
    </row>
    <row r="248">
      <c r="A248" s="156">
        <v>5.0</v>
      </c>
      <c r="B248" s="157" t="s">
        <v>357</v>
      </c>
      <c r="C248" s="165">
        <v>0.6944444444444444</v>
      </c>
      <c r="D248" s="156">
        <v>400.0</v>
      </c>
    </row>
    <row r="249" ht="16.5" customHeight="1">
      <c r="A249" s="156">
        <v>3.0</v>
      </c>
      <c r="B249" s="157" t="s">
        <v>355</v>
      </c>
      <c r="C249" s="165">
        <v>0.6291666666666667</v>
      </c>
      <c r="D249" s="156">
        <v>800.0</v>
      </c>
    </row>
    <row r="250">
      <c r="A250" s="156">
        <v>4.0</v>
      </c>
      <c r="B250" s="157" t="s">
        <v>358</v>
      </c>
      <c r="C250" s="165">
        <v>0.6756944444444445</v>
      </c>
      <c r="D250" s="156">
        <v>500.0</v>
      </c>
    </row>
    <row r="251">
      <c r="A251" s="156">
        <v>6.0</v>
      </c>
      <c r="B251" s="157" t="s">
        <v>359</v>
      </c>
      <c r="C251" s="158" t="s">
        <v>360</v>
      </c>
      <c r="D251" s="156">
        <v>800.0</v>
      </c>
      <c r="H251" s="132">
        <v>-800.0</v>
      </c>
    </row>
    <row r="252">
      <c r="B252" s="124"/>
      <c r="C252" s="125"/>
      <c r="D252" s="159">
        <f>SUM(D246:D251)</f>
        <v>3300</v>
      </c>
      <c r="H252" s="173">
        <v>4050.0</v>
      </c>
      <c r="J252" s="169">
        <v>800.0</v>
      </c>
      <c r="K252" s="170" t="s">
        <v>399</v>
      </c>
    </row>
    <row r="253">
      <c r="B253" s="124"/>
      <c r="C253" s="125"/>
      <c r="E253" s="59" t="s">
        <v>361</v>
      </c>
      <c r="F253" s="59" t="s">
        <v>73</v>
      </c>
    </row>
    <row r="254">
      <c r="A254" s="156">
        <v>1.0</v>
      </c>
      <c r="B254" s="157" t="s">
        <v>362</v>
      </c>
      <c r="C254" s="158" t="s">
        <v>363</v>
      </c>
      <c r="D254" s="156">
        <v>50.0</v>
      </c>
    </row>
    <row r="255">
      <c r="A255" s="156">
        <v>2.0</v>
      </c>
      <c r="B255" s="157" t="s">
        <v>364</v>
      </c>
      <c r="C255" s="158" t="s">
        <v>365</v>
      </c>
      <c r="D255" s="156">
        <v>400.0</v>
      </c>
    </row>
    <row r="256">
      <c r="A256" s="156">
        <v>3.0</v>
      </c>
      <c r="B256" s="157" t="s">
        <v>366</v>
      </c>
      <c r="C256" s="158" t="s">
        <v>367</v>
      </c>
      <c r="D256" s="156">
        <v>600.0</v>
      </c>
    </row>
    <row r="257">
      <c r="B257" s="124"/>
      <c r="C257" s="125"/>
      <c r="D257" s="159">
        <f>SUM(D254:D256)</f>
        <v>1050</v>
      </c>
      <c r="G257" s="135">
        <v>300.0</v>
      </c>
      <c r="H257" s="132">
        <v>-300.0</v>
      </c>
      <c r="J257" s="169">
        <v>300.0</v>
      </c>
      <c r="K257" s="170" t="s">
        <v>73</v>
      </c>
    </row>
    <row r="258">
      <c r="B258" s="124"/>
      <c r="C258" s="125"/>
      <c r="E258" s="59" t="s">
        <v>400</v>
      </c>
      <c r="H258" s="173">
        <v>4800.0</v>
      </c>
    </row>
    <row r="259">
      <c r="A259" s="156">
        <v>1.0</v>
      </c>
      <c r="B259" s="157" t="s">
        <v>369</v>
      </c>
      <c r="C259" s="164"/>
      <c r="D259" s="156">
        <v>800.0</v>
      </c>
      <c r="J259" s="175" t="s">
        <v>370</v>
      </c>
    </row>
    <row r="260">
      <c r="A260" s="156">
        <v>2.0</v>
      </c>
      <c r="B260" s="157" t="s">
        <v>186</v>
      </c>
      <c r="C260" s="125"/>
      <c r="D260" s="156">
        <v>50.0</v>
      </c>
    </row>
    <row r="261">
      <c r="A261" s="156">
        <v>3.0</v>
      </c>
      <c r="B261" s="157" t="s">
        <v>371</v>
      </c>
      <c r="C261" s="125"/>
      <c r="D261" s="156">
        <v>800.0</v>
      </c>
      <c r="H261" s="145">
        <v>-3000.0</v>
      </c>
      <c r="I261" s="145" t="s">
        <v>132</v>
      </c>
    </row>
    <row r="262">
      <c r="A262" s="156">
        <v>4.0</v>
      </c>
      <c r="B262" s="157" t="s">
        <v>372</v>
      </c>
      <c r="C262" s="158" t="s">
        <v>323</v>
      </c>
      <c r="D262" s="156">
        <v>400.0</v>
      </c>
      <c r="H262" s="132">
        <v>-1500.0</v>
      </c>
      <c r="J262" s="169">
        <v>-1500.0</v>
      </c>
      <c r="K262" s="170" t="s">
        <v>373</v>
      </c>
    </row>
    <row r="263">
      <c r="A263" s="156">
        <v>5.0</v>
      </c>
      <c r="B263" s="157" t="s">
        <v>374</v>
      </c>
      <c r="C263" s="158" t="s">
        <v>350</v>
      </c>
      <c r="D263" s="156">
        <v>600.0</v>
      </c>
    </row>
    <row r="264">
      <c r="B264" s="124"/>
      <c r="C264" s="125"/>
      <c r="D264" s="159">
        <f>SUM(D259:D263)</f>
        <v>2650</v>
      </c>
      <c r="G264" s="135">
        <v>700.0</v>
      </c>
      <c r="H264" s="132">
        <v>-700.0</v>
      </c>
      <c r="J264" s="169">
        <v>-700.0</v>
      </c>
      <c r="K264" s="170" t="s">
        <v>73</v>
      </c>
    </row>
    <row r="265">
      <c r="B265" s="124"/>
      <c r="C265" s="125"/>
      <c r="H265" s="173">
        <v>2250.0</v>
      </c>
    </row>
    <row r="266">
      <c r="B266" s="124"/>
      <c r="C266" s="125"/>
      <c r="E266" s="59"/>
      <c r="F266" s="59"/>
    </row>
    <row r="267">
      <c r="A267" s="156"/>
      <c r="B267" s="157"/>
      <c r="C267" s="165"/>
      <c r="D267" s="156"/>
    </row>
    <row r="268">
      <c r="A268" s="156"/>
      <c r="B268" s="157"/>
      <c r="C268" s="165"/>
      <c r="D268" s="156"/>
    </row>
    <row r="269">
      <c r="A269" s="156"/>
      <c r="B269" s="157"/>
      <c r="C269" s="165"/>
      <c r="D269" s="156"/>
    </row>
    <row r="270">
      <c r="A270" s="156"/>
      <c r="B270" s="157"/>
      <c r="C270" s="165"/>
      <c r="D270" s="156"/>
    </row>
    <row r="271">
      <c r="A271" s="156"/>
      <c r="B271" s="157"/>
      <c r="C271" s="165"/>
      <c r="D271" s="156"/>
      <c r="H271" s="126"/>
      <c r="I271" s="126"/>
    </row>
    <row r="272">
      <c r="A272" s="156"/>
      <c r="B272" s="157"/>
      <c r="C272" s="165"/>
      <c r="D272" s="156"/>
      <c r="H272" s="144"/>
    </row>
    <row r="273">
      <c r="B273" s="124"/>
      <c r="C273" s="125"/>
      <c r="D273" s="159"/>
      <c r="G273" s="177"/>
      <c r="J273" s="54"/>
      <c r="K273" s="177"/>
    </row>
    <row r="274">
      <c r="B274" s="124"/>
      <c r="C274" s="125"/>
      <c r="E274" s="59"/>
      <c r="F274" s="171"/>
      <c r="H274" s="134"/>
    </row>
    <row r="275">
      <c r="B275" s="124"/>
      <c r="C275" s="125"/>
      <c r="E275" s="59"/>
      <c r="F275" s="171"/>
    </row>
    <row r="276">
      <c r="A276" s="156"/>
      <c r="B276" s="157"/>
      <c r="C276" s="165"/>
      <c r="D276" s="156"/>
    </row>
    <row r="277">
      <c r="A277" s="156"/>
      <c r="B277" s="157"/>
      <c r="C277" s="165"/>
      <c r="D277" s="156"/>
    </row>
    <row r="278">
      <c r="A278" s="156"/>
      <c r="B278" s="157"/>
      <c r="C278" s="165"/>
      <c r="D278" s="156"/>
    </row>
    <row r="279">
      <c r="A279" s="156"/>
      <c r="B279" s="157"/>
      <c r="C279" s="158"/>
      <c r="D279" s="156"/>
    </row>
    <row r="280">
      <c r="A280" s="156"/>
      <c r="B280" s="157"/>
      <c r="C280" s="158"/>
      <c r="D280" s="156"/>
      <c r="J280" s="175"/>
    </row>
    <row r="281">
      <c r="A281" s="156"/>
      <c r="B281" s="157"/>
      <c r="C281" s="165"/>
      <c r="D281" s="156"/>
    </row>
    <row r="282">
      <c r="A282" s="156"/>
      <c r="B282" s="157"/>
      <c r="C282" s="165"/>
      <c r="D282" s="156"/>
    </row>
    <row r="283">
      <c r="A283" s="156"/>
      <c r="B283" s="124"/>
      <c r="C283" s="125"/>
      <c r="D283" s="159"/>
      <c r="H283" s="134"/>
    </row>
    <row r="284">
      <c r="B284" s="124"/>
      <c r="C284" s="125"/>
      <c r="E284" s="59"/>
      <c r="F284" s="171"/>
    </row>
    <row r="285">
      <c r="A285" s="156"/>
      <c r="B285" s="157"/>
      <c r="C285" s="165"/>
      <c r="D285" s="156"/>
    </row>
    <row r="286">
      <c r="A286" s="156"/>
      <c r="B286" s="157"/>
      <c r="C286" s="165"/>
      <c r="D286" s="156"/>
    </row>
    <row r="287">
      <c r="A287" s="156"/>
      <c r="B287" s="157"/>
      <c r="C287" s="165"/>
      <c r="D287" s="156"/>
    </row>
    <row r="288">
      <c r="A288" s="156"/>
      <c r="B288" s="157"/>
      <c r="C288" s="165"/>
      <c r="D288" s="156"/>
    </row>
    <row r="289">
      <c r="A289" s="156"/>
      <c r="B289" s="157"/>
      <c r="C289" s="165"/>
      <c r="D289" s="156"/>
    </row>
    <row r="290">
      <c r="A290" s="156"/>
      <c r="B290" s="157"/>
      <c r="C290" s="125"/>
      <c r="D290" s="159"/>
      <c r="H290" s="132"/>
    </row>
    <row r="291">
      <c r="B291" s="124"/>
      <c r="C291" s="125"/>
      <c r="H291" s="132"/>
    </row>
    <row r="292">
      <c r="B292" s="124"/>
      <c r="C292" s="125"/>
      <c r="D292" s="159"/>
      <c r="H292" s="173"/>
      <c r="J292" s="169"/>
      <c r="K292" s="170"/>
    </row>
    <row r="293">
      <c r="B293" s="124"/>
      <c r="C293" s="125"/>
      <c r="E293" s="59"/>
      <c r="F293" s="171"/>
    </row>
    <row r="294">
      <c r="A294" s="156"/>
      <c r="B294" s="157"/>
      <c r="C294" s="125"/>
      <c r="H294" s="132"/>
    </row>
    <row r="295">
      <c r="A295" s="156"/>
      <c r="B295" s="157"/>
      <c r="C295" s="158"/>
      <c r="D295" s="156"/>
      <c r="J295" s="175"/>
    </row>
    <row r="296">
      <c r="A296" s="156"/>
      <c r="B296" s="157"/>
      <c r="C296" s="158"/>
      <c r="D296" s="156"/>
    </row>
    <row r="297">
      <c r="A297" s="156"/>
      <c r="B297" s="157"/>
      <c r="C297" s="158"/>
      <c r="D297" s="156"/>
    </row>
    <row r="298">
      <c r="A298" s="156"/>
      <c r="B298" s="157"/>
      <c r="C298" s="158"/>
      <c r="D298" s="156"/>
    </row>
    <row r="299">
      <c r="A299" s="156"/>
      <c r="B299" s="157"/>
      <c r="C299" s="158"/>
      <c r="D299" s="156"/>
      <c r="H299" s="132"/>
      <c r="J299" s="169"/>
      <c r="K299" s="170"/>
    </row>
    <row r="300">
      <c r="A300" s="156"/>
      <c r="B300" s="124"/>
      <c r="C300" s="125"/>
      <c r="D300" s="159"/>
      <c r="H300" s="173"/>
    </row>
    <row r="301">
      <c r="B301" s="124"/>
      <c r="C301" s="125"/>
      <c r="E301" s="59"/>
      <c r="F301" s="171"/>
      <c r="J301" s="175"/>
    </row>
    <row r="302">
      <c r="A302" s="156"/>
      <c r="B302" s="157"/>
      <c r="C302" s="165"/>
      <c r="D302" s="156"/>
    </row>
    <row r="303">
      <c r="A303" s="156"/>
      <c r="B303" s="157"/>
      <c r="C303" s="125"/>
      <c r="D303" s="59"/>
    </row>
    <row r="304">
      <c r="A304" s="156"/>
      <c r="B304" s="157"/>
      <c r="C304" s="125"/>
      <c r="H304" s="132"/>
    </row>
    <row r="305">
      <c r="B305" s="124"/>
      <c r="C305" s="125"/>
      <c r="H305" s="132"/>
      <c r="J305" s="169"/>
      <c r="K305" s="170"/>
    </row>
    <row r="306">
      <c r="B306" s="124"/>
      <c r="C306" s="125"/>
      <c r="H306" s="173"/>
    </row>
    <row r="307">
      <c r="B307" s="124"/>
      <c r="C307" s="125"/>
      <c r="E307" s="59"/>
      <c r="F307" s="171"/>
    </row>
    <row r="308">
      <c r="A308" s="156"/>
      <c r="B308" s="157"/>
      <c r="C308" s="158"/>
      <c r="D308" s="156"/>
    </row>
    <row r="309">
      <c r="B309" s="124"/>
      <c r="C309" s="125"/>
    </row>
    <row r="310">
      <c r="B310" s="124"/>
      <c r="C310" s="125"/>
    </row>
    <row r="311">
      <c r="B311" s="124"/>
      <c r="C311" s="125"/>
    </row>
    <row r="312">
      <c r="B312" s="124"/>
      <c r="C312" s="125"/>
    </row>
    <row r="313">
      <c r="B313" s="124"/>
      <c r="C313" s="125"/>
    </row>
    <row r="314">
      <c r="B314" s="124"/>
      <c r="C314" s="125"/>
    </row>
    <row r="315">
      <c r="B315" s="124"/>
      <c r="C315" s="125"/>
    </row>
    <row r="316">
      <c r="B316" s="124"/>
      <c r="C316" s="125"/>
    </row>
    <row r="317">
      <c r="B317" s="124"/>
      <c r="C317" s="125"/>
    </row>
    <row r="318">
      <c r="B318" s="124"/>
      <c r="C318" s="125"/>
    </row>
    <row r="319">
      <c r="B319" s="124"/>
      <c r="C319" s="125"/>
    </row>
    <row r="320">
      <c r="B320" s="124"/>
      <c r="C320" s="125"/>
    </row>
    <row r="321">
      <c r="B321" s="124"/>
      <c r="C321" s="125"/>
    </row>
    <row r="322">
      <c r="B322" s="124"/>
      <c r="C322" s="125"/>
    </row>
    <row r="323">
      <c r="B323" s="124"/>
      <c r="C323" s="125"/>
    </row>
    <row r="324">
      <c r="B324" s="124"/>
      <c r="C324" s="125"/>
    </row>
    <row r="325">
      <c r="B325" s="124"/>
      <c r="C325" s="125"/>
    </row>
    <row r="326">
      <c r="B326" s="124"/>
      <c r="C326" s="125"/>
    </row>
    <row r="327">
      <c r="B327" s="124"/>
      <c r="C327" s="125"/>
    </row>
    <row r="328">
      <c r="B328" s="124"/>
      <c r="C328" s="125"/>
    </row>
    <row r="329">
      <c r="B329" s="124"/>
      <c r="C329" s="125"/>
    </row>
    <row r="330">
      <c r="B330" s="124"/>
      <c r="C330" s="125"/>
    </row>
    <row r="331">
      <c r="B331" s="124"/>
      <c r="C331" s="125"/>
    </row>
    <row r="332">
      <c r="B332" s="124"/>
      <c r="C332" s="125"/>
    </row>
    <row r="333">
      <c r="B333" s="124"/>
      <c r="C333" s="125"/>
    </row>
    <row r="334">
      <c r="B334" s="124"/>
      <c r="C334" s="125"/>
    </row>
    <row r="335">
      <c r="B335" s="124"/>
      <c r="C335" s="125"/>
    </row>
    <row r="336">
      <c r="B336" s="124"/>
      <c r="C336" s="125"/>
    </row>
    <row r="337">
      <c r="B337" s="124"/>
      <c r="C337" s="125"/>
    </row>
    <row r="338">
      <c r="B338" s="124"/>
      <c r="C338" s="125"/>
    </row>
    <row r="339">
      <c r="B339" s="124"/>
      <c r="C339" s="125"/>
    </row>
    <row r="340">
      <c r="B340" s="124"/>
      <c r="C340" s="125"/>
    </row>
    <row r="341">
      <c r="B341" s="124"/>
      <c r="C341" s="125"/>
    </row>
    <row r="342">
      <c r="B342" s="124"/>
      <c r="C342" s="125"/>
    </row>
    <row r="343">
      <c r="B343" s="124"/>
      <c r="C343" s="125"/>
    </row>
    <row r="344">
      <c r="B344" s="124"/>
      <c r="C344" s="125"/>
    </row>
    <row r="345">
      <c r="B345" s="124"/>
      <c r="C345" s="125"/>
    </row>
    <row r="346">
      <c r="B346" s="124"/>
      <c r="C346" s="125"/>
    </row>
    <row r="347">
      <c r="C347" s="125"/>
    </row>
    <row r="348">
      <c r="C348" s="125"/>
    </row>
    <row r="349">
      <c r="C349" s="125"/>
    </row>
    <row r="350">
      <c r="C350" s="125"/>
    </row>
    <row r="351">
      <c r="C351" s="125"/>
    </row>
    <row r="352">
      <c r="C352" s="125"/>
    </row>
    <row r="353">
      <c r="C353" s="125"/>
    </row>
    <row r="354">
      <c r="C354" s="125"/>
    </row>
    <row r="355">
      <c r="C355" s="125"/>
    </row>
    <row r="356">
      <c r="C356" s="125"/>
    </row>
    <row r="357">
      <c r="C357" s="125"/>
    </row>
    <row r="358">
      <c r="C358" s="125"/>
    </row>
    <row r="359">
      <c r="C359" s="125"/>
    </row>
    <row r="360">
      <c r="C360" s="125"/>
    </row>
    <row r="361">
      <c r="C361" s="125"/>
    </row>
    <row r="362">
      <c r="C362" s="125"/>
    </row>
    <row r="363">
      <c r="C363" s="125"/>
    </row>
    <row r="364">
      <c r="C364" s="125"/>
    </row>
    <row r="365">
      <c r="C365" s="125"/>
    </row>
    <row r="366">
      <c r="C366" s="125"/>
    </row>
    <row r="367">
      <c r="C367" s="125"/>
    </row>
    <row r="368">
      <c r="C368" s="125"/>
    </row>
    <row r="369">
      <c r="C369" s="125"/>
    </row>
    <row r="370">
      <c r="C370" s="125"/>
    </row>
    <row r="371">
      <c r="C371" s="125"/>
    </row>
    <row r="372">
      <c r="C372" s="125"/>
    </row>
    <row r="373">
      <c r="C373" s="125"/>
    </row>
    <row r="374">
      <c r="C374" s="125"/>
    </row>
    <row r="375">
      <c r="C375" s="125"/>
    </row>
    <row r="376">
      <c r="C376" s="125"/>
    </row>
    <row r="377">
      <c r="C377" s="125"/>
    </row>
    <row r="378">
      <c r="C378" s="125"/>
    </row>
    <row r="379">
      <c r="C379" s="125"/>
    </row>
    <row r="380">
      <c r="C380" s="125"/>
    </row>
    <row r="381">
      <c r="C381" s="125"/>
    </row>
    <row r="382">
      <c r="C382" s="125"/>
    </row>
    <row r="383">
      <c r="C383" s="125"/>
    </row>
    <row r="384">
      <c r="C384" s="125"/>
    </row>
    <row r="385">
      <c r="C385" s="125"/>
    </row>
    <row r="386">
      <c r="C386" s="125"/>
    </row>
    <row r="387">
      <c r="C387" s="125"/>
    </row>
    <row r="388">
      <c r="C388" s="125"/>
    </row>
    <row r="389">
      <c r="C389" s="125"/>
    </row>
    <row r="390">
      <c r="C390" s="125"/>
    </row>
    <row r="391">
      <c r="C391" s="125"/>
    </row>
    <row r="392">
      <c r="C392" s="125"/>
    </row>
    <row r="393">
      <c r="C393" s="125"/>
    </row>
    <row r="394">
      <c r="C394" s="125"/>
    </row>
    <row r="395">
      <c r="C395" s="125"/>
    </row>
    <row r="396">
      <c r="C396" s="125"/>
    </row>
    <row r="397">
      <c r="C397" s="125"/>
    </row>
    <row r="398">
      <c r="C398" s="125"/>
    </row>
    <row r="399">
      <c r="C399" s="125"/>
    </row>
    <row r="400">
      <c r="C400" s="125"/>
    </row>
    <row r="401">
      <c r="C401" s="125"/>
    </row>
    <row r="402">
      <c r="C402" s="125"/>
    </row>
    <row r="403">
      <c r="C403" s="125"/>
    </row>
    <row r="404">
      <c r="C404" s="125"/>
    </row>
    <row r="405">
      <c r="C405" s="125"/>
    </row>
    <row r="406">
      <c r="C406" s="125"/>
    </row>
    <row r="407">
      <c r="C407" s="125"/>
    </row>
    <row r="408">
      <c r="C408" s="125"/>
    </row>
    <row r="409">
      <c r="C409" s="125"/>
    </row>
    <row r="410">
      <c r="C410" s="125"/>
    </row>
    <row r="411">
      <c r="C411" s="125"/>
    </row>
    <row r="412">
      <c r="C412" s="125"/>
    </row>
    <row r="413">
      <c r="C413" s="125"/>
    </row>
    <row r="414">
      <c r="C414" s="125"/>
    </row>
    <row r="415">
      <c r="C415" s="125"/>
    </row>
    <row r="416">
      <c r="C416" s="125"/>
    </row>
    <row r="417">
      <c r="C417" s="125"/>
    </row>
    <row r="418">
      <c r="C418" s="125"/>
    </row>
    <row r="419">
      <c r="C419" s="125"/>
    </row>
    <row r="420">
      <c r="C420" s="125"/>
    </row>
    <row r="421">
      <c r="C421" s="125"/>
    </row>
    <row r="422">
      <c r="C422" s="125"/>
    </row>
    <row r="423">
      <c r="C423" s="125"/>
    </row>
    <row r="424">
      <c r="C424" s="125"/>
    </row>
    <row r="425">
      <c r="C425" s="125"/>
    </row>
    <row r="426">
      <c r="C426" s="125"/>
    </row>
    <row r="427">
      <c r="C427" s="125"/>
    </row>
    <row r="428">
      <c r="C428" s="125"/>
    </row>
    <row r="429">
      <c r="C429" s="125"/>
    </row>
    <row r="430">
      <c r="C430" s="125"/>
    </row>
    <row r="431">
      <c r="C431" s="125"/>
    </row>
    <row r="432">
      <c r="C432" s="125"/>
    </row>
    <row r="433">
      <c r="C433" s="125"/>
    </row>
    <row r="434">
      <c r="C434" s="125"/>
    </row>
    <row r="435">
      <c r="C435" s="125"/>
    </row>
    <row r="436">
      <c r="C436" s="125"/>
    </row>
    <row r="437">
      <c r="C437" s="125"/>
    </row>
    <row r="438">
      <c r="C438" s="125"/>
    </row>
    <row r="439">
      <c r="C439" s="125"/>
    </row>
    <row r="440">
      <c r="C440" s="125"/>
    </row>
    <row r="441">
      <c r="C441" s="125"/>
    </row>
    <row r="442">
      <c r="C442" s="125"/>
    </row>
    <row r="443">
      <c r="C443" s="125"/>
    </row>
    <row r="444">
      <c r="C444" s="125"/>
    </row>
    <row r="445">
      <c r="C445" s="125"/>
    </row>
    <row r="446">
      <c r="C446" s="125"/>
    </row>
    <row r="447">
      <c r="C447" s="125"/>
    </row>
    <row r="448">
      <c r="C448" s="125"/>
    </row>
    <row r="449">
      <c r="C449" s="125"/>
    </row>
    <row r="450">
      <c r="C450" s="125"/>
    </row>
    <row r="451">
      <c r="C451" s="125"/>
    </row>
    <row r="452">
      <c r="C452" s="125"/>
    </row>
    <row r="453">
      <c r="C453" s="125"/>
    </row>
    <row r="454">
      <c r="C454" s="125"/>
    </row>
    <row r="455">
      <c r="C455" s="125"/>
    </row>
    <row r="456">
      <c r="C456" s="125"/>
    </row>
    <row r="457">
      <c r="C457" s="125"/>
    </row>
    <row r="458">
      <c r="C458" s="125"/>
    </row>
    <row r="459">
      <c r="C459" s="125"/>
    </row>
    <row r="460">
      <c r="C460" s="125"/>
    </row>
    <row r="461">
      <c r="C461" s="125"/>
    </row>
    <row r="462">
      <c r="C462" s="125"/>
    </row>
    <row r="463">
      <c r="C463" s="125"/>
    </row>
    <row r="464">
      <c r="C464" s="125"/>
    </row>
    <row r="465">
      <c r="C465" s="125"/>
    </row>
    <row r="466">
      <c r="C466" s="125"/>
    </row>
    <row r="467">
      <c r="C467" s="125"/>
    </row>
    <row r="468">
      <c r="C468" s="125"/>
    </row>
    <row r="469">
      <c r="C469" s="125"/>
    </row>
    <row r="470">
      <c r="C470" s="125"/>
    </row>
    <row r="471">
      <c r="C471" s="125"/>
    </row>
    <row r="472">
      <c r="C472" s="125"/>
    </row>
    <row r="473">
      <c r="C473" s="125"/>
    </row>
    <row r="474">
      <c r="C474" s="125"/>
    </row>
    <row r="475">
      <c r="C475" s="125"/>
    </row>
    <row r="476">
      <c r="C476" s="125"/>
    </row>
    <row r="477">
      <c r="C477" s="125"/>
    </row>
    <row r="478">
      <c r="C478" s="125"/>
    </row>
    <row r="479">
      <c r="C479" s="125"/>
    </row>
    <row r="480">
      <c r="C480" s="125"/>
    </row>
    <row r="481">
      <c r="C481" s="125"/>
    </row>
    <row r="482">
      <c r="C482" s="125"/>
    </row>
    <row r="483">
      <c r="C483" s="125"/>
    </row>
    <row r="484">
      <c r="C484" s="125"/>
    </row>
    <row r="485">
      <c r="C485" s="125"/>
    </row>
    <row r="486">
      <c r="C486" s="125"/>
    </row>
    <row r="487">
      <c r="C487" s="125"/>
    </row>
    <row r="488">
      <c r="C488" s="125"/>
    </row>
    <row r="489">
      <c r="C489" s="125"/>
    </row>
    <row r="490">
      <c r="C490" s="125"/>
    </row>
    <row r="491">
      <c r="C491" s="125"/>
    </row>
    <row r="492">
      <c r="C492" s="125"/>
    </row>
    <row r="493">
      <c r="C493" s="125"/>
    </row>
    <row r="494">
      <c r="C494" s="125"/>
    </row>
    <row r="495">
      <c r="C495" s="125"/>
    </row>
    <row r="496">
      <c r="C496" s="125"/>
    </row>
    <row r="497">
      <c r="C497" s="125"/>
    </row>
    <row r="498">
      <c r="C498" s="125"/>
    </row>
    <row r="499">
      <c r="C499" s="125"/>
    </row>
    <row r="500">
      <c r="C500" s="125"/>
    </row>
    <row r="501">
      <c r="C501" s="125"/>
    </row>
    <row r="502">
      <c r="C502" s="125"/>
    </row>
    <row r="503">
      <c r="C503" s="125"/>
    </row>
    <row r="504">
      <c r="C504" s="125"/>
    </row>
    <row r="505">
      <c r="C505" s="125"/>
    </row>
    <row r="506">
      <c r="C506" s="125"/>
    </row>
    <row r="507">
      <c r="C507" s="125"/>
    </row>
    <row r="508">
      <c r="C508" s="125"/>
    </row>
    <row r="509">
      <c r="C509" s="125"/>
    </row>
    <row r="510">
      <c r="C510" s="125"/>
    </row>
    <row r="511">
      <c r="C511" s="125"/>
    </row>
    <row r="512">
      <c r="C512" s="125"/>
    </row>
    <row r="513">
      <c r="C513" s="125"/>
    </row>
    <row r="514">
      <c r="C514" s="125"/>
    </row>
    <row r="515">
      <c r="C515" s="125"/>
    </row>
    <row r="516">
      <c r="C516" s="125"/>
    </row>
    <row r="517">
      <c r="C517" s="125"/>
    </row>
    <row r="518">
      <c r="C518" s="125"/>
    </row>
    <row r="519">
      <c r="C519" s="125"/>
    </row>
    <row r="520">
      <c r="C520" s="125"/>
    </row>
    <row r="521">
      <c r="C521" s="125"/>
    </row>
    <row r="522">
      <c r="C522" s="125"/>
    </row>
    <row r="523">
      <c r="C523" s="125"/>
    </row>
    <row r="524">
      <c r="C524" s="125"/>
    </row>
    <row r="525">
      <c r="C525" s="125"/>
    </row>
    <row r="526">
      <c r="C526" s="125"/>
    </row>
    <row r="527">
      <c r="C527" s="125"/>
    </row>
    <row r="528">
      <c r="C528" s="125"/>
    </row>
    <row r="529">
      <c r="C529" s="125"/>
    </row>
    <row r="530">
      <c r="C530" s="125"/>
    </row>
    <row r="531">
      <c r="C531" s="125"/>
    </row>
    <row r="532">
      <c r="C532" s="125"/>
    </row>
    <row r="533">
      <c r="C533" s="125"/>
    </row>
    <row r="534">
      <c r="C534" s="125"/>
    </row>
    <row r="535">
      <c r="C535" s="125"/>
    </row>
    <row r="536">
      <c r="C536" s="125"/>
    </row>
    <row r="537">
      <c r="C537" s="125"/>
    </row>
    <row r="538">
      <c r="C538" s="125"/>
    </row>
    <row r="539">
      <c r="C539" s="125"/>
    </row>
    <row r="540">
      <c r="C540" s="125"/>
    </row>
    <row r="541">
      <c r="C541" s="125"/>
    </row>
    <row r="542">
      <c r="C542" s="125"/>
    </row>
    <row r="543">
      <c r="C543" s="125"/>
    </row>
    <row r="544">
      <c r="C544" s="125"/>
    </row>
    <row r="545">
      <c r="C545" s="125"/>
    </row>
    <row r="546">
      <c r="C546" s="125"/>
    </row>
    <row r="547">
      <c r="C547" s="125"/>
    </row>
    <row r="548">
      <c r="C548" s="125"/>
    </row>
    <row r="549">
      <c r="C549" s="125"/>
    </row>
    <row r="550">
      <c r="C550" s="125"/>
    </row>
    <row r="551">
      <c r="C551" s="125"/>
    </row>
    <row r="552">
      <c r="C552" s="125"/>
    </row>
    <row r="553">
      <c r="C553" s="125"/>
    </row>
    <row r="554">
      <c r="C554" s="125"/>
    </row>
    <row r="555">
      <c r="C555" s="125"/>
    </row>
    <row r="556">
      <c r="C556" s="125"/>
    </row>
    <row r="557">
      <c r="C557" s="125"/>
    </row>
    <row r="558">
      <c r="C558" s="125"/>
    </row>
    <row r="559">
      <c r="C559" s="125"/>
    </row>
    <row r="560">
      <c r="C560" s="125"/>
    </row>
    <row r="561">
      <c r="C561" s="125"/>
    </row>
    <row r="562">
      <c r="C562" s="125"/>
    </row>
    <row r="563">
      <c r="C563" s="125"/>
    </row>
    <row r="564">
      <c r="C564" s="125"/>
    </row>
    <row r="565">
      <c r="C565" s="125"/>
    </row>
    <row r="566">
      <c r="C566" s="125"/>
    </row>
    <row r="567">
      <c r="C567" s="125"/>
    </row>
    <row r="568">
      <c r="C568" s="125"/>
    </row>
    <row r="569">
      <c r="C569" s="125"/>
    </row>
    <row r="570">
      <c r="C570" s="125"/>
    </row>
    <row r="571">
      <c r="C571" s="125"/>
    </row>
    <row r="572">
      <c r="C572" s="125"/>
    </row>
    <row r="573">
      <c r="C573" s="125"/>
    </row>
    <row r="574">
      <c r="C574" s="125"/>
    </row>
    <row r="575">
      <c r="C575" s="125"/>
    </row>
    <row r="576">
      <c r="C576" s="125"/>
    </row>
    <row r="577">
      <c r="C577" s="125"/>
    </row>
    <row r="578">
      <c r="C578" s="125"/>
    </row>
    <row r="579">
      <c r="C579" s="125"/>
    </row>
    <row r="580">
      <c r="C580" s="125"/>
    </row>
    <row r="581">
      <c r="C581" s="125"/>
    </row>
    <row r="582">
      <c r="C582" s="125"/>
    </row>
    <row r="583">
      <c r="C583" s="125"/>
    </row>
    <row r="584">
      <c r="C584" s="125"/>
    </row>
    <row r="585">
      <c r="C585" s="125"/>
    </row>
    <row r="586">
      <c r="C586" s="125"/>
    </row>
    <row r="587">
      <c r="C587" s="125"/>
    </row>
    <row r="588">
      <c r="C588" s="125"/>
    </row>
    <row r="589">
      <c r="C589" s="125"/>
    </row>
    <row r="590">
      <c r="C590" s="125"/>
    </row>
    <row r="591">
      <c r="C591" s="125"/>
    </row>
    <row r="592">
      <c r="C592" s="125"/>
    </row>
    <row r="593">
      <c r="C593" s="125"/>
    </row>
    <row r="594">
      <c r="C594" s="125"/>
    </row>
    <row r="595">
      <c r="C595" s="125"/>
    </row>
    <row r="596">
      <c r="C596" s="125"/>
    </row>
    <row r="597">
      <c r="C597" s="125"/>
    </row>
    <row r="598">
      <c r="C598" s="125"/>
    </row>
    <row r="599">
      <c r="C599" s="125"/>
    </row>
    <row r="600">
      <c r="C600" s="125"/>
    </row>
    <row r="601">
      <c r="C601" s="125"/>
    </row>
    <row r="602">
      <c r="C602" s="125"/>
    </row>
    <row r="603">
      <c r="C603" s="125"/>
    </row>
    <row r="604">
      <c r="C604" s="125"/>
    </row>
    <row r="605">
      <c r="C605" s="125"/>
    </row>
    <row r="606">
      <c r="C606" s="125"/>
    </row>
    <row r="607">
      <c r="C607" s="125"/>
    </row>
    <row r="608">
      <c r="C608" s="125"/>
    </row>
    <row r="609">
      <c r="C609" s="125"/>
    </row>
    <row r="610">
      <c r="C610" s="125"/>
    </row>
    <row r="611">
      <c r="C611" s="125"/>
    </row>
    <row r="612">
      <c r="C612" s="125"/>
    </row>
    <row r="613">
      <c r="C613" s="125"/>
    </row>
    <row r="614">
      <c r="C614" s="125"/>
    </row>
    <row r="615">
      <c r="C615" s="125"/>
    </row>
    <row r="616">
      <c r="C616" s="125"/>
    </row>
    <row r="617">
      <c r="C617" s="125"/>
    </row>
    <row r="618">
      <c r="C618" s="125"/>
    </row>
    <row r="619">
      <c r="C619" s="125"/>
    </row>
    <row r="620">
      <c r="C620" s="125"/>
    </row>
    <row r="621">
      <c r="C621" s="125"/>
    </row>
    <row r="622">
      <c r="C622" s="125"/>
    </row>
    <row r="623">
      <c r="C623" s="125"/>
    </row>
    <row r="624">
      <c r="C624" s="125"/>
    </row>
    <row r="625">
      <c r="C625" s="125"/>
    </row>
    <row r="626">
      <c r="C626" s="125"/>
    </row>
    <row r="627">
      <c r="C627" s="125"/>
    </row>
    <row r="628">
      <c r="C628" s="125"/>
    </row>
    <row r="629">
      <c r="C629" s="125"/>
    </row>
    <row r="630">
      <c r="C630" s="125"/>
    </row>
    <row r="631">
      <c r="C631" s="125"/>
    </row>
    <row r="632">
      <c r="C632" s="125"/>
    </row>
    <row r="633">
      <c r="C633" s="125"/>
    </row>
    <row r="634">
      <c r="C634" s="125"/>
    </row>
    <row r="635">
      <c r="C635" s="125"/>
    </row>
    <row r="636">
      <c r="C636" s="125"/>
    </row>
    <row r="637">
      <c r="C637" s="125"/>
    </row>
    <row r="638">
      <c r="C638" s="125"/>
    </row>
    <row r="639">
      <c r="C639" s="125"/>
    </row>
    <row r="640">
      <c r="C640" s="125"/>
    </row>
    <row r="641">
      <c r="C641" s="125"/>
    </row>
    <row r="642">
      <c r="C642" s="125"/>
    </row>
    <row r="643">
      <c r="C643" s="125"/>
    </row>
    <row r="644">
      <c r="C644" s="125"/>
    </row>
    <row r="645">
      <c r="C645" s="125"/>
    </row>
    <row r="646">
      <c r="C646" s="125"/>
    </row>
    <row r="647">
      <c r="C647" s="125"/>
    </row>
    <row r="648">
      <c r="C648" s="125"/>
    </row>
    <row r="649">
      <c r="C649" s="125"/>
    </row>
    <row r="650">
      <c r="C650" s="125"/>
    </row>
    <row r="651">
      <c r="C651" s="125"/>
    </row>
    <row r="652">
      <c r="C652" s="125"/>
    </row>
    <row r="653">
      <c r="C653" s="125"/>
    </row>
    <row r="654">
      <c r="C654" s="125"/>
    </row>
    <row r="655">
      <c r="C655" s="125"/>
    </row>
    <row r="656">
      <c r="C656" s="125"/>
    </row>
    <row r="657">
      <c r="C657" s="125"/>
    </row>
    <row r="658">
      <c r="C658" s="125"/>
    </row>
    <row r="659">
      <c r="C659" s="125"/>
    </row>
    <row r="660">
      <c r="C660" s="125"/>
    </row>
    <row r="661">
      <c r="C661" s="125"/>
    </row>
    <row r="662">
      <c r="C662" s="125"/>
    </row>
    <row r="663">
      <c r="C663" s="125"/>
    </row>
    <row r="664">
      <c r="C664" s="125"/>
    </row>
    <row r="665">
      <c r="C665" s="125"/>
    </row>
    <row r="666">
      <c r="C666" s="125"/>
    </row>
    <row r="667">
      <c r="C667" s="125"/>
    </row>
    <row r="668">
      <c r="C668" s="125"/>
    </row>
    <row r="669">
      <c r="C669" s="125"/>
    </row>
    <row r="670">
      <c r="C670" s="125"/>
    </row>
    <row r="671">
      <c r="C671" s="125"/>
    </row>
    <row r="672">
      <c r="C672" s="125"/>
    </row>
    <row r="673">
      <c r="C673" s="125"/>
    </row>
    <row r="674">
      <c r="C674" s="125"/>
    </row>
    <row r="675">
      <c r="C675" s="125"/>
    </row>
    <row r="676">
      <c r="C676" s="125"/>
    </row>
    <row r="677">
      <c r="C677" s="125"/>
    </row>
    <row r="678">
      <c r="C678" s="125"/>
    </row>
    <row r="679">
      <c r="C679" s="125"/>
    </row>
    <row r="680">
      <c r="C680" s="125"/>
    </row>
    <row r="681">
      <c r="C681" s="125"/>
    </row>
    <row r="682">
      <c r="C682" s="125"/>
    </row>
    <row r="683">
      <c r="C683" s="125"/>
    </row>
    <row r="684">
      <c r="C684" s="125"/>
    </row>
    <row r="685">
      <c r="C685" s="125"/>
    </row>
    <row r="686">
      <c r="C686" s="125"/>
    </row>
    <row r="687">
      <c r="C687" s="125"/>
    </row>
    <row r="688">
      <c r="C688" s="125"/>
    </row>
    <row r="689">
      <c r="C689" s="125"/>
    </row>
    <row r="690">
      <c r="C690" s="125"/>
    </row>
    <row r="691">
      <c r="C691" s="125"/>
    </row>
    <row r="692">
      <c r="C692" s="125"/>
    </row>
    <row r="693">
      <c r="C693" s="125"/>
    </row>
    <row r="694">
      <c r="C694" s="125"/>
    </row>
    <row r="695">
      <c r="C695" s="125"/>
    </row>
    <row r="696">
      <c r="C696" s="125"/>
    </row>
    <row r="697">
      <c r="C697" s="125"/>
    </row>
    <row r="698">
      <c r="C698" s="125"/>
    </row>
    <row r="699">
      <c r="C699" s="125"/>
    </row>
    <row r="700">
      <c r="C700" s="125"/>
    </row>
    <row r="701">
      <c r="C701" s="125"/>
    </row>
    <row r="702">
      <c r="C702" s="125"/>
    </row>
    <row r="703">
      <c r="C703" s="125"/>
    </row>
    <row r="704">
      <c r="C704" s="125"/>
    </row>
    <row r="705">
      <c r="C705" s="125"/>
    </row>
    <row r="706">
      <c r="C706" s="125"/>
    </row>
    <row r="707">
      <c r="C707" s="125"/>
    </row>
    <row r="708">
      <c r="C708" s="125"/>
    </row>
    <row r="709">
      <c r="C709" s="125"/>
    </row>
    <row r="710">
      <c r="C710" s="125"/>
    </row>
    <row r="711">
      <c r="C711" s="125"/>
    </row>
    <row r="712">
      <c r="C712" s="125"/>
    </row>
    <row r="713">
      <c r="C713" s="125"/>
    </row>
    <row r="714">
      <c r="C714" s="125"/>
    </row>
    <row r="715">
      <c r="C715" s="125"/>
    </row>
    <row r="716">
      <c r="C716" s="125"/>
    </row>
    <row r="717">
      <c r="C717" s="125"/>
    </row>
    <row r="718">
      <c r="C718" s="125"/>
    </row>
    <row r="719">
      <c r="C719" s="125"/>
    </row>
    <row r="720">
      <c r="C720" s="125"/>
    </row>
    <row r="721">
      <c r="C721" s="125"/>
    </row>
    <row r="722">
      <c r="C722" s="125"/>
    </row>
    <row r="723">
      <c r="C723" s="125"/>
    </row>
    <row r="724">
      <c r="C724" s="125"/>
    </row>
    <row r="725">
      <c r="C725" s="125"/>
    </row>
    <row r="726">
      <c r="C726" s="125"/>
    </row>
    <row r="727">
      <c r="C727" s="125"/>
    </row>
    <row r="728">
      <c r="C728" s="125"/>
    </row>
    <row r="729">
      <c r="C729" s="125"/>
    </row>
    <row r="730">
      <c r="C730" s="125"/>
    </row>
    <row r="731">
      <c r="C731" s="125"/>
    </row>
    <row r="732">
      <c r="C732" s="125"/>
    </row>
    <row r="733">
      <c r="C733" s="125"/>
    </row>
    <row r="734">
      <c r="C734" s="125"/>
    </row>
    <row r="735">
      <c r="C735" s="125"/>
    </row>
    <row r="736">
      <c r="C736" s="125"/>
    </row>
    <row r="737">
      <c r="C737" s="125"/>
    </row>
    <row r="738">
      <c r="C738" s="125"/>
    </row>
    <row r="739">
      <c r="C739" s="125"/>
    </row>
    <row r="740">
      <c r="C740" s="125"/>
    </row>
    <row r="741">
      <c r="C741" s="125"/>
    </row>
    <row r="742">
      <c r="C742" s="125"/>
    </row>
    <row r="743">
      <c r="C743" s="125"/>
    </row>
    <row r="744">
      <c r="C744" s="125"/>
    </row>
    <row r="745">
      <c r="C745" s="125"/>
    </row>
    <row r="746">
      <c r="C746" s="125"/>
    </row>
    <row r="747">
      <c r="C747" s="125"/>
    </row>
    <row r="748">
      <c r="C748" s="125"/>
    </row>
    <row r="749">
      <c r="C749" s="125"/>
    </row>
    <row r="750">
      <c r="C750" s="125"/>
    </row>
    <row r="751">
      <c r="C751" s="125"/>
    </row>
    <row r="752">
      <c r="C752" s="125"/>
    </row>
    <row r="753">
      <c r="C753" s="125"/>
    </row>
    <row r="754">
      <c r="C754" s="125"/>
    </row>
    <row r="755">
      <c r="C755" s="125"/>
    </row>
    <row r="756">
      <c r="C756" s="125"/>
    </row>
    <row r="757">
      <c r="C757" s="125"/>
    </row>
    <row r="758">
      <c r="C758" s="125"/>
    </row>
    <row r="759">
      <c r="C759" s="125"/>
    </row>
    <row r="760">
      <c r="C760" s="125"/>
    </row>
    <row r="761">
      <c r="C761" s="125"/>
    </row>
    <row r="762">
      <c r="C762" s="125"/>
    </row>
    <row r="763">
      <c r="C763" s="125"/>
    </row>
    <row r="764">
      <c r="C764" s="125"/>
    </row>
    <row r="765">
      <c r="C765" s="125"/>
    </row>
    <row r="766">
      <c r="C766" s="125"/>
    </row>
    <row r="767">
      <c r="C767" s="125"/>
    </row>
    <row r="768">
      <c r="C768" s="125"/>
    </row>
    <row r="769">
      <c r="C769" s="125"/>
    </row>
    <row r="770">
      <c r="C770" s="125"/>
    </row>
    <row r="771">
      <c r="C771" s="125"/>
    </row>
    <row r="772">
      <c r="C772" s="125"/>
    </row>
    <row r="773">
      <c r="C773" s="125"/>
    </row>
    <row r="774">
      <c r="C774" s="125"/>
    </row>
    <row r="775">
      <c r="C775" s="125"/>
    </row>
    <row r="776">
      <c r="C776" s="125"/>
    </row>
    <row r="777">
      <c r="C777" s="125"/>
    </row>
    <row r="778">
      <c r="C778" s="125"/>
    </row>
    <row r="779">
      <c r="C779" s="125"/>
    </row>
    <row r="780">
      <c r="C780" s="125"/>
    </row>
    <row r="781">
      <c r="C781" s="125"/>
    </row>
    <row r="782">
      <c r="C782" s="125"/>
    </row>
    <row r="783">
      <c r="C783" s="125"/>
    </row>
    <row r="784">
      <c r="C784" s="125"/>
    </row>
    <row r="785">
      <c r="C785" s="125"/>
    </row>
    <row r="786">
      <c r="C786" s="125"/>
    </row>
    <row r="787">
      <c r="C787" s="125"/>
    </row>
    <row r="788">
      <c r="C788" s="125"/>
    </row>
    <row r="789">
      <c r="C789" s="125"/>
    </row>
    <row r="790">
      <c r="C790" s="125"/>
    </row>
    <row r="791">
      <c r="C791" s="125"/>
    </row>
    <row r="792">
      <c r="C792" s="125"/>
    </row>
    <row r="793">
      <c r="C793" s="125"/>
    </row>
    <row r="794">
      <c r="C794" s="125"/>
    </row>
    <row r="795">
      <c r="C795" s="125"/>
    </row>
    <row r="796">
      <c r="C796" s="125"/>
    </row>
    <row r="797">
      <c r="C797" s="125"/>
    </row>
    <row r="798">
      <c r="C798" s="125"/>
    </row>
    <row r="799">
      <c r="C799" s="125"/>
    </row>
    <row r="800">
      <c r="C800" s="125"/>
    </row>
    <row r="801">
      <c r="C801" s="125"/>
    </row>
    <row r="802">
      <c r="C802" s="125"/>
    </row>
    <row r="803">
      <c r="C803" s="125"/>
    </row>
    <row r="804">
      <c r="C804" s="125"/>
    </row>
    <row r="805">
      <c r="C805" s="125"/>
    </row>
    <row r="806">
      <c r="C806" s="125"/>
    </row>
    <row r="807">
      <c r="C807" s="125"/>
    </row>
    <row r="808">
      <c r="C808" s="125"/>
    </row>
    <row r="809">
      <c r="C809" s="125"/>
    </row>
    <row r="810">
      <c r="C810" s="125"/>
    </row>
    <row r="811">
      <c r="C811" s="125"/>
    </row>
    <row r="812">
      <c r="C812" s="125"/>
    </row>
    <row r="813">
      <c r="C813" s="125"/>
    </row>
    <row r="814">
      <c r="C814" s="125"/>
    </row>
    <row r="815">
      <c r="C815" s="125"/>
    </row>
    <row r="816">
      <c r="C816" s="125"/>
    </row>
    <row r="817">
      <c r="C817" s="125"/>
    </row>
    <row r="818">
      <c r="C818" s="125"/>
    </row>
    <row r="819">
      <c r="C819" s="125"/>
    </row>
    <row r="820">
      <c r="C820" s="125"/>
    </row>
    <row r="821">
      <c r="C821" s="125"/>
    </row>
    <row r="822">
      <c r="C822" s="125"/>
    </row>
    <row r="823">
      <c r="C823" s="125"/>
    </row>
    <row r="824">
      <c r="C824" s="125"/>
    </row>
    <row r="825">
      <c r="C825" s="125"/>
    </row>
    <row r="826">
      <c r="C826" s="125"/>
    </row>
    <row r="827">
      <c r="C827" s="125"/>
    </row>
    <row r="828">
      <c r="C828" s="125"/>
    </row>
    <row r="829">
      <c r="C829" s="125"/>
    </row>
    <row r="830">
      <c r="C830" s="125"/>
    </row>
    <row r="831">
      <c r="C831" s="125"/>
    </row>
    <row r="832">
      <c r="C832" s="125"/>
    </row>
    <row r="833">
      <c r="C833" s="125"/>
    </row>
    <row r="834">
      <c r="C834" s="125"/>
    </row>
    <row r="835">
      <c r="C835" s="125"/>
    </row>
    <row r="836">
      <c r="C836" s="125"/>
    </row>
    <row r="837">
      <c r="C837" s="125"/>
    </row>
    <row r="838">
      <c r="C838" s="125"/>
    </row>
    <row r="839">
      <c r="C839" s="125"/>
    </row>
    <row r="840">
      <c r="C840" s="125"/>
    </row>
    <row r="841">
      <c r="C841" s="125"/>
    </row>
    <row r="842">
      <c r="C842" s="125"/>
    </row>
    <row r="843">
      <c r="C843" s="125"/>
    </row>
    <row r="844">
      <c r="C844" s="125"/>
    </row>
    <row r="845">
      <c r="C845" s="125"/>
    </row>
    <row r="846">
      <c r="C846" s="125"/>
    </row>
    <row r="847">
      <c r="C847" s="125"/>
    </row>
    <row r="848">
      <c r="C848" s="125"/>
    </row>
    <row r="849">
      <c r="C849" s="125"/>
    </row>
    <row r="850">
      <c r="C850" s="125"/>
    </row>
    <row r="851">
      <c r="C851" s="125"/>
    </row>
    <row r="852">
      <c r="C852" s="125"/>
    </row>
    <row r="853">
      <c r="C853" s="125"/>
    </row>
    <row r="854">
      <c r="C854" s="125"/>
    </row>
    <row r="855">
      <c r="C855" s="125"/>
    </row>
    <row r="856">
      <c r="C856" s="125"/>
    </row>
    <row r="857">
      <c r="C857" s="125"/>
    </row>
    <row r="858">
      <c r="C858" s="125"/>
    </row>
    <row r="859">
      <c r="C859" s="125"/>
    </row>
    <row r="860">
      <c r="C860" s="125"/>
    </row>
    <row r="861">
      <c r="C861" s="125"/>
    </row>
    <row r="862">
      <c r="C862" s="125"/>
    </row>
    <row r="863">
      <c r="C863" s="125"/>
    </row>
    <row r="864">
      <c r="C864" s="125"/>
    </row>
    <row r="865">
      <c r="C865" s="125"/>
    </row>
    <row r="866">
      <c r="C866" s="125"/>
    </row>
    <row r="867">
      <c r="C867" s="125"/>
    </row>
    <row r="868">
      <c r="C868" s="125"/>
    </row>
    <row r="869">
      <c r="C869" s="125"/>
    </row>
    <row r="870">
      <c r="C870" s="125"/>
    </row>
    <row r="871">
      <c r="C871" s="125"/>
    </row>
    <row r="872">
      <c r="C872" s="125"/>
    </row>
    <row r="873">
      <c r="C873" s="125"/>
    </row>
    <row r="874">
      <c r="C874" s="125"/>
    </row>
    <row r="875">
      <c r="C875" s="125"/>
    </row>
    <row r="876">
      <c r="C876" s="125"/>
    </row>
    <row r="877">
      <c r="C877" s="125"/>
    </row>
    <row r="878">
      <c r="C878" s="125"/>
    </row>
    <row r="879">
      <c r="C879" s="125"/>
    </row>
    <row r="880">
      <c r="C880" s="125"/>
    </row>
    <row r="881">
      <c r="C881" s="125"/>
    </row>
    <row r="882">
      <c r="C882" s="125"/>
    </row>
    <row r="883">
      <c r="C883" s="125"/>
    </row>
    <row r="884">
      <c r="C884" s="125"/>
    </row>
    <row r="885">
      <c r="C885" s="125"/>
    </row>
    <row r="886">
      <c r="C886" s="125"/>
    </row>
    <row r="887">
      <c r="C887" s="125"/>
    </row>
    <row r="888">
      <c r="C888" s="125"/>
    </row>
    <row r="889">
      <c r="C889" s="125"/>
    </row>
    <row r="890">
      <c r="C890" s="125"/>
    </row>
    <row r="891">
      <c r="C891" s="125"/>
    </row>
    <row r="892">
      <c r="C892" s="125"/>
    </row>
    <row r="893">
      <c r="C893" s="125"/>
    </row>
    <row r="894">
      <c r="C894" s="125"/>
    </row>
    <row r="895">
      <c r="C895" s="125"/>
    </row>
    <row r="896">
      <c r="C896" s="125"/>
    </row>
    <row r="897">
      <c r="C897" s="125"/>
    </row>
    <row r="898">
      <c r="C898" s="125"/>
    </row>
    <row r="899">
      <c r="C899" s="125"/>
    </row>
    <row r="900">
      <c r="C900" s="125"/>
    </row>
    <row r="901">
      <c r="C901" s="125"/>
    </row>
    <row r="902">
      <c r="C902" s="125"/>
    </row>
    <row r="903">
      <c r="C903" s="125"/>
    </row>
    <row r="904">
      <c r="C904" s="125"/>
    </row>
    <row r="905">
      <c r="C905" s="125"/>
    </row>
    <row r="906">
      <c r="C906" s="125"/>
    </row>
    <row r="907">
      <c r="C907" s="125"/>
    </row>
    <row r="908">
      <c r="C908" s="125"/>
    </row>
    <row r="909">
      <c r="C909" s="125"/>
    </row>
    <row r="910">
      <c r="C910" s="125"/>
    </row>
    <row r="911">
      <c r="C911" s="125"/>
    </row>
    <row r="912">
      <c r="C912" s="125"/>
    </row>
    <row r="913">
      <c r="C913" s="125"/>
    </row>
    <row r="914">
      <c r="C914" s="125"/>
    </row>
    <row r="915">
      <c r="C915" s="125"/>
    </row>
    <row r="916">
      <c r="C916" s="125"/>
    </row>
    <row r="917">
      <c r="C917" s="125"/>
    </row>
    <row r="918">
      <c r="C918" s="125"/>
    </row>
    <row r="919">
      <c r="C919" s="125"/>
    </row>
    <row r="920">
      <c r="C920" s="125"/>
    </row>
    <row r="921">
      <c r="C921" s="125"/>
    </row>
    <row r="922">
      <c r="C922" s="125"/>
    </row>
    <row r="923">
      <c r="C923" s="125"/>
    </row>
    <row r="924">
      <c r="C924" s="125"/>
    </row>
    <row r="925">
      <c r="C925" s="125"/>
    </row>
    <row r="926">
      <c r="C926" s="125"/>
    </row>
    <row r="927">
      <c r="C927" s="125"/>
    </row>
    <row r="928">
      <c r="C928" s="125"/>
    </row>
    <row r="929">
      <c r="C929" s="125"/>
    </row>
    <row r="930">
      <c r="C930" s="125"/>
    </row>
    <row r="931">
      <c r="C931" s="125"/>
    </row>
    <row r="932">
      <c r="C932" s="125"/>
    </row>
    <row r="933">
      <c r="C933" s="125"/>
    </row>
    <row r="934">
      <c r="C934" s="125"/>
    </row>
    <row r="935">
      <c r="C935" s="125"/>
    </row>
    <row r="936">
      <c r="C936" s="125"/>
    </row>
    <row r="937">
      <c r="C937" s="125"/>
    </row>
    <row r="938">
      <c r="C938" s="125"/>
    </row>
    <row r="939">
      <c r="C939" s="125"/>
    </row>
    <row r="940">
      <c r="C940" s="125"/>
    </row>
    <row r="941">
      <c r="C941" s="125"/>
    </row>
    <row r="942">
      <c r="C942" s="125"/>
    </row>
    <row r="943">
      <c r="C943" s="125"/>
    </row>
    <row r="944">
      <c r="C944" s="125"/>
    </row>
    <row r="945">
      <c r="C945" s="125"/>
    </row>
    <row r="946">
      <c r="C946" s="125"/>
    </row>
    <row r="947">
      <c r="C947" s="125"/>
    </row>
    <row r="948">
      <c r="C948" s="125"/>
    </row>
    <row r="949">
      <c r="C949" s="125"/>
    </row>
    <row r="950">
      <c r="C950" s="125"/>
    </row>
    <row r="951">
      <c r="C951" s="125"/>
    </row>
    <row r="952">
      <c r="C952" s="125"/>
    </row>
    <row r="953">
      <c r="C953" s="125"/>
    </row>
    <row r="954">
      <c r="C954" s="125"/>
    </row>
    <row r="955">
      <c r="C955" s="125"/>
    </row>
    <row r="956">
      <c r="C956" s="125"/>
    </row>
    <row r="957">
      <c r="C957" s="125"/>
    </row>
    <row r="958">
      <c r="C958" s="125"/>
    </row>
    <row r="959">
      <c r="C959" s="125"/>
    </row>
    <row r="960">
      <c r="C960" s="125"/>
    </row>
    <row r="961">
      <c r="C961" s="125"/>
    </row>
    <row r="962">
      <c r="C962" s="125"/>
    </row>
    <row r="963">
      <c r="C963" s="125"/>
    </row>
    <row r="964">
      <c r="C964" s="125"/>
    </row>
    <row r="965">
      <c r="C965" s="125"/>
    </row>
    <row r="966">
      <c r="C966" s="125"/>
    </row>
    <row r="967">
      <c r="C967" s="125"/>
    </row>
    <row r="968">
      <c r="C968" s="125"/>
    </row>
    <row r="969">
      <c r="C969" s="125"/>
    </row>
    <row r="970">
      <c r="C970" s="125"/>
    </row>
    <row r="971">
      <c r="C971" s="125"/>
    </row>
    <row r="972">
      <c r="C972" s="125"/>
    </row>
    <row r="973">
      <c r="C973" s="125"/>
    </row>
    <row r="974">
      <c r="C974" s="125"/>
    </row>
    <row r="975">
      <c r="C975" s="125"/>
    </row>
    <row r="976">
      <c r="C976" s="125"/>
    </row>
    <row r="977">
      <c r="C977" s="125"/>
    </row>
    <row r="978">
      <c r="C978" s="125"/>
    </row>
    <row r="979">
      <c r="C979" s="125"/>
    </row>
    <row r="980">
      <c r="C980" s="125"/>
    </row>
    <row r="981">
      <c r="C981" s="125"/>
    </row>
    <row r="982">
      <c r="C982" s="125"/>
    </row>
    <row r="983">
      <c r="C983" s="125"/>
    </row>
    <row r="984">
      <c r="C984" s="125"/>
    </row>
    <row r="985">
      <c r="C985" s="125"/>
    </row>
    <row r="986">
      <c r="C986" s="125"/>
    </row>
    <row r="987">
      <c r="C987" s="125"/>
    </row>
    <row r="988">
      <c r="C988" s="125"/>
    </row>
    <row r="989">
      <c r="C989" s="125"/>
    </row>
    <row r="990">
      <c r="C990" s="125"/>
    </row>
    <row r="991">
      <c r="C991" s="125"/>
    </row>
    <row r="992">
      <c r="C992" s="125"/>
    </row>
    <row r="993">
      <c r="C993" s="125"/>
    </row>
    <row r="994">
      <c r="C994" s="125"/>
    </row>
    <row r="995">
      <c r="C995" s="125"/>
    </row>
    <row r="996">
      <c r="C996" s="125"/>
    </row>
    <row r="997">
      <c r="C997" s="125"/>
    </row>
    <row r="998">
      <c r="C998" s="125"/>
    </row>
    <row r="999">
      <c r="C999" s="125"/>
    </row>
    <row r="1000">
      <c r="C1000" s="125"/>
    </row>
    <row r="1001">
      <c r="C1001" s="125"/>
    </row>
    <row r="1002">
      <c r="C1002" s="125"/>
    </row>
    <row r="1003">
      <c r="C1003" s="125"/>
    </row>
  </sheetData>
  <mergeCells count="14">
    <mergeCell ref="N60:P60"/>
    <mergeCell ref="N61:P61"/>
    <mergeCell ref="N38:P38"/>
    <mergeCell ref="N39:P39"/>
    <mergeCell ref="N51:P51"/>
    <mergeCell ref="N52:P52"/>
    <mergeCell ref="E84:F84"/>
    <mergeCell ref="N68:P68"/>
    <mergeCell ref="J217:L219"/>
    <mergeCell ref="J239:L241"/>
    <mergeCell ref="J259:L261"/>
    <mergeCell ref="J280:L282"/>
    <mergeCell ref="J295:L297"/>
    <mergeCell ref="J301:L30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42.0"/>
    <col customWidth="1" min="3" max="3" width="12.29"/>
    <col customWidth="1" min="4" max="4" width="15.86"/>
    <col customWidth="1" min="7" max="7" width="8.14"/>
    <col customWidth="1" min="12" max="12" width="25.29"/>
  </cols>
  <sheetData>
    <row r="1">
      <c r="A1" s="122" t="s">
        <v>79</v>
      </c>
      <c r="B1" s="122" t="s">
        <v>1</v>
      </c>
      <c r="C1" s="123" t="s">
        <v>80</v>
      </c>
      <c r="D1" s="122" t="s">
        <v>81</v>
      </c>
      <c r="E1" s="122" t="s">
        <v>71</v>
      </c>
      <c r="F1" s="122" t="s">
        <v>72</v>
      </c>
      <c r="G1" s="122" t="s">
        <v>375</v>
      </c>
      <c r="H1" s="122" t="s">
        <v>83</v>
      </c>
      <c r="I1" s="122" t="s">
        <v>84</v>
      </c>
      <c r="J1" s="122" t="s">
        <v>85</v>
      </c>
      <c r="K1" s="122" t="s">
        <v>72</v>
      </c>
      <c r="L1" s="122" t="s">
        <v>86</v>
      </c>
    </row>
    <row r="2">
      <c r="B2" s="124"/>
      <c r="C2" s="125"/>
      <c r="E2" s="59" t="s">
        <v>401</v>
      </c>
      <c r="F2" s="59" t="s">
        <v>402</v>
      </c>
      <c r="O2">
        <f>SUM(D9,D19,D28,D36,D39,D49,D58,D72,D80,D90,D98,D108,D126,D140,D150,D161,D171,D180,D187,D195,D211,D221,D238,D252,D261,D266,D278,D284)</f>
        <v>99044</v>
      </c>
    </row>
    <row r="3">
      <c r="A3" s="156">
        <v>1.0</v>
      </c>
      <c r="B3" s="157" t="s">
        <v>403</v>
      </c>
      <c r="C3" s="165">
        <v>0.4409722222222222</v>
      </c>
      <c r="D3" s="156">
        <v>200.0</v>
      </c>
      <c r="I3" s="139" t="s">
        <v>91</v>
      </c>
      <c r="J3" s="140">
        <f>D9+D19+D28+D36+D39+D49+D58+D72+D80+D90+D98+D108+D126+D140+D150+D161+D171+D180+D187+D195+D211+D221+D232+D237+D252+D261+D266+D278+D284</f>
        <v>102968</v>
      </c>
    </row>
    <row r="4">
      <c r="A4" s="156">
        <v>2.0</v>
      </c>
      <c r="B4" s="157" t="s">
        <v>404</v>
      </c>
      <c r="C4" s="165">
        <v>0.6180555555555556</v>
      </c>
      <c r="D4" s="156">
        <v>300.0</v>
      </c>
      <c r="I4" s="139" t="s">
        <v>93</v>
      </c>
      <c r="J4" s="139">
        <v>3677.42</v>
      </c>
      <c r="O4">
        <f>AVERAGE(D9,D19,D28,D36,D39,D49,D58,D72,D80,D90,D98,D108,D126,D140,D150,D161,D171,D180,D187,D195,D211,D221,D238,D252,D261,D266,D278,D284)</f>
        <v>3668.296296</v>
      </c>
    </row>
    <row r="5">
      <c r="A5" s="156">
        <v>3.0</v>
      </c>
      <c r="B5" s="157" t="s">
        <v>405</v>
      </c>
      <c r="C5" s="165">
        <v>0.6201388888888889</v>
      </c>
      <c r="D5" s="156">
        <v>350.0</v>
      </c>
    </row>
    <row r="6">
      <c r="A6" s="156">
        <v>4.0</v>
      </c>
      <c r="B6" s="157" t="s">
        <v>406</v>
      </c>
      <c r="C6" s="165">
        <v>0.7159722222222222</v>
      </c>
      <c r="D6" s="156">
        <v>400.0</v>
      </c>
    </row>
    <row r="7">
      <c r="A7" s="156">
        <v>5.0</v>
      </c>
      <c r="B7" s="157" t="s">
        <v>407</v>
      </c>
      <c r="C7" s="165">
        <v>0.7381944444444445</v>
      </c>
      <c r="D7" s="156">
        <v>1400.0</v>
      </c>
      <c r="H7" s="145">
        <v>-4000.0</v>
      </c>
      <c r="I7" s="145" t="s">
        <v>408</v>
      </c>
    </row>
    <row r="8">
      <c r="A8" s="156">
        <v>6.0</v>
      </c>
      <c r="B8" s="157" t="s">
        <v>409</v>
      </c>
      <c r="C8" s="165">
        <v>0.8652777777777778</v>
      </c>
      <c r="D8" s="156">
        <v>350.0</v>
      </c>
      <c r="H8" s="132">
        <v>-600.0</v>
      </c>
    </row>
    <row r="9">
      <c r="B9" s="124"/>
      <c r="C9" s="125"/>
      <c r="D9" s="159">
        <f>SUM(D3:D8)</f>
        <v>3000</v>
      </c>
      <c r="G9" s="135">
        <v>700.0</v>
      </c>
      <c r="J9" s="169">
        <v>600.0</v>
      </c>
      <c r="K9" s="170" t="s">
        <v>74</v>
      </c>
    </row>
    <row r="10">
      <c r="B10" s="124"/>
      <c r="C10" s="125"/>
      <c r="E10" s="59"/>
      <c r="F10" s="171"/>
      <c r="H10" s="173">
        <v>650.0</v>
      </c>
    </row>
    <row r="11">
      <c r="B11" s="124"/>
      <c r="C11" s="125"/>
      <c r="E11" s="59" t="s">
        <v>410</v>
      </c>
      <c r="F11" s="171" t="s">
        <v>265</v>
      </c>
    </row>
    <row r="12">
      <c r="A12" s="156">
        <v>1.0</v>
      </c>
      <c r="B12" s="157" t="s">
        <v>411</v>
      </c>
      <c r="C12" s="165">
        <v>0.5520833333333334</v>
      </c>
      <c r="D12" s="156">
        <v>399.0</v>
      </c>
    </row>
    <row r="13">
      <c r="A13" s="156">
        <v>2.0</v>
      </c>
      <c r="B13" s="157" t="s">
        <v>412</v>
      </c>
      <c r="C13" s="165">
        <v>0.6305555555555555</v>
      </c>
      <c r="D13" s="156">
        <v>600.0</v>
      </c>
    </row>
    <row r="14">
      <c r="A14" s="156">
        <v>3.0</v>
      </c>
      <c r="B14" s="157" t="s">
        <v>413</v>
      </c>
      <c r="C14" s="165">
        <v>0.6305555555555555</v>
      </c>
      <c r="D14" s="156">
        <v>300.0</v>
      </c>
    </row>
    <row r="15">
      <c r="A15" s="156">
        <v>4.0</v>
      </c>
      <c r="B15" s="157" t="s">
        <v>414</v>
      </c>
      <c r="C15" s="158" t="s">
        <v>231</v>
      </c>
      <c r="D15" s="156">
        <v>200.0</v>
      </c>
    </row>
    <row r="16">
      <c r="A16" s="156">
        <v>5.0</v>
      </c>
      <c r="B16" s="157" t="s">
        <v>415</v>
      </c>
      <c r="C16" s="158" t="s">
        <v>416</v>
      </c>
      <c r="D16" s="156">
        <v>1200.0</v>
      </c>
      <c r="J16" s="175" t="s">
        <v>417</v>
      </c>
    </row>
    <row r="17">
      <c r="A17" s="156">
        <v>6.0</v>
      </c>
      <c r="B17" s="157" t="s">
        <v>418</v>
      </c>
      <c r="C17" s="165">
        <v>0.8243055555555555</v>
      </c>
      <c r="D17" s="156">
        <v>1000.0</v>
      </c>
    </row>
    <row r="18">
      <c r="A18" s="156">
        <v>7.0</v>
      </c>
      <c r="B18" s="157" t="s">
        <v>419</v>
      </c>
      <c r="C18" s="165">
        <v>0.8277777777777777</v>
      </c>
      <c r="D18" s="156">
        <v>200.0</v>
      </c>
    </row>
    <row r="19">
      <c r="A19" s="156">
        <v>8.0</v>
      </c>
      <c r="B19" s="124"/>
      <c r="C19" s="125"/>
      <c r="D19" s="159">
        <f>SUM(D12:D18)</f>
        <v>3899</v>
      </c>
      <c r="H19" s="173">
        <v>4550.0</v>
      </c>
    </row>
    <row r="20">
      <c r="B20" s="124"/>
      <c r="C20" s="125"/>
      <c r="E20" s="59" t="s">
        <v>420</v>
      </c>
      <c r="F20" s="171" t="s">
        <v>265</v>
      </c>
    </row>
    <row r="21">
      <c r="A21" s="156">
        <v>1.0</v>
      </c>
      <c r="B21" s="157" t="s">
        <v>224</v>
      </c>
      <c r="C21" s="165">
        <v>0.5354166666666667</v>
      </c>
      <c r="D21" s="156">
        <v>150.0</v>
      </c>
    </row>
    <row r="22">
      <c r="A22" s="156">
        <v>2.0</v>
      </c>
      <c r="B22" s="157" t="s">
        <v>310</v>
      </c>
      <c r="C22" s="165">
        <v>0.6340277777777777</v>
      </c>
      <c r="D22" s="156">
        <v>600.0</v>
      </c>
    </row>
    <row r="23">
      <c r="A23" s="156">
        <v>3.0</v>
      </c>
      <c r="B23" s="157" t="s">
        <v>411</v>
      </c>
      <c r="C23" s="165">
        <v>0.6875</v>
      </c>
      <c r="D23" s="156">
        <v>499.0</v>
      </c>
    </row>
    <row r="24">
      <c r="A24" s="156">
        <v>4.0</v>
      </c>
      <c r="B24" s="157" t="s">
        <v>421</v>
      </c>
      <c r="C24" s="165">
        <v>0.8194444444444444</v>
      </c>
      <c r="D24" s="156">
        <v>499.0</v>
      </c>
    </row>
    <row r="25">
      <c r="A25" s="156">
        <v>5.0</v>
      </c>
      <c r="B25" s="157" t="s">
        <v>248</v>
      </c>
      <c r="C25" s="165">
        <v>0.8277777777777777</v>
      </c>
      <c r="D25" s="156">
        <v>600.0</v>
      </c>
    </row>
    <row r="26">
      <c r="A26" s="156">
        <v>6.0</v>
      </c>
      <c r="B26" s="157" t="s">
        <v>422</v>
      </c>
      <c r="C26" s="125"/>
      <c r="D26" s="159"/>
      <c r="H26" s="132">
        <v>-300.0</v>
      </c>
    </row>
    <row r="27">
      <c r="B27" s="124"/>
      <c r="C27" s="125"/>
      <c r="H27" s="132">
        <v>-1600.0</v>
      </c>
    </row>
    <row r="28">
      <c r="B28" s="124"/>
      <c r="C28" s="125"/>
      <c r="D28" s="159">
        <f>SUM(D21:D27)</f>
        <v>2348</v>
      </c>
      <c r="G28" s="135">
        <v>1600.0</v>
      </c>
      <c r="H28" s="173">
        <v>5010.0</v>
      </c>
      <c r="J28" s="169">
        <v>1600.0</v>
      </c>
      <c r="K28" s="170" t="s">
        <v>278</v>
      </c>
    </row>
    <row r="29">
      <c r="B29" s="124"/>
      <c r="C29" s="125"/>
      <c r="E29" s="59" t="s">
        <v>423</v>
      </c>
      <c r="F29" s="171" t="s">
        <v>132</v>
      </c>
    </row>
    <row r="30">
      <c r="A30" s="156">
        <v>1.0</v>
      </c>
      <c r="B30" s="157" t="s">
        <v>424</v>
      </c>
      <c r="C30" s="125"/>
      <c r="H30" s="132">
        <v>-1700.0</v>
      </c>
    </row>
    <row r="31">
      <c r="A31" s="156">
        <v>2.0</v>
      </c>
      <c r="B31" s="157" t="s">
        <v>425</v>
      </c>
      <c r="C31" s="158" t="s">
        <v>170</v>
      </c>
      <c r="D31" s="156">
        <v>100.0</v>
      </c>
      <c r="J31" s="175" t="s">
        <v>426</v>
      </c>
    </row>
    <row r="32">
      <c r="A32" s="156">
        <v>3.0</v>
      </c>
      <c r="B32" s="157" t="s">
        <v>427</v>
      </c>
      <c r="C32" s="158" t="s">
        <v>428</v>
      </c>
      <c r="D32" s="156">
        <v>300.0</v>
      </c>
    </row>
    <row r="33">
      <c r="A33" s="156">
        <v>4.0</v>
      </c>
      <c r="B33" s="157" t="s">
        <v>429</v>
      </c>
      <c r="C33" s="158" t="s">
        <v>197</v>
      </c>
      <c r="D33" s="156">
        <v>800.0</v>
      </c>
    </row>
    <row r="34">
      <c r="A34" s="156">
        <v>5.0</v>
      </c>
      <c r="B34" s="157" t="s">
        <v>430</v>
      </c>
      <c r="C34" s="158" t="s">
        <v>431</v>
      </c>
      <c r="D34" s="156">
        <v>400.0</v>
      </c>
    </row>
    <row r="35">
      <c r="A35" s="156">
        <v>6.0</v>
      </c>
      <c r="B35" s="157" t="s">
        <v>432</v>
      </c>
      <c r="C35" s="158" t="s">
        <v>275</v>
      </c>
      <c r="D35" s="156">
        <v>400.0</v>
      </c>
      <c r="H35" s="132">
        <v>-600.0</v>
      </c>
      <c r="J35" s="169">
        <v>600.0</v>
      </c>
      <c r="K35" s="170" t="s">
        <v>132</v>
      </c>
    </row>
    <row r="36">
      <c r="A36" s="156">
        <v>7.0</v>
      </c>
      <c r="B36" s="124"/>
      <c r="C36" s="125"/>
      <c r="D36" s="159">
        <f>SUM(D31:D35)</f>
        <v>2000</v>
      </c>
      <c r="G36" s="135">
        <v>600.0</v>
      </c>
      <c r="H36" s="173">
        <v>4710.0</v>
      </c>
    </row>
    <row r="37">
      <c r="B37" s="124"/>
      <c r="C37" s="125"/>
      <c r="E37" s="59" t="s">
        <v>433</v>
      </c>
      <c r="F37" s="171" t="s">
        <v>265</v>
      </c>
      <c r="J37" s="175" t="s">
        <v>434</v>
      </c>
    </row>
    <row r="38">
      <c r="A38" s="156">
        <v>1.0</v>
      </c>
      <c r="B38" s="157" t="s">
        <v>435</v>
      </c>
      <c r="C38" s="165">
        <v>0.6770833333333334</v>
      </c>
      <c r="D38" s="156">
        <v>500.0</v>
      </c>
    </row>
    <row r="39">
      <c r="A39" s="156">
        <v>2.0</v>
      </c>
      <c r="B39" s="157" t="s">
        <v>436</v>
      </c>
      <c r="C39" s="125"/>
      <c r="D39" s="59">
        <v>500.0</v>
      </c>
    </row>
    <row r="40">
      <c r="A40" s="156">
        <v>3.0</v>
      </c>
      <c r="B40" s="157" t="s">
        <v>437</v>
      </c>
      <c r="C40" s="125"/>
      <c r="H40" s="132">
        <v>-200.0</v>
      </c>
    </row>
    <row r="41">
      <c r="B41" s="124"/>
      <c r="C41" s="125"/>
      <c r="H41" s="132">
        <v>-500.0</v>
      </c>
      <c r="J41" s="169">
        <v>500.0</v>
      </c>
      <c r="K41" s="170" t="s">
        <v>265</v>
      </c>
    </row>
    <row r="42">
      <c r="B42" s="124"/>
      <c r="C42" s="125"/>
      <c r="G42" s="135">
        <v>500.0</v>
      </c>
      <c r="H42" s="173">
        <v>4510.0</v>
      </c>
    </row>
    <row r="43">
      <c r="B43" s="124"/>
      <c r="C43" s="125"/>
      <c r="E43" s="59" t="s">
        <v>438</v>
      </c>
      <c r="F43" s="59" t="s">
        <v>439</v>
      </c>
    </row>
    <row r="44">
      <c r="A44" s="156">
        <v>1.0</v>
      </c>
      <c r="B44" s="157" t="s">
        <v>440</v>
      </c>
      <c r="C44" s="158" t="s">
        <v>330</v>
      </c>
      <c r="D44" s="156">
        <v>800.0</v>
      </c>
    </row>
    <row r="45">
      <c r="A45" s="156">
        <v>2.0</v>
      </c>
      <c r="B45" s="156" t="s">
        <v>441</v>
      </c>
      <c r="H45" s="132">
        <v>-200.0</v>
      </c>
    </row>
    <row r="46">
      <c r="A46" s="156">
        <v>3.0</v>
      </c>
      <c r="B46" s="156" t="s">
        <v>442</v>
      </c>
      <c r="C46" s="178">
        <v>0.6541666666666667</v>
      </c>
      <c r="D46" s="156">
        <v>700.0</v>
      </c>
    </row>
    <row r="47">
      <c r="A47" s="156">
        <v>4.0</v>
      </c>
      <c r="B47" s="156" t="s">
        <v>108</v>
      </c>
      <c r="C47" s="178">
        <v>0.7402777777777778</v>
      </c>
      <c r="D47" s="156">
        <v>600.0</v>
      </c>
      <c r="H47" s="145">
        <v>-5000.0</v>
      </c>
      <c r="I47" s="145" t="s">
        <v>132</v>
      </c>
    </row>
    <row r="48">
      <c r="A48" s="156">
        <v>5.0</v>
      </c>
      <c r="B48" s="156" t="s">
        <v>443</v>
      </c>
      <c r="C48" s="178">
        <v>0.8076388888888889</v>
      </c>
      <c r="D48" s="156">
        <v>800.0</v>
      </c>
      <c r="G48" s="135">
        <v>700.0</v>
      </c>
      <c r="H48" s="132">
        <v>-700.0</v>
      </c>
      <c r="J48" s="169">
        <v>700.0</v>
      </c>
      <c r="K48" s="170" t="s">
        <v>74</v>
      </c>
    </row>
    <row r="49">
      <c r="A49" s="156"/>
      <c r="D49" s="159">
        <f>SUM(D44:D48)</f>
        <v>2900</v>
      </c>
      <c r="H49" s="173">
        <v>1510.0</v>
      </c>
    </row>
    <row r="50">
      <c r="E50" s="59" t="s">
        <v>444</v>
      </c>
    </row>
    <row r="51">
      <c r="A51" s="156">
        <v>1.0</v>
      </c>
      <c r="B51" s="156" t="s">
        <v>162</v>
      </c>
      <c r="C51" s="158" t="s">
        <v>445</v>
      </c>
      <c r="D51" s="156">
        <v>600.0</v>
      </c>
    </row>
    <row r="52">
      <c r="A52" s="156">
        <v>2.0</v>
      </c>
      <c r="B52" s="156" t="s">
        <v>446</v>
      </c>
      <c r="C52" s="158" t="s">
        <v>447</v>
      </c>
      <c r="D52" s="156">
        <v>100.0</v>
      </c>
    </row>
    <row r="53">
      <c r="A53" s="156">
        <v>3.0</v>
      </c>
      <c r="B53" s="156" t="s">
        <v>448</v>
      </c>
      <c r="C53" s="158" t="s">
        <v>184</v>
      </c>
      <c r="D53" s="156">
        <v>400.0</v>
      </c>
    </row>
    <row r="54">
      <c r="A54" s="156">
        <v>4.0</v>
      </c>
      <c r="B54" s="156" t="s">
        <v>449</v>
      </c>
      <c r="C54" s="158" t="s">
        <v>256</v>
      </c>
      <c r="D54" s="156">
        <v>1500.0</v>
      </c>
    </row>
    <row r="55">
      <c r="A55" s="156">
        <v>5.0</v>
      </c>
      <c r="B55" s="156" t="s">
        <v>450</v>
      </c>
      <c r="C55" s="158" t="s">
        <v>451</v>
      </c>
      <c r="D55" s="156">
        <v>500.0</v>
      </c>
      <c r="F55">
        <f>SUM(H49,D58,H57)</f>
        <v>4980</v>
      </c>
    </row>
    <row r="56">
      <c r="A56" s="156">
        <v>6.0</v>
      </c>
      <c r="B56" s="156" t="s">
        <v>452</v>
      </c>
      <c r="C56" s="158" t="s">
        <v>416</v>
      </c>
      <c r="D56" s="156">
        <v>1000.0</v>
      </c>
    </row>
    <row r="57">
      <c r="A57" s="156">
        <v>7.0</v>
      </c>
      <c r="B57" s="156" t="s">
        <v>103</v>
      </c>
      <c r="C57" s="164"/>
      <c r="D57" s="156">
        <v>200.0</v>
      </c>
      <c r="G57" s="135">
        <v>830.0</v>
      </c>
      <c r="H57" s="132">
        <v>-830.0</v>
      </c>
      <c r="J57" s="169">
        <v>830.0</v>
      </c>
      <c r="K57" s="170" t="s">
        <v>73</v>
      </c>
    </row>
    <row r="58">
      <c r="D58" s="159">
        <f>SUM(D51:D57)</f>
        <v>4300</v>
      </c>
      <c r="H58" s="173">
        <v>5810.0</v>
      </c>
    </row>
    <row r="59">
      <c r="E59" s="59" t="s">
        <v>453</v>
      </c>
      <c r="F59" s="59" t="s">
        <v>454</v>
      </c>
    </row>
    <row r="60">
      <c r="A60" s="156">
        <v>1.0</v>
      </c>
      <c r="B60" s="156" t="s">
        <v>455</v>
      </c>
      <c r="C60" s="178">
        <v>0.47708333333333336</v>
      </c>
      <c r="D60" s="156">
        <v>800.0</v>
      </c>
    </row>
    <row r="61">
      <c r="A61" s="156">
        <v>2.0</v>
      </c>
      <c r="B61" s="156" t="s">
        <v>456</v>
      </c>
      <c r="C61" s="178">
        <v>0.4875</v>
      </c>
      <c r="D61" s="156">
        <v>700.0</v>
      </c>
      <c r="L61" s="175" t="s">
        <v>457</v>
      </c>
    </row>
    <row r="62">
      <c r="A62" s="156">
        <v>3.0</v>
      </c>
      <c r="B62" s="156" t="s">
        <v>456</v>
      </c>
      <c r="C62" s="178">
        <v>0.5270833333333333</v>
      </c>
      <c r="D62" s="156">
        <v>600.0</v>
      </c>
    </row>
    <row r="63">
      <c r="A63" s="156">
        <v>4.0</v>
      </c>
      <c r="B63" s="156" t="s">
        <v>456</v>
      </c>
      <c r="C63" s="178">
        <v>0.5819444444444445</v>
      </c>
      <c r="D63" s="156">
        <v>600.0</v>
      </c>
    </row>
    <row r="64">
      <c r="A64" s="156">
        <v>5.0</v>
      </c>
      <c r="B64" s="156" t="s">
        <v>136</v>
      </c>
      <c r="C64" s="178">
        <v>0.5868055555555556</v>
      </c>
      <c r="D64" s="156">
        <v>600.0</v>
      </c>
      <c r="G64">
        <f>SUM(H58,D72,H70,H71)</f>
        <v>1310</v>
      </c>
    </row>
    <row r="65">
      <c r="A65" s="156">
        <v>6.0</v>
      </c>
      <c r="B65" s="156" t="s">
        <v>458</v>
      </c>
      <c r="C65" s="178">
        <v>0.6013888888888889</v>
      </c>
      <c r="D65" s="156">
        <v>600.0</v>
      </c>
    </row>
    <row r="66">
      <c r="A66" s="156">
        <v>7.0</v>
      </c>
      <c r="B66" s="156" t="s">
        <v>459</v>
      </c>
      <c r="C66" s="178">
        <v>0.6020833333333333</v>
      </c>
      <c r="D66" s="156">
        <v>50.0</v>
      </c>
    </row>
    <row r="67">
      <c r="A67" s="156">
        <v>8.0</v>
      </c>
      <c r="B67" s="156" t="s">
        <v>460</v>
      </c>
      <c r="C67" s="178">
        <v>0.6847222222222222</v>
      </c>
      <c r="D67" s="156">
        <v>500.0</v>
      </c>
    </row>
    <row r="68">
      <c r="A68" s="156">
        <v>9.0</v>
      </c>
      <c r="B68" s="156" t="s">
        <v>456</v>
      </c>
      <c r="C68" s="178">
        <v>0.7180555555555556</v>
      </c>
      <c r="D68" s="156">
        <v>600.0</v>
      </c>
    </row>
    <row r="69">
      <c r="A69" s="156">
        <v>10.0</v>
      </c>
      <c r="B69" s="156" t="s">
        <v>461</v>
      </c>
      <c r="C69" s="178">
        <v>0.7895833333333333</v>
      </c>
      <c r="D69" s="156">
        <v>500.0</v>
      </c>
    </row>
    <row r="70">
      <c r="A70" s="156">
        <v>11.0</v>
      </c>
      <c r="B70" s="156" t="s">
        <v>462</v>
      </c>
      <c r="C70" s="178">
        <v>0.8097222222222222</v>
      </c>
      <c r="D70" s="156">
        <v>400.0</v>
      </c>
      <c r="H70" s="145">
        <v>-9500.0</v>
      </c>
      <c r="I70" s="145" t="s">
        <v>408</v>
      </c>
    </row>
    <row r="71">
      <c r="A71" s="156">
        <v>12.0</v>
      </c>
      <c r="B71" s="156" t="s">
        <v>463</v>
      </c>
      <c r="C71" s="178">
        <v>0.8472222222222222</v>
      </c>
      <c r="D71" s="156">
        <v>50.0</v>
      </c>
      <c r="G71" s="135">
        <v>1000.0</v>
      </c>
      <c r="H71" s="132">
        <v>-1000.0</v>
      </c>
      <c r="J71" s="169">
        <v>1000.0</v>
      </c>
      <c r="K71" s="170" t="s">
        <v>74</v>
      </c>
    </row>
    <row r="72">
      <c r="D72" s="159">
        <f>SUM(D60:D71)</f>
        <v>6000</v>
      </c>
      <c r="H72" s="173">
        <v>1310.0</v>
      </c>
    </row>
    <row r="73">
      <c r="E73" s="59" t="s">
        <v>464</v>
      </c>
      <c r="F73" s="171" t="s">
        <v>265</v>
      </c>
    </row>
    <row r="74">
      <c r="A74" s="156">
        <v>1.0</v>
      </c>
      <c r="B74" s="156" t="s">
        <v>465</v>
      </c>
      <c r="C74" s="178">
        <v>0.5034722222222222</v>
      </c>
      <c r="D74" s="156">
        <v>700.0</v>
      </c>
      <c r="L74" s="175" t="s">
        <v>466</v>
      </c>
    </row>
    <row r="75">
      <c r="A75" s="156">
        <v>2.0</v>
      </c>
      <c r="B75" s="156" t="s">
        <v>467</v>
      </c>
      <c r="C75" s="178">
        <v>0.5034722222222222</v>
      </c>
      <c r="D75" s="156">
        <v>200.0</v>
      </c>
    </row>
    <row r="76">
      <c r="A76" s="156">
        <v>3.0</v>
      </c>
      <c r="B76" s="156" t="s">
        <v>468</v>
      </c>
      <c r="C76" s="178">
        <v>0.5576388888888889</v>
      </c>
      <c r="D76" s="156">
        <v>600.0</v>
      </c>
      <c r="H76" s="146">
        <v>-300.0</v>
      </c>
    </row>
    <row r="77">
      <c r="A77" s="156">
        <v>4.0</v>
      </c>
      <c r="B77" s="156" t="s">
        <v>469</v>
      </c>
    </row>
    <row r="78">
      <c r="A78" s="156">
        <v>5.0</v>
      </c>
      <c r="B78" s="156" t="s">
        <v>108</v>
      </c>
      <c r="C78" s="178">
        <v>0.8111111111111111</v>
      </c>
      <c r="D78" s="156">
        <v>600.0</v>
      </c>
    </row>
    <row r="79">
      <c r="A79" s="156">
        <v>6.0</v>
      </c>
      <c r="B79" s="156" t="s">
        <v>456</v>
      </c>
      <c r="C79" s="178">
        <v>0.81875</v>
      </c>
      <c r="D79" s="156">
        <v>600.0</v>
      </c>
      <c r="H79" s="146">
        <v>-700.0</v>
      </c>
      <c r="J79" s="169">
        <v>700.0</v>
      </c>
      <c r="K79" s="170" t="s">
        <v>265</v>
      </c>
    </row>
    <row r="80">
      <c r="A80" s="156">
        <v>7.0</v>
      </c>
      <c r="D80" s="159">
        <f>SUM(D74:D79)</f>
        <v>2700</v>
      </c>
      <c r="G80" s="135">
        <v>700.0</v>
      </c>
      <c r="H80" s="173">
        <v>3010.0</v>
      </c>
    </row>
    <row r="81">
      <c r="E81" s="59" t="s">
        <v>464</v>
      </c>
      <c r="F81" s="171" t="s">
        <v>132</v>
      </c>
    </row>
    <row r="82">
      <c r="A82" s="156">
        <v>1.0</v>
      </c>
      <c r="B82" s="156" t="s">
        <v>470</v>
      </c>
      <c r="C82" s="156" t="s">
        <v>170</v>
      </c>
      <c r="D82" s="156">
        <v>500.0</v>
      </c>
      <c r="L82" s="175" t="s">
        <v>471</v>
      </c>
    </row>
    <row r="83">
      <c r="A83" s="156">
        <v>2.0</v>
      </c>
      <c r="B83" s="156" t="s">
        <v>472</v>
      </c>
      <c r="H83" s="146">
        <v>-2250.0</v>
      </c>
    </row>
    <row r="84">
      <c r="A84" s="156">
        <v>3.0</v>
      </c>
      <c r="B84" s="156" t="s">
        <v>473</v>
      </c>
      <c r="C84" s="156" t="s">
        <v>428</v>
      </c>
      <c r="D84" s="156">
        <v>800.0</v>
      </c>
    </row>
    <row r="85">
      <c r="A85" s="156">
        <v>4.0</v>
      </c>
      <c r="B85" s="156" t="s">
        <v>474</v>
      </c>
      <c r="D85" s="156">
        <v>200.0</v>
      </c>
    </row>
    <row r="86">
      <c r="A86" s="156">
        <v>5.0</v>
      </c>
      <c r="B86" s="156" t="s">
        <v>475</v>
      </c>
      <c r="C86" s="156" t="s">
        <v>197</v>
      </c>
      <c r="D86" s="156">
        <v>600.0</v>
      </c>
    </row>
    <row r="87">
      <c r="A87" s="156">
        <v>6.0</v>
      </c>
      <c r="B87" s="156" t="s">
        <v>476</v>
      </c>
      <c r="C87" s="156" t="s">
        <v>201</v>
      </c>
      <c r="D87" s="156">
        <v>200.0</v>
      </c>
    </row>
    <row r="88">
      <c r="A88" s="156">
        <v>7.0</v>
      </c>
      <c r="B88" s="156" t="s">
        <v>477</v>
      </c>
      <c r="C88" s="156" t="s">
        <v>201</v>
      </c>
      <c r="D88" s="156">
        <v>800.0</v>
      </c>
    </row>
    <row r="89">
      <c r="A89" s="156">
        <v>8.0</v>
      </c>
      <c r="B89" s="156" t="s">
        <v>478</v>
      </c>
      <c r="C89" s="156" t="s">
        <v>479</v>
      </c>
      <c r="D89" s="156">
        <v>500.0</v>
      </c>
      <c r="G89" s="135">
        <v>800.0</v>
      </c>
      <c r="H89" s="146">
        <v>-800.0</v>
      </c>
      <c r="J89" s="169">
        <v>800.0</v>
      </c>
      <c r="K89" s="170" t="s">
        <v>132</v>
      </c>
    </row>
    <row r="90">
      <c r="D90" s="159">
        <f>SUM(D82:D89)</f>
        <v>3600</v>
      </c>
      <c r="H90" s="173">
        <v>3610.0</v>
      </c>
    </row>
    <row r="91">
      <c r="E91" s="59" t="s">
        <v>480</v>
      </c>
      <c r="F91" s="171" t="s">
        <v>265</v>
      </c>
    </row>
    <row r="92">
      <c r="A92" s="156">
        <v>1.0</v>
      </c>
      <c r="B92" s="156" t="s">
        <v>481</v>
      </c>
      <c r="C92" s="178">
        <v>0.5486111111111112</v>
      </c>
      <c r="D92" s="156">
        <v>550.0</v>
      </c>
    </row>
    <row r="93">
      <c r="A93" s="156">
        <v>2.0</v>
      </c>
      <c r="B93" s="156" t="s">
        <v>482</v>
      </c>
      <c r="C93" s="178">
        <v>0.6451388888888889</v>
      </c>
      <c r="D93" s="156">
        <v>500.0</v>
      </c>
    </row>
    <row r="94">
      <c r="A94" s="156">
        <v>3.0</v>
      </c>
      <c r="B94" s="156" t="s">
        <v>483</v>
      </c>
      <c r="C94" s="178">
        <v>0.6826388888888889</v>
      </c>
      <c r="D94" s="156">
        <v>600.0</v>
      </c>
    </row>
    <row r="95">
      <c r="A95" s="156">
        <v>4.0</v>
      </c>
      <c r="B95" s="156" t="s">
        <v>484</v>
      </c>
      <c r="C95" s="178">
        <v>0.7576388888888889</v>
      </c>
      <c r="D95" s="156">
        <v>600.0</v>
      </c>
    </row>
    <row r="96">
      <c r="A96" s="156">
        <v>5.0</v>
      </c>
      <c r="B96" s="156" t="s">
        <v>485</v>
      </c>
      <c r="C96" s="178">
        <v>0.8270833333333333</v>
      </c>
      <c r="D96" s="156">
        <v>700.0</v>
      </c>
      <c r="G96" s="135">
        <v>800.0</v>
      </c>
      <c r="H96" s="146">
        <v>-800.0</v>
      </c>
      <c r="J96" s="169">
        <v>800.0</v>
      </c>
      <c r="K96" s="170" t="s">
        <v>265</v>
      </c>
    </row>
    <row r="97">
      <c r="A97" s="156">
        <v>6.0</v>
      </c>
      <c r="B97" s="156" t="s">
        <v>486</v>
      </c>
      <c r="H97" s="146">
        <v>-500.0</v>
      </c>
    </row>
    <row r="98">
      <c r="D98" s="59">
        <v>2950.0</v>
      </c>
      <c r="H98" s="173">
        <v>5250.0</v>
      </c>
    </row>
    <row r="99">
      <c r="E99" s="59" t="s">
        <v>487</v>
      </c>
      <c r="F99" s="59" t="s">
        <v>132</v>
      </c>
      <c r="L99" s="175" t="s">
        <v>488</v>
      </c>
    </row>
    <row r="100">
      <c r="A100" s="156">
        <v>1.0</v>
      </c>
      <c r="B100" s="156" t="s">
        <v>136</v>
      </c>
      <c r="C100" s="156" t="s">
        <v>489</v>
      </c>
      <c r="D100" s="156">
        <v>600.0</v>
      </c>
    </row>
    <row r="101">
      <c r="A101" s="156">
        <v>2.0</v>
      </c>
      <c r="B101" s="156" t="s">
        <v>490</v>
      </c>
      <c r="C101" s="156" t="s">
        <v>296</v>
      </c>
      <c r="D101" s="156">
        <v>600.0</v>
      </c>
    </row>
    <row r="102">
      <c r="A102" s="156">
        <v>3.0</v>
      </c>
      <c r="B102" s="156" t="s">
        <v>491</v>
      </c>
      <c r="C102" s="156" t="s">
        <v>492</v>
      </c>
      <c r="D102" s="156">
        <v>500.0</v>
      </c>
    </row>
    <row r="103">
      <c r="A103" s="156">
        <v>4.0</v>
      </c>
      <c r="B103" s="156" t="s">
        <v>493</v>
      </c>
      <c r="C103" s="156" t="s">
        <v>230</v>
      </c>
      <c r="D103" s="156">
        <v>30.0</v>
      </c>
    </row>
    <row r="104">
      <c r="A104" s="156">
        <v>5.0</v>
      </c>
      <c r="B104" s="156" t="s">
        <v>494</v>
      </c>
      <c r="C104" s="156" t="s">
        <v>495</v>
      </c>
      <c r="D104" s="156">
        <v>600.0</v>
      </c>
    </row>
    <row r="105">
      <c r="A105" s="156">
        <v>6.0</v>
      </c>
      <c r="B105" s="156" t="s">
        <v>496</v>
      </c>
      <c r="C105" s="156" t="s">
        <v>197</v>
      </c>
      <c r="D105" s="156">
        <v>400.0</v>
      </c>
      <c r="H105" s="145">
        <v>-7000.0</v>
      </c>
      <c r="I105" s="145" t="s">
        <v>132</v>
      </c>
    </row>
    <row r="106">
      <c r="A106" s="156">
        <v>7.0</v>
      </c>
      <c r="B106" s="156" t="s">
        <v>497</v>
      </c>
      <c r="C106" s="156" t="s">
        <v>197</v>
      </c>
      <c r="D106" s="156">
        <v>500.0</v>
      </c>
    </row>
    <row r="107">
      <c r="A107" s="156">
        <v>8.0</v>
      </c>
      <c r="B107" s="156" t="s">
        <v>498</v>
      </c>
      <c r="C107" s="179">
        <v>0.8319444444444445</v>
      </c>
      <c r="D107" s="156">
        <v>600.0</v>
      </c>
      <c r="G107" s="180">
        <v>900.0</v>
      </c>
      <c r="H107" s="146">
        <v>-900.0</v>
      </c>
      <c r="J107" s="181">
        <v>900.0</v>
      </c>
      <c r="K107" s="182" t="s">
        <v>132</v>
      </c>
    </row>
    <row r="108">
      <c r="D108" s="159">
        <f>SUM(D100:D107)</f>
        <v>3830</v>
      </c>
      <c r="H108" s="183">
        <v>1160.0</v>
      </c>
    </row>
    <row r="109">
      <c r="A109" s="156"/>
      <c r="B109" s="156"/>
      <c r="E109" s="59" t="s">
        <v>499</v>
      </c>
      <c r="F109" s="171" t="s">
        <v>265</v>
      </c>
    </row>
    <row r="110">
      <c r="A110" s="156">
        <v>1.0</v>
      </c>
      <c r="B110" s="156" t="s">
        <v>500</v>
      </c>
      <c r="C110" s="178">
        <v>0.4951388888888889</v>
      </c>
      <c r="D110" s="156">
        <v>1000.0</v>
      </c>
    </row>
    <row r="111">
      <c r="A111" s="156">
        <v>2.0</v>
      </c>
      <c r="B111" s="156" t="s">
        <v>501</v>
      </c>
      <c r="C111" s="178">
        <v>0.4951388888888889</v>
      </c>
      <c r="D111" s="156">
        <v>300.0</v>
      </c>
    </row>
    <row r="112">
      <c r="A112" s="156">
        <v>3.0</v>
      </c>
      <c r="B112" s="156" t="s">
        <v>502</v>
      </c>
      <c r="C112" s="178">
        <v>0.5145833333333333</v>
      </c>
      <c r="D112" s="156">
        <v>200.0</v>
      </c>
    </row>
    <row r="113">
      <c r="A113" s="156">
        <v>4.0</v>
      </c>
      <c r="B113" s="156" t="s">
        <v>503</v>
      </c>
      <c r="C113" s="178">
        <v>0.5402777777777777</v>
      </c>
      <c r="D113" s="156">
        <v>147.0</v>
      </c>
    </row>
    <row r="114">
      <c r="A114" s="156">
        <v>5.0</v>
      </c>
      <c r="B114" s="156" t="s">
        <v>504</v>
      </c>
      <c r="C114" s="178">
        <v>0.5798611111111112</v>
      </c>
      <c r="D114" s="156">
        <v>400.0</v>
      </c>
    </row>
    <row r="115">
      <c r="A115" s="156">
        <v>6.0</v>
      </c>
      <c r="B115" s="156" t="s">
        <v>248</v>
      </c>
      <c r="C115" s="178">
        <v>0.5861111111111111</v>
      </c>
      <c r="D115" s="156">
        <v>600.0</v>
      </c>
    </row>
    <row r="116">
      <c r="A116" s="156">
        <v>7.0</v>
      </c>
      <c r="B116" s="156" t="s">
        <v>505</v>
      </c>
      <c r="C116" s="178">
        <v>0.5944444444444444</v>
      </c>
      <c r="D116" s="156">
        <v>1100.0</v>
      </c>
    </row>
    <row r="117">
      <c r="A117" s="156">
        <v>8.0</v>
      </c>
      <c r="B117" s="156" t="s">
        <v>506</v>
      </c>
      <c r="C117" s="178">
        <v>0.6611111111111111</v>
      </c>
      <c r="D117" s="156">
        <v>800.0</v>
      </c>
    </row>
    <row r="118">
      <c r="A118" s="156">
        <v>9.0</v>
      </c>
      <c r="B118" s="156" t="s">
        <v>501</v>
      </c>
      <c r="C118" s="178">
        <v>0.6611111111111111</v>
      </c>
      <c r="D118" s="156">
        <v>300.0</v>
      </c>
    </row>
    <row r="119">
      <c r="A119" s="156">
        <v>10.0</v>
      </c>
      <c r="B119" s="156" t="s">
        <v>507</v>
      </c>
      <c r="C119" s="178">
        <v>0.6680555555555555</v>
      </c>
      <c r="D119" s="156">
        <v>500.0</v>
      </c>
    </row>
    <row r="120">
      <c r="A120" s="156">
        <v>11.0</v>
      </c>
      <c r="B120" s="156" t="s">
        <v>508</v>
      </c>
      <c r="C120" s="178">
        <v>0.6875</v>
      </c>
      <c r="D120" s="156">
        <v>600.0</v>
      </c>
    </row>
    <row r="121">
      <c r="A121" s="156">
        <v>12.0</v>
      </c>
      <c r="B121" s="156" t="s">
        <v>509</v>
      </c>
      <c r="C121" s="178">
        <v>0.6902777777777778</v>
      </c>
      <c r="D121" s="156">
        <v>500.0</v>
      </c>
    </row>
    <row r="122">
      <c r="A122" s="156">
        <v>13.0</v>
      </c>
      <c r="B122" s="156" t="s">
        <v>510</v>
      </c>
    </row>
    <row r="123">
      <c r="A123" s="156">
        <v>14.0</v>
      </c>
      <c r="B123" s="156" t="s">
        <v>511</v>
      </c>
      <c r="C123" s="178">
        <v>0.7569444444444444</v>
      </c>
      <c r="D123" s="156">
        <v>800.0</v>
      </c>
    </row>
    <row r="124">
      <c r="A124" s="156">
        <v>15.0</v>
      </c>
      <c r="B124" s="156" t="s">
        <v>421</v>
      </c>
      <c r="C124" s="178">
        <v>0.8305555555555556</v>
      </c>
      <c r="D124" s="156">
        <v>500.0</v>
      </c>
    </row>
    <row r="125">
      <c r="A125" s="156">
        <v>16.0</v>
      </c>
      <c r="B125" s="156" t="s">
        <v>512</v>
      </c>
      <c r="C125" s="178">
        <v>0.8375</v>
      </c>
      <c r="D125" s="156">
        <v>600.0</v>
      </c>
      <c r="G125" s="180">
        <v>1400.0</v>
      </c>
      <c r="H125" s="146">
        <v>-1400.0</v>
      </c>
      <c r="J125" s="181">
        <v>1400.0</v>
      </c>
      <c r="K125" s="182" t="s">
        <v>265</v>
      </c>
    </row>
    <row r="126">
      <c r="A126" s="156"/>
      <c r="D126" s="159">
        <f>SUM(D110:D125)</f>
        <v>8347</v>
      </c>
      <c r="H126" s="183">
        <v>8107.0</v>
      </c>
    </row>
    <row r="127">
      <c r="E127" s="59" t="s">
        <v>513</v>
      </c>
      <c r="F127" s="171" t="s">
        <v>265</v>
      </c>
    </row>
    <row r="128">
      <c r="A128" s="156">
        <v>1.0</v>
      </c>
      <c r="B128" s="156" t="s">
        <v>514</v>
      </c>
      <c r="C128" s="178">
        <v>0.4965277777777778</v>
      </c>
      <c r="D128" s="156">
        <v>1000.0</v>
      </c>
    </row>
    <row r="129">
      <c r="A129" s="156">
        <v>2.0</v>
      </c>
      <c r="B129" s="156" t="s">
        <v>377</v>
      </c>
      <c r="C129" s="178">
        <v>0.49722222222222223</v>
      </c>
      <c r="D129" s="156">
        <v>500.0</v>
      </c>
    </row>
    <row r="130">
      <c r="A130" s="156">
        <v>3.0</v>
      </c>
      <c r="B130" s="156" t="s">
        <v>515</v>
      </c>
      <c r="C130" s="178">
        <v>0.51875</v>
      </c>
      <c r="D130" s="156">
        <v>500.0</v>
      </c>
    </row>
    <row r="131">
      <c r="A131" s="156">
        <v>4.0</v>
      </c>
      <c r="B131" s="156" t="s">
        <v>516</v>
      </c>
      <c r="C131" s="178">
        <v>0.58125</v>
      </c>
      <c r="D131" s="156">
        <v>2499.0</v>
      </c>
    </row>
    <row r="132">
      <c r="A132" s="156">
        <v>5.0</v>
      </c>
      <c r="B132" s="156" t="s">
        <v>517</v>
      </c>
      <c r="C132" s="178">
        <v>0.6083333333333333</v>
      </c>
      <c r="D132" s="156">
        <v>499.0</v>
      </c>
    </row>
    <row r="133">
      <c r="A133" s="156">
        <v>6.0</v>
      </c>
      <c r="B133" s="156" t="s">
        <v>518</v>
      </c>
      <c r="C133" s="178">
        <v>0.6083333333333333</v>
      </c>
      <c r="D133" s="156">
        <v>600.0</v>
      </c>
    </row>
    <row r="134">
      <c r="A134" s="156">
        <v>7.0</v>
      </c>
      <c r="B134" s="156" t="s">
        <v>269</v>
      </c>
      <c r="C134" s="178">
        <v>0.6625</v>
      </c>
      <c r="D134" s="156">
        <v>600.0</v>
      </c>
    </row>
    <row r="135">
      <c r="A135" s="156">
        <v>8.0</v>
      </c>
      <c r="B135" s="156" t="s">
        <v>519</v>
      </c>
      <c r="C135" s="178">
        <v>0.6951388888888889</v>
      </c>
      <c r="D135" s="156">
        <v>799.0</v>
      </c>
    </row>
    <row r="136">
      <c r="A136" s="156">
        <v>9.0</v>
      </c>
      <c r="B136" s="156" t="s">
        <v>520</v>
      </c>
      <c r="C136" s="178">
        <v>0.7513888888888889</v>
      </c>
      <c r="D136" s="156">
        <v>499.0</v>
      </c>
    </row>
    <row r="137">
      <c r="A137" s="156">
        <v>10.0</v>
      </c>
      <c r="B137" s="156" t="s">
        <v>521</v>
      </c>
      <c r="C137" s="178">
        <v>0.7666666666666667</v>
      </c>
      <c r="D137" s="156">
        <v>600.0</v>
      </c>
      <c r="H137" s="184">
        <v>-14000.0</v>
      </c>
      <c r="I137" s="185" t="s">
        <v>132</v>
      </c>
    </row>
    <row r="138">
      <c r="A138" s="156">
        <v>11.0</v>
      </c>
      <c r="B138" s="156" t="s">
        <v>522</v>
      </c>
      <c r="C138" s="178">
        <v>0.7666666666666667</v>
      </c>
      <c r="D138" s="156">
        <v>200.0</v>
      </c>
    </row>
    <row r="139">
      <c r="A139" s="156">
        <v>12.0</v>
      </c>
      <c r="B139" s="156" t="s">
        <v>377</v>
      </c>
      <c r="C139" s="178">
        <v>0.8298611111111112</v>
      </c>
      <c r="D139" s="156">
        <v>599.0</v>
      </c>
      <c r="G139" s="180">
        <v>1470.0</v>
      </c>
      <c r="H139" s="146">
        <v>-1470.0</v>
      </c>
      <c r="J139" s="181">
        <v>1470.0</v>
      </c>
      <c r="K139" s="182" t="s">
        <v>265</v>
      </c>
    </row>
    <row r="140">
      <c r="A140" s="156"/>
      <c r="D140" s="159">
        <f>SUM(D128:D139)</f>
        <v>8895</v>
      </c>
      <c r="H140" s="183">
        <v>1410.0</v>
      </c>
      <c r="L140" s="139"/>
    </row>
    <row r="141">
      <c r="E141" s="59" t="s">
        <v>523</v>
      </c>
      <c r="F141" s="59" t="s">
        <v>439</v>
      </c>
    </row>
    <row r="142">
      <c r="A142" s="156">
        <v>1.0</v>
      </c>
      <c r="B142" s="156" t="s">
        <v>524</v>
      </c>
      <c r="C142" s="178">
        <v>0.5402777777777777</v>
      </c>
      <c r="D142" s="156">
        <v>50.0</v>
      </c>
      <c r="L142" s="139" t="s">
        <v>525</v>
      </c>
    </row>
    <row r="143">
      <c r="A143" s="156">
        <v>2.0</v>
      </c>
      <c r="B143" s="156" t="s">
        <v>526</v>
      </c>
      <c r="C143" s="178">
        <v>0.55625</v>
      </c>
      <c r="D143" s="156">
        <v>500.0</v>
      </c>
    </row>
    <row r="144">
      <c r="B144" s="156" t="s">
        <v>527</v>
      </c>
    </row>
    <row r="145">
      <c r="A145" s="156">
        <v>3.0</v>
      </c>
      <c r="B145" s="156" t="s">
        <v>528</v>
      </c>
      <c r="C145" s="178">
        <v>0.6569444444444444</v>
      </c>
      <c r="D145" s="156">
        <v>600.0</v>
      </c>
    </row>
    <row r="146">
      <c r="A146" s="156">
        <v>4.0</v>
      </c>
      <c r="B146" s="156" t="s">
        <v>524</v>
      </c>
      <c r="C146" s="178">
        <v>0.6743055555555556</v>
      </c>
      <c r="D146" s="156">
        <v>50.0</v>
      </c>
    </row>
    <row r="147">
      <c r="A147" s="156">
        <v>5.0</v>
      </c>
      <c r="B147" s="156" t="s">
        <v>529</v>
      </c>
      <c r="C147" s="178">
        <v>0.7201388888888889</v>
      </c>
      <c r="D147" s="156">
        <v>50.0</v>
      </c>
    </row>
    <row r="148">
      <c r="A148" s="156">
        <v>6.0</v>
      </c>
      <c r="B148" s="156" t="s">
        <v>162</v>
      </c>
      <c r="C148" s="178">
        <v>0.7583333333333333</v>
      </c>
      <c r="D148" s="156">
        <v>600.0</v>
      </c>
      <c r="H148" s="184">
        <v>-2000.0</v>
      </c>
      <c r="I148" s="185" t="s">
        <v>149</v>
      </c>
    </row>
    <row r="149">
      <c r="A149" s="156">
        <v>7.0</v>
      </c>
      <c r="B149" s="156" t="s">
        <v>530</v>
      </c>
      <c r="C149" s="178">
        <v>0.7770833333333333</v>
      </c>
      <c r="D149" s="156">
        <v>400.0</v>
      </c>
      <c r="G149" s="180">
        <v>625.0</v>
      </c>
    </row>
    <row r="150">
      <c r="A150" s="156">
        <v>8.0</v>
      </c>
      <c r="D150" s="159">
        <f>SUM(D142,D143,D145,D146,D147,D148,D149)</f>
        <v>2250</v>
      </c>
      <c r="H150" s="183">
        <v>1660.0</v>
      </c>
    </row>
    <row r="151">
      <c r="E151" s="59" t="s">
        <v>531</v>
      </c>
    </row>
    <row r="152">
      <c r="A152" s="156">
        <v>1.0</v>
      </c>
      <c r="B152" s="156" t="s">
        <v>484</v>
      </c>
      <c r="C152" s="158" t="s">
        <v>532</v>
      </c>
      <c r="D152" s="156">
        <v>600.0</v>
      </c>
    </row>
    <row r="153">
      <c r="A153" s="156">
        <v>2.0</v>
      </c>
      <c r="B153" s="156" t="s">
        <v>60</v>
      </c>
      <c r="C153" s="158" t="s">
        <v>533</v>
      </c>
      <c r="D153" s="156">
        <v>500.0</v>
      </c>
    </row>
    <row r="154">
      <c r="A154" s="156">
        <v>3.0</v>
      </c>
      <c r="B154" s="156" t="s">
        <v>534</v>
      </c>
      <c r="C154" s="158" t="s">
        <v>535</v>
      </c>
      <c r="D154" s="156">
        <v>400.0</v>
      </c>
    </row>
    <row r="155">
      <c r="A155" s="156">
        <v>4.0</v>
      </c>
      <c r="B155" s="156" t="s">
        <v>94</v>
      </c>
      <c r="C155" s="158" t="s">
        <v>536</v>
      </c>
      <c r="D155" s="156">
        <v>100.0</v>
      </c>
    </row>
    <row r="156">
      <c r="A156" s="156">
        <v>5.0</v>
      </c>
      <c r="B156" s="156" t="s">
        <v>537</v>
      </c>
      <c r="C156" s="164"/>
      <c r="D156" s="156">
        <v>600.0</v>
      </c>
    </row>
    <row r="157">
      <c r="A157" s="156">
        <v>6.0</v>
      </c>
      <c r="B157" s="156" t="s">
        <v>538</v>
      </c>
      <c r="C157" s="164"/>
      <c r="D157" s="156">
        <v>500.0</v>
      </c>
    </row>
    <row r="158">
      <c r="A158" s="156">
        <v>7.0</v>
      </c>
      <c r="B158" s="156" t="s">
        <v>449</v>
      </c>
      <c r="C158" s="158" t="s">
        <v>539</v>
      </c>
      <c r="D158" s="156">
        <v>2000.0</v>
      </c>
      <c r="H158" s="184">
        <v>-4000.0</v>
      </c>
      <c r="I158" s="185" t="s">
        <v>132</v>
      </c>
    </row>
    <row r="159">
      <c r="A159" s="156">
        <v>8.0</v>
      </c>
      <c r="B159" s="156" t="s">
        <v>540</v>
      </c>
      <c r="C159" s="158" t="s">
        <v>231</v>
      </c>
      <c r="D159" s="156">
        <v>600.0</v>
      </c>
      <c r="H159" s="146">
        <v>-2500.0</v>
      </c>
      <c r="J159" s="181">
        <v>2500.0</v>
      </c>
      <c r="K159" s="182" t="s">
        <v>341</v>
      </c>
    </row>
    <row r="160">
      <c r="A160" s="156">
        <v>9.0</v>
      </c>
      <c r="B160" s="156" t="s">
        <v>541</v>
      </c>
      <c r="C160" s="125"/>
      <c r="D160" s="156">
        <v>400.0</v>
      </c>
      <c r="G160" s="180">
        <v>970.0</v>
      </c>
      <c r="H160" s="146">
        <v>-300.0</v>
      </c>
      <c r="J160" s="181">
        <v>300.0</v>
      </c>
      <c r="K160" s="182" t="s">
        <v>73</v>
      </c>
    </row>
    <row r="161">
      <c r="D161" s="159">
        <f>SUM(D152:D160)</f>
        <v>5700</v>
      </c>
      <c r="H161" s="183">
        <v>660.0</v>
      </c>
    </row>
    <row r="162">
      <c r="E162" s="59" t="s">
        <v>542</v>
      </c>
      <c r="F162" s="171" t="s">
        <v>265</v>
      </c>
    </row>
    <row r="163">
      <c r="A163" s="156">
        <v>1.0</v>
      </c>
      <c r="B163" s="156" t="s">
        <v>269</v>
      </c>
      <c r="C163" s="178">
        <v>0.46875</v>
      </c>
      <c r="D163" s="156">
        <v>600.0</v>
      </c>
    </row>
    <row r="164">
      <c r="A164" s="156">
        <v>2.0</v>
      </c>
      <c r="B164" s="156" t="s">
        <v>543</v>
      </c>
      <c r="D164" s="156">
        <v>-1000.0</v>
      </c>
      <c r="H164" s="146">
        <v>-1000.0</v>
      </c>
      <c r="I164" s="186" t="s">
        <v>544</v>
      </c>
    </row>
    <row r="165">
      <c r="A165" s="156">
        <v>3.0</v>
      </c>
      <c r="B165" s="156" t="s">
        <v>371</v>
      </c>
      <c r="C165" s="178">
        <v>0.5666666666666667</v>
      </c>
      <c r="D165" s="156">
        <v>600.0</v>
      </c>
    </row>
    <row r="166">
      <c r="A166" s="156">
        <v>4.0</v>
      </c>
      <c r="B166" s="156" t="s">
        <v>269</v>
      </c>
      <c r="C166" s="178">
        <v>0.5798611111111112</v>
      </c>
      <c r="D166" s="156">
        <v>599.0</v>
      </c>
    </row>
    <row r="167">
      <c r="A167" s="156">
        <v>5.0</v>
      </c>
      <c r="B167" s="156" t="s">
        <v>545</v>
      </c>
      <c r="C167" s="178">
        <v>0.6638888888888889</v>
      </c>
      <c r="D167" s="156">
        <v>600.0</v>
      </c>
    </row>
    <row r="168">
      <c r="A168" s="156">
        <v>6.0</v>
      </c>
      <c r="B168" s="156" t="s">
        <v>546</v>
      </c>
    </row>
    <row r="169">
      <c r="A169" s="156">
        <v>7.0</v>
      </c>
      <c r="B169" s="156" t="s">
        <v>547</v>
      </c>
      <c r="C169" s="158" t="s">
        <v>335</v>
      </c>
      <c r="D169" s="156">
        <v>600.0</v>
      </c>
    </row>
    <row r="170">
      <c r="A170" s="156">
        <v>8.0</v>
      </c>
      <c r="B170" s="156" t="s">
        <v>548</v>
      </c>
      <c r="C170" s="158" t="s">
        <v>549</v>
      </c>
      <c r="D170" s="156">
        <v>300.0</v>
      </c>
    </row>
    <row r="171">
      <c r="A171" s="156"/>
      <c r="C171" s="125"/>
      <c r="D171" s="159">
        <f>SUM(D163:D170)</f>
        <v>2299</v>
      </c>
      <c r="G171" s="180">
        <v>800.0</v>
      </c>
      <c r="H171" s="183">
        <v>2060.0</v>
      </c>
      <c r="J171" s="187">
        <v>800.0</v>
      </c>
      <c r="K171" s="182" t="s">
        <v>265</v>
      </c>
    </row>
    <row r="172">
      <c r="E172" s="59" t="s">
        <v>550</v>
      </c>
      <c r="F172" s="171" t="s">
        <v>265</v>
      </c>
      <c r="L172" s="175" t="s">
        <v>551</v>
      </c>
    </row>
    <row r="173">
      <c r="A173" s="156">
        <v>1.0</v>
      </c>
      <c r="B173" s="156" t="s">
        <v>552</v>
      </c>
      <c r="C173" s="178">
        <v>0.6298611111111111</v>
      </c>
      <c r="D173" s="156">
        <v>500.0</v>
      </c>
    </row>
    <row r="174">
      <c r="A174" s="156">
        <v>2.0</v>
      </c>
      <c r="B174" s="156" t="s">
        <v>553</v>
      </c>
      <c r="C174" s="178">
        <v>0.6652777777777777</v>
      </c>
      <c r="D174" s="156">
        <v>300.0</v>
      </c>
    </row>
    <row r="175">
      <c r="A175" s="156">
        <v>3.0</v>
      </c>
      <c r="B175" s="156" t="s">
        <v>554</v>
      </c>
      <c r="C175" s="178">
        <v>0.7381944444444445</v>
      </c>
      <c r="D175" s="156">
        <v>107.0</v>
      </c>
    </row>
    <row r="176">
      <c r="A176" s="156">
        <v>4.0</v>
      </c>
      <c r="B176" s="156" t="s">
        <v>555</v>
      </c>
      <c r="C176" s="178">
        <v>0.7631944444444444</v>
      </c>
      <c r="D176" s="156">
        <v>50.0</v>
      </c>
    </row>
    <row r="177">
      <c r="A177" s="156">
        <v>5.0</v>
      </c>
      <c r="B177" s="156" t="s">
        <v>556</v>
      </c>
      <c r="C177" s="178">
        <v>0.7631944444444444</v>
      </c>
      <c r="D177" s="156">
        <v>29.0</v>
      </c>
    </row>
    <row r="178">
      <c r="A178" s="156">
        <v>6.0</v>
      </c>
      <c r="B178" s="156" t="s">
        <v>557</v>
      </c>
      <c r="C178" s="178">
        <v>0.7673611111111112</v>
      </c>
      <c r="D178" s="156">
        <v>400.0</v>
      </c>
      <c r="H178" s="184">
        <v>-3000.0</v>
      </c>
      <c r="I178" s="185" t="s">
        <v>132</v>
      </c>
    </row>
    <row r="179">
      <c r="A179" s="156">
        <v>7.0</v>
      </c>
      <c r="B179" s="156" t="s">
        <v>558</v>
      </c>
      <c r="C179" s="158" t="s">
        <v>559</v>
      </c>
      <c r="D179" s="156">
        <v>1200.0</v>
      </c>
    </row>
    <row r="180">
      <c r="A180" s="156">
        <v>8.0</v>
      </c>
      <c r="D180" s="159">
        <f>SUM(D173:D179)</f>
        <v>2586</v>
      </c>
      <c r="G180" s="180">
        <v>710.0</v>
      </c>
      <c r="H180" s="176">
        <v>-710.0</v>
      </c>
      <c r="J180" s="187">
        <v>710.0</v>
      </c>
      <c r="K180" s="188" t="s">
        <v>265</v>
      </c>
    </row>
    <row r="181">
      <c r="H181" s="183">
        <v>910.0</v>
      </c>
    </row>
    <row r="182">
      <c r="E182" s="59" t="s">
        <v>560</v>
      </c>
    </row>
    <row r="183">
      <c r="A183" s="156">
        <v>1.0</v>
      </c>
      <c r="B183" s="156" t="s">
        <v>561</v>
      </c>
      <c r="C183" s="158" t="s">
        <v>170</v>
      </c>
      <c r="D183" s="156">
        <v>500.0</v>
      </c>
    </row>
    <row r="184">
      <c r="A184" s="156">
        <v>2.0</v>
      </c>
      <c r="B184" s="156" t="s">
        <v>562</v>
      </c>
      <c r="C184" s="158" t="s">
        <v>563</v>
      </c>
      <c r="D184" s="156">
        <v>600.0</v>
      </c>
    </row>
    <row r="185">
      <c r="A185" s="156">
        <v>3.0</v>
      </c>
      <c r="B185" s="156" t="s">
        <v>564</v>
      </c>
      <c r="C185" s="158" t="s">
        <v>565</v>
      </c>
      <c r="D185" s="156">
        <v>400.0</v>
      </c>
    </row>
    <row r="186">
      <c r="A186" s="156">
        <v>4.0</v>
      </c>
      <c r="B186" s="156" t="s">
        <v>566</v>
      </c>
      <c r="C186" s="164"/>
      <c r="D186" s="156">
        <v>1500.0</v>
      </c>
    </row>
    <row r="187">
      <c r="C187" s="125"/>
      <c r="D187" s="159">
        <f>SUM(D183:D186)</f>
        <v>3000</v>
      </c>
      <c r="G187" s="180">
        <v>700.0</v>
      </c>
      <c r="H187" s="183">
        <v>3910.0</v>
      </c>
      <c r="J187" s="187">
        <v>700.0</v>
      </c>
      <c r="K187" s="188" t="s">
        <v>73</v>
      </c>
    </row>
    <row r="188">
      <c r="C188" s="125"/>
      <c r="E188" s="59" t="s">
        <v>567</v>
      </c>
    </row>
    <row r="189">
      <c r="A189" s="156">
        <v>1.0</v>
      </c>
      <c r="B189" s="156" t="s">
        <v>568</v>
      </c>
      <c r="C189" s="158" t="s">
        <v>569</v>
      </c>
      <c r="D189" s="156">
        <v>1500.0</v>
      </c>
      <c r="L189" s="175" t="s">
        <v>570</v>
      </c>
    </row>
    <row r="190">
      <c r="A190" s="156">
        <v>2.0</v>
      </c>
      <c r="B190" s="156" t="s">
        <v>571</v>
      </c>
      <c r="C190" s="158" t="s">
        <v>572</v>
      </c>
      <c r="D190" s="156">
        <v>200.0</v>
      </c>
    </row>
    <row r="191">
      <c r="A191" s="156">
        <v>3.0</v>
      </c>
      <c r="B191" s="156" t="s">
        <v>573</v>
      </c>
      <c r="C191" s="158" t="s">
        <v>574</v>
      </c>
      <c r="D191" s="156">
        <v>600.0</v>
      </c>
    </row>
    <row r="192">
      <c r="A192" s="156">
        <v>4.0</v>
      </c>
      <c r="B192" s="156" t="s">
        <v>172</v>
      </c>
      <c r="C192" s="158" t="s">
        <v>575</v>
      </c>
      <c r="D192" s="156">
        <v>800.0</v>
      </c>
    </row>
    <row r="193">
      <c r="A193" s="156">
        <v>5.0</v>
      </c>
      <c r="B193" s="156" t="s">
        <v>576</v>
      </c>
      <c r="C193" s="158" t="s">
        <v>577</v>
      </c>
      <c r="D193" s="156">
        <v>200.0</v>
      </c>
      <c r="H193" s="184">
        <v>-7000.0</v>
      </c>
      <c r="I193" s="185" t="s">
        <v>132</v>
      </c>
    </row>
    <row r="194">
      <c r="A194" s="156">
        <v>6.0</v>
      </c>
      <c r="B194" s="156" t="s">
        <v>578</v>
      </c>
      <c r="C194" s="158" t="s">
        <v>579</v>
      </c>
      <c r="D194" s="156">
        <v>500.0</v>
      </c>
      <c r="G194" s="180">
        <v>800.0</v>
      </c>
      <c r="H194" s="183">
        <v>710.0</v>
      </c>
      <c r="J194" s="187">
        <v>800.0</v>
      </c>
      <c r="K194" s="188" t="s">
        <v>73</v>
      </c>
    </row>
    <row r="195">
      <c r="D195" s="159">
        <f>SUM(D189:D194)</f>
        <v>3800</v>
      </c>
    </row>
    <row r="196">
      <c r="E196" s="59" t="s">
        <v>580</v>
      </c>
      <c r="F196" s="171" t="s">
        <v>265</v>
      </c>
    </row>
    <row r="197">
      <c r="A197" s="156">
        <v>1.0</v>
      </c>
      <c r="B197" s="156" t="s">
        <v>581</v>
      </c>
      <c r="C197" s="178">
        <v>0.44583333333333336</v>
      </c>
      <c r="D197" s="156">
        <v>500.0</v>
      </c>
    </row>
    <row r="198">
      <c r="A198" s="156">
        <v>2.0</v>
      </c>
      <c r="B198" s="156" t="s">
        <v>582</v>
      </c>
      <c r="C198" s="178">
        <v>0.4930555555555556</v>
      </c>
      <c r="D198" s="156">
        <v>1500.0</v>
      </c>
    </row>
    <row r="199">
      <c r="A199" s="156">
        <v>3.0</v>
      </c>
      <c r="B199" s="156" t="s">
        <v>583</v>
      </c>
      <c r="C199" s="178">
        <v>0.5201388888888889</v>
      </c>
      <c r="D199" s="156">
        <v>99.0</v>
      </c>
    </row>
    <row r="200">
      <c r="A200" s="156">
        <v>4.0</v>
      </c>
      <c r="B200" s="156" t="s">
        <v>584</v>
      </c>
      <c r="C200" s="178">
        <v>0.5430555555555555</v>
      </c>
      <c r="D200" s="156">
        <v>600.0</v>
      </c>
    </row>
    <row r="201">
      <c r="A201" s="156">
        <v>5.0</v>
      </c>
      <c r="B201" s="156" t="s">
        <v>585</v>
      </c>
      <c r="C201" s="178">
        <v>0.5416666666666666</v>
      </c>
      <c r="D201" s="156">
        <v>87.0</v>
      </c>
    </row>
    <row r="202">
      <c r="A202" s="156">
        <v>6.0</v>
      </c>
      <c r="B202" s="156" t="s">
        <v>136</v>
      </c>
      <c r="C202" s="178">
        <v>0.5743055555555555</v>
      </c>
      <c r="D202" s="156">
        <v>600.0</v>
      </c>
    </row>
    <row r="203">
      <c r="A203" s="156">
        <v>7.0</v>
      </c>
      <c r="B203" s="156" t="s">
        <v>224</v>
      </c>
      <c r="C203" s="178">
        <v>0.5743055555555555</v>
      </c>
      <c r="D203" s="156">
        <v>150.0</v>
      </c>
    </row>
    <row r="204">
      <c r="A204" s="156">
        <v>8.0</v>
      </c>
      <c r="B204" s="156" t="s">
        <v>586</v>
      </c>
      <c r="C204" s="178">
        <v>0.6020833333333333</v>
      </c>
      <c r="D204" s="156">
        <v>499.0</v>
      </c>
    </row>
    <row r="205">
      <c r="A205" s="156">
        <v>9.0</v>
      </c>
      <c r="B205" s="156" t="s">
        <v>162</v>
      </c>
      <c r="C205" s="178">
        <v>0.6118055555555556</v>
      </c>
      <c r="D205" s="156">
        <v>599.0</v>
      </c>
    </row>
    <row r="206">
      <c r="A206" s="156">
        <v>10.0</v>
      </c>
      <c r="B206" s="156" t="s">
        <v>587</v>
      </c>
    </row>
    <row r="207">
      <c r="A207" s="156">
        <v>11.0</v>
      </c>
      <c r="B207" s="156" t="s">
        <v>588</v>
      </c>
      <c r="C207" s="178">
        <v>0.625</v>
      </c>
      <c r="D207" s="156">
        <v>1200.0</v>
      </c>
    </row>
    <row r="208">
      <c r="A208" s="156">
        <v>12.0</v>
      </c>
      <c r="B208" s="156" t="s">
        <v>162</v>
      </c>
      <c r="C208" s="178">
        <v>0.8041666666666667</v>
      </c>
      <c r="D208" s="156">
        <v>600.0</v>
      </c>
    </row>
    <row r="209">
      <c r="A209" s="156">
        <v>13.0</v>
      </c>
      <c r="B209" s="156" t="s">
        <v>589</v>
      </c>
      <c r="C209" s="178">
        <v>0.8159722222222222</v>
      </c>
      <c r="D209" s="156">
        <v>600.0</v>
      </c>
      <c r="H209" s="184">
        <v>-5000.0</v>
      </c>
      <c r="I209" s="185" t="s">
        <v>132</v>
      </c>
    </row>
    <row r="210">
      <c r="A210" s="156">
        <v>14.0</v>
      </c>
      <c r="B210" s="156" t="s">
        <v>590</v>
      </c>
      <c r="E210" s="156"/>
      <c r="G210" s="180">
        <v>1250.0</v>
      </c>
      <c r="H210" s="146">
        <v>-400.0</v>
      </c>
      <c r="J210" s="187">
        <v>1250.0</v>
      </c>
      <c r="K210" s="188" t="s">
        <v>265</v>
      </c>
    </row>
    <row r="211">
      <c r="D211" s="159">
        <f>SUM(D197:D210)</f>
        <v>7034</v>
      </c>
      <c r="H211" s="183">
        <v>1110.0</v>
      </c>
    </row>
    <row r="212">
      <c r="E212" s="59" t="s">
        <v>591</v>
      </c>
      <c r="F212" s="59" t="s">
        <v>439</v>
      </c>
    </row>
    <row r="213">
      <c r="A213" s="156">
        <v>1.0</v>
      </c>
      <c r="B213" s="156" t="s">
        <v>443</v>
      </c>
      <c r="C213" s="178">
        <v>0.4979166666666667</v>
      </c>
      <c r="D213" s="156">
        <v>800.0</v>
      </c>
    </row>
    <row r="214">
      <c r="A214" s="156">
        <v>2.0</v>
      </c>
      <c r="B214" s="156" t="s">
        <v>592</v>
      </c>
      <c r="C214" s="178">
        <v>0.5104166666666666</v>
      </c>
      <c r="D214" s="156">
        <v>50.0</v>
      </c>
    </row>
    <row r="215">
      <c r="A215" s="156">
        <v>3.0</v>
      </c>
      <c r="B215" s="157" t="s">
        <v>593</v>
      </c>
      <c r="C215" s="178">
        <v>0.5680555555555555</v>
      </c>
      <c r="D215" s="156">
        <v>150.0</v>
      </c>
    </row>
    <row r="216">
      <c r="A216" s="156">
        <v>4.0</v>
      </c>
      <c r="B216" s="156" t="s">
        <v>594</v>
      </c>
      <c r="C216" s="178">
        <v>0.63125</v>
      </c>
      <c r="D216" s="156">
        <v>600.0</v>
      </c>
    </row>
    <row r="217">
      <c r="A217" s="156">
        <v>5.0</v>
      </c>
      <c r="B217" s="157" t="s">
        <v>595</v>
      </c>
      <c r="C217" s="178">
        <v>0.6409722222222223</v>
      </c>
      <c r="D217" s="156">
        <v>400.0</v>
      </c>
    </row>
    <row r="218">
      <c r="A218" s="156"/>
      <c r="B218" s="157" t="s">
        <v>596</v>
      </c>
      <c r="D218" s="156">
        <v>-200.0</v>
      </c>
      <c r="H218" s="146">
        <v>-200.0</v>
      </c>
    </row>
    <row r="219">
      <c r="A219" s="156">
        <v>6.0</v>
      </c>
      <c r="B219" s="157" t="s">
        <v>597</v>
      </c>
      <c r="C219" s="178">
        <v>0.6777777777777778</v>
      </c>
      <c r="D219" s="156">
        <v>300.0</v>
      </c>
    </row>
    <row r="220">
      <c r="A220" s="156">
        <v>7.0</v>
      </c>
      <c r="B220" s="156" t="s">
        <v>598</v>
      </c>
      <c r="C220" s="178">
        <v>0.8527777777777777</v>
      </c>
      <c r="D220" s="156">
        <v>200.0</v>
      </c>
    </row>
    <row r="221">
      <c r="D221" s="159">
        <f>SUM(D213:D220)</f>
        <v>2300</v>
      </c>
      <c r="G221" s="180">
        <v>630.0</v>
      </c>
      <c r="H221" s="184">
        <v>-2500.0</v>
      </c>
      <c r="I221" s="184" t="s">
        <v>149</v>
      </c>
    </row>
    <row r="222">
      <c r="G222" s="189"/>
      <c r="H222" s="183">
        <v>910.0</v>
      </c>
    </row>
    <row r="223">
      <c r="E223" s="59" t="s">
        <v>599</v>
      </c>
      <c r="F223" s="59" t="s">
        <v>454</v>
      </c>
    </row>
    <row r="224">
      <c r="A224" s="156">
        <v>1.0</v>
      </c>
      <c r="B224" s="156" t="s">
        <v>600</v>
      </c>
      <c r="C224" s="178">
        <v>0.42430555555555555</v>
      </c>
      <c r="D224" s="156">
        <v>1000.0</v>
      </c>
    </row>
    <row r="225">
      <c r="A225" s="156">
        <v>2.0</v>
      </c>
      <c r="B225" s="156" t="s">
        <v>601</v>
      </c>
      <c r="C225" s="178">
        <v>0.48194444444444445</v>
      </c>
      <c r="D225" s="156">
        <v>145.0</v>
      </c>
    </row>
    <row r="226">
      <c r="A226" s="156">
        <v>3.0</v>
      </c>
      <c r="B226" s="156" t="s">
        <v>602</v>
      </c>
      <c r="C226" s="178">
        <v>0.48819444444444443</v>
      </c>
      <c r="D226" s="156">
        <v>50.0</v>
      </c>
    </row>
    <row r="227">
      <c r="A227" s="156">
        <v>4.0</v>
      </c>
      <c r="B227" s="156" t="s">
        <v>603</v>
      </c>
      <c r="C227" s="178">
        <v>0.5569444444444445</v>
      </c>
      <c r="D227" s="156">
        <v>500.0</v>
      </c>
    </row>
    <row r="228">
      <c r="A228" s="156">
        <v>5.0</v>
      </c>
      <c r="B228" s="156" t="s">
        <v>604</v>
      </c>
      <c r="C228" s="178">
        <v>0.5631944444444444</v>
      </c>
      <c r="D228" s="156">
        <v>500.0</v>
      </c>
    </row>
    <row r="229">
      <c r="A229" s="156">
        <v>6.0</v>
      </c>
      <c r="B229" s="156" t="s">
        <v>605</v>
      </c>
      <c r="C229" s="178">
        <v>0.5652777777777778</v>
      </c>
      <c r="D229" s="156">
        <v>200.0</v>
      </c>
    </row>
    <row r="230">
      <c r="A230" s="156"/>
      <c r="B230" s="156" t="s">
        <v>606</v>
      </c>
      <c r="D230" s="156">
        <v>-400.0</v>
      </c>
    </row>
    <row r="231">
      <c r="A231" s="156">
        <v>7.0</v>
      </c>
      <c r="B231" s="156" t="s">
        <v>607</v>
      </c>
      <c r="C231" s="178">
        <v>0.5958333333333333</v>
      </c>
      <c r="D231" s="156">
        <v>800.0</v>
      </c>
    </row>
    <row r="232">
      <c r="A232" s="156"/>
      <c r="D232" s="159">
        <f>SUM(D224:D231)</f>
        <v>2795</v>
      </c>
      <c r="F232" s="59"/>
      <c r="G232" s="180">
        <v>480.0</v>
      </c>
    </row>
    <row r="233">
      <c r="A233" s="156"/>
      <c r="F233" s="59" t="s">
        <v>73</v>
      </c>
    </row>
    <row r="234">
      <c r="A234" s="156">
        <v>8.0</v>
      </c>
      <c r="B234" s="156" t="s">
        <v>538</v>
      </c>
      <c r="C234" s="190"/>
      <c r="D234" s="156">
        <v>500.0</v>
      </c>
    </row>
    <row r="235">
      <c r="A235" s="156">
        <v>9.0</v>
      </c>
      <c r="B235" s="156" t="s">
        <v>608</v>
      </c>
      <c r="C235" s="190"/>
      <c r="D235" s="156">
        <v>29.0</v>
      </c>
    </row>
    <row r="236">
      <c r="A236" s="156">
        <v>10.0</v>
      </c>
      <c r="B236" s="156" t="s">
        <v>609</v>
      </c>
      <c r="D236" s="156">
        <v>600.0</v>
      </c>
    </row>
    <row r="237">
      <c r="D237" s="159">
        <f>SUM(D234:D236)</f>
        <v>1129</v>
      </c>
      <c r="G237" s="180">
        <v>310.0</v>
      </c>
      <c r="H237" s="183">
        <v>5060.0</v>
      </c>
      <c r="J237" s="187">
        <v>310.0</v>
      </c>
      <c r="K237" s="188" t="s">
        <v>73</v>
      </c>
    </row>
    <row r="238">
      <c r="D238" s="159"/>
      <c r="E238" s="59"/>
    </row>
    <row r="239">
      <c r="E239" s="59" t="s">
        <v>610</v>
      </c>
    </row>
    <row r="240">
      <c r="A240" s="156">
        <v>1.0</v>
      </c>
      <c r="B240" s="156" t="s">
        <v>152</v>
      </c>
      <c r="C240" s="156" t="s">
        <v>611</v>
      </c>
      <c r="D240" s="156">
        <v>600.0</v>
      </c>
    </row>
    <row r="241">
      <c r="A241" s="156">
        <v>2.0</v>
      </c>
      <c r="B241" s="156" t="s">
        <v>612</v>
      </c>
      <c r="C241" s="156" t="s">
        <v>613</v>
      </c>
      <c r="D241" s="156">
        <v>400.0</v>
      </c>
    </row>
    <row r="242">
      <c r="A242" s="156">
        <v>3.0</v>
      </c>
      <c r="B242" s="156" t="s">
        <v>614</v>
      </c>
      <c r="C242" s="156" t="s">
        <v>170</v>
      </c>
      <c r="D242" s="156">
        <v>800.0</v>
      </c>
    </row>
    <row r="243">
      <c r="A243" s="156">
        <v>4.0</v>
      </c>
      <c r="B243" s="156" t="s">
        <v>615</v>
      </c>
      <c r="C243" s="156" t="s">
        <v>428</v>
      </c>
      <c r="D243" s="156">
        <v>600.0</v>
      </c>
    </row>
    <row r="244">
      <c r="A244" s="156">
        <v>5.0</v>
      </c>
      <c r="B244" s="156" t="s">
        <v>616</v>
      </c>
      <c r="C244" s="156" t="s">
        <v>428</v>
      </c>
      <c r="D244" s="156">
        <v>600.0</v>
      </c>
    </row>
    <row r="245">
      <c r="A245" s="156">
        <v>6.0</v>
      </c>
      <c r="B245" s="156" t="s">
        <v>617</v>
      </c>
      <c r="C245" s="156" t="s">
        <v>230</v>
      </c>
      <c r="D245" s="156">
        <v>400.0</v>
      </c>
    </row>
    <row r="246">
      <c r="A246" s="156">
        <v>7.0</v>
      </c>
      <c r="B246" s="156" t="s">
        <v>618</v>
      </c>
      <c r="C246" s="156" t="s">
        <v>230</v>
      </c>
      <c r="D246" s="156">
        <v>300.0</v>
      </c>
    </row>
    <row r="247">
      <c r="A247" s="156">
        <v>8.0</v>
      </c>
      <c r="B247" s="156" t="s">
        <v>619</v>
      </c>
      <c r="C247" s="156" t="s">
        <v>193</v>
      </c>
      <c r="D247" s="156">
        <v>400.0</v>
      </c>
    </row>
    <row r="248">
      <c r="A248" s="156">
        <v>9.0</v>
      </c>
      <c r="B248" s="156" t="s">
        <v>620</v>
      </c>
      <c r="C248" s="156" t="s">
        <v>231</v>
      </c>
      <c r="D248" s="156">
        <v>2500.0</v>
      </c>
      <c r="H248" s="184">
        <v>-8000.0</v>
      </c>
      <c r="I248" s="185" t="s">
        <v>132</v>
      </c>
    </row>
    <row r="249">
      <c r="A249" s="156">
        <v>10.0</v>
      </c>
      <c r="B249" s="156" t="s">
        <v>369</v>
      </c>
      <c r="C249" s="156" t="s">
        <v>180</v>
      </c>
      <c r="D249" s="156">
        <v>800.0</v>
      </c>
    </row>
    <row r="250">
      <c r="A250" s="156">
        <v>11.0</v>
      </c>
      <c r="B250" s="156" t="s">
        <v>621</v>
      </c>
      <c r="C250" s="156" t="s">
        <v>622</v>
      </c>
      <c r="D250" s="156">
        <v>200.0</v>
      </c>
    </row>
    <row r="251">
      <c r="A251" s="156">
        <v>12.0</v>
      </c>
      <c r="B251" s="156" t="s">
        <v>623</v>
      </c>
      <c r="C251" s="156" t="s">
        <v>203</v>
      </c>
      <c r="D251" s="156">
        <v>30.0</v>
      </c>
      <c r="H251" s="146">
        <v>-500.0</v>
      </c>
    </row>
    <row r="252">
      <c r="D252" s="159">
        <f>SUM(D240:D251)</f>
        <v>7630</v>
      </c>
      <c r="G252" s="180">
        <v>1200.0</v>
      </c>
      <c r="H252" s="183">
        <v>2810.0</v>
      </c>
      <c r="J252" s="187">
        <v>1200.0</v>
      </c>
      <c r="K252" s="188" t="s">
        <v>73</v>
      </c>
    </row>
    <row r="253">
      <c r="E253" s="59" t="s">
        <v>624</v>
      </c>
    </row>
    <row r="254">
      <c r="A254" s="156">
        <v>1.0</v>
      </c>
      <c r="B254" s="156" t="s">
        <v>625</v>
      </c>
      <c r="C254" s="156" t="s">
        <v>626</v>
      </c>
      <c r="D254" s="156">
        <v>30.0</v>
      </c>
    </row>
    <row r="255">
      <c r="A255" s="156">
        <v>2.0</v>
      </c>
      <c r="B255" s="156" t="s">
        <v>627</v>
      </c>
      <c r="C255" s="156" t="s">
        <v>628</v>
      </c>
      <c r="D255" s="156">
        <v>200.0</v>
      </c>
    </row>
    <row r="256">
      <c r="A256" s="156">
        <v>3.0</v>
      </c>
      <c r="B256" s="156" t="s">
        <v>629</v>
      </c>
      <c r="C256" s="156" t="s">
        <v>628</v>
      </c>
      <c r="D256" s="156">
        <v>400.0</v>
      </c>
    </row>
    <row r="257">
      <c r="A257" s="156">
        <v>4.0</v>
      </c>
      <c r="B257" s="156" t="s">
        <v>630</v>
      </c>
      <c r="C257" s="156" t="s">
        <v>631</v>
      </c>
      <c r="D257" s="156">
        <v>400.0</v>
      </c>
    </row>
    <row r="258">
      <c r="A258" s="156">
        <v>5.0</v>
      </c>
      <c r="B258" s="191" t="s">
        <v>632</v>
      </c>
      <c r="C258" s="190"/>
      <c r="D258" s="156">
        <v>1400.0</v>
      </c>
    </row>
    <row r="259">
      <c r="A259" s="156">
        <v>6.0</v>
      </c>
      <c r="B259" s="156" t="s">
        <v>633</v>
      </c>
      <c r="C259" s="156" t="s">
        <v>634</v>
      </c>
      <c r="D259" s="156">
        <v>500.0</v>
      </c>
      <c r="H259" s="184">
        <v>-4000.0</v>
      </c>
      <c r="I259" s="185" t="s">
        <v>132</v>
      </c>
    </row>
    <row r="260">
      <c r="A260" s="156">
        <v>7.0</v>
      </c>
      <c r="B260" s="156" t="s">
        <v>635</v>
      </c>
      <c r="C260" s="156" t="s">
        <v>636</v>
      </c>
      <c r="D260" s="156">
        <v>400.0</v>
      </c>
      <c r="H260" s="146">
        <v>-750.0</v>
      </c>
    </row>
    <row r="261">
      <c r="D261" s="159">
        <f>SUM(D254:D260)</f>
        <v>3330</v>
      </c>
      <c r="G261" s="180">
        <v>750.0</v>
      </c>
      <c r="H261" s="183">
        <v>2800.0</v>
      </c>
      <c r="J261" s="187">
        <v>750.0</v>
      </c>
      <c r="K261" s="188" t="s">
        <v>73</v>
      </c>
    </row>
    <row r="262">
      <c r="E262" s="59" t="s">
        <v>637</v>
      </c>
      <c r="F262" s="171" t="s">
        <v>265</v>
      </c>
    </row>
    <row r="263">
      <c r="A263" s="156">
        <v>1.0</v>
      </c>
      <c r="B263" s="156" t="s">
        <v>638</v>
      </c>
      <c r="C263" s="178">
        <v>0.6840277777777778</v>
      </c>
      <c r="D263" s="156">
        <v>49.0</v>
      </c>
    </row>
    <row r="264">
      <c r="A264" s="156">
        <v>2.0</v>
      </c>
      <c r="B264" s="156" t="s">
        <v>639</v>
      </c>
      <c r="H264" s="146">
        <v>-860.0</v>
      </c>
    </row>
    <row r="265">
      <c r="A265" s="156">
        <v>3.0</v>
      </c>
      <c r="B265" s="156" t="s">
        <v>640</v>
      </c>
      <c r="C265" s="178">
        <v>0.8326388888888889</v>
      </c>
      <c r="D265" s="156">
        <v>199.0</v>
      </c>
    </row>
    <row r="266">
      <c r="A266" s="156"/>
      <c r="D266" s="159">
        <f>SUM(D263:D265)</f>
        <v>248</v>
      </c>
      <c r="G266" s="192">
        <v>430.0</v>
      </c>
      <c r="H266" s="146">
        <v>-430.0</v>
      </c>
    </row>
    <row r="267">
      <c r="H267" s="193">
        <v>1758.0</v>
      </c>
    </row>
    <row r="268">
      <c r="E268" s="59" t="s">
        <v>641</v>
      </c>
      <c r="F268" s="171" t="s">
        <v>265</v>
      </c>
    </row>
    <row r="269">
      <c r="A269" s="156">
        <v>1.0</v>
      </c>
      <c r="B269" s="156" t="s">
        <v>642</v>
      </c>
      <c r="C269" s="178">
        <v>0.49722222222222223</v>
      </c>
      <c r="D269" s="156">
        <v>600.0</v>
      </c>
    </row>
    <row r="270">
      <c r="A270" s="156">
        <v>2.0</v>
      </c>
      <c r="B270" s="156" t="s">
        <v>643</v>
      </c>
      <c r="C270" s="178">
        <v>0.5576388888888889</v>
      </c>
      <c r="D270" s="156">
        <v>400.0</v>
      </c>
    </row>
    <row r="271">
      <c r="A271" s="156">
        <v>3.0</v>
      </c>
      <c r="B271" s="156" t="s">
        <v>644</v>
      </c>
      <c r="C271" s="178">
        <v>0.6548611111111111</v>
      </c>
      <c r="D271" s="156">
        <v>200.0</v>
      </c>
    </row>
    <row r="272">
      <c r="A272" s="156">
        <v>4.0</v>
      </c>
      <c r="B272" s="156" t="s">
        <v>645</v>
      </c>
      <c r="D272" s="156">
        <v>-1400.0</v>
      </c>
      <c r="H272" s="146">
        <v>-1400.0</v>
      </c>
    </row>
    <row r="273">
      <c r="A273" s="156">
        <v>5.0</v>
      </c>
      <c r="B273" s="156" t="s">
        <v>646</v>
      </c>
      <c r="C273" s="178">
        <v>0.6944444444444444</v>
      </c>
      <c r="D273" s="156">
        <v>60.0</v>
      </c>
    </row>
    <row r="274">
      <c r="A274" s="156">
        <v>6.0</v>
      </c>
      <c r="B274" s="156" t="s">
        <v>647</v>
      </c>
      <c r="C274" s="178">
        <v>0.7388888888888889</v>
      </c>
      <c r="D274" s="156">
        <v>600.0</v>
      </c>
    </row>
    <row r="275">
      <c r="A275" s="156">
        <v>7.0</v>
      </c>
      <c r="B275" s="156" t="s">
        <v>648</v>
      </c>
      <c r="C275" s="178">
        <v>0.7708333333333334</v>
      </c>
      <c r="D275" s="156">
        <v>98.0</v>
      </c>
    </row>
    <row r="276">
      <c r="A276" s="156">
        <v>8.0</v>
      </c>
      <c r="B276" s="156" t="s">
        <v>649</v>
      </c>
      <c r="C276" s="178">
        <v>0.7826388888888889</v>
      </c>
      <c r="D276" s="156">
        <v>600.0</v>
      </c>
    </row>
    <row r="277">
      <c r="A277" s="156">
        <v>9.0</v>
      </c>
      <c r="B277" s="156" t="s">
        <v>650</v>
      </c>
      <c r="C277" s="178">
        <v>0.8006944444444445</v>
      </c>
      <c r="D277" s="156">
        <v>600.0</v>
      </c>
      <c r="G277" s="180">
        <v>800.0</v>
      </c>
      <c r="H277" s="146">
        <v>-800.0</v>
      </c>
      <c r="J277" s="187">
        <v>800.0</v>
      </c>
      <c r="K277" s="188" t="s">
        <v>265</v>
      </c>
    </row>
    <row r="278">
      <c r="A278" s="156"/>
      <c r="D278" s="159">
        <f>SUM(D269:D277)</f>
        <v>1758</v>
      </c>
      <c r="H278" s="193" t="s">
        <v>651</v>
      </c>
    </row>
    <row r="279">
      <c r="E279" s="59" t="s">
        <v>652</v>
      </c>
      <c r="F279" s="159"/>
    </row>
    <row r="280">
      <c r="A280" s="156">
        <v>1.0</v>
      </c>
      <c r="B280" s="156" t="s">
        <v>224</v>
      </c>
      <c r="C280" s="156" t="s">
        <v>173</v>
      </c>
      <c r="D280" s="156">
        <v>150.0</v>
      </c>
    </row>
    <row r="281">
      <c r="A281" s="156">
        <v>2.0</v>
      </c>
      <c r="B281" s="156" t="s">
        <v>653</v>
      </c>
      <c r="C281" s="156" t="s">
        <v>654</v>
      </c>
      <c r="D281" s="156">
        <v>90.0</v>
      </c>
    </row>
    <row r="282">
      <c r="A282" s="156">
        <v>3.0</v>
      </c>
      <c r="B282" s="156" t="s">
        <v>655</v>
      </c>
      <c r="C282" s="156" t="s">
        <v>428</v>
      </c>
      <c r="D282" s="156">
        <v>1200.0</v>
      </c>
    </row>
    <row r="283">
      <c r="A283" s="156">
        <v>4.0</v>
      </c>
      <c r="B283" s="156" t="s">
        <v>656</v>
      </c>
      <c r="D283" s="156">
        <v>400.0</v>
      </c>
      <c r="H283" s="146">
        <v>-600.0</v>
      </c>
    </row>
    <row r="284">
      <c r="D284" s="159">
        <f>SUM(D280:D283)</f>
        <v>1840</v>
      </c>
      <c r="G284" s="180">
        <v>600.0</v>
      </c>
      <c r="H284" s="193">
        <v>3850.0</v>
      </c>
      <c r="J284" s="187">
        <v>600.0</v>
      </c>
      <c r="K284" s="188" t="s">
        <v>73</v>
      </c>
    </row>
  </sheetData>
  <mergeCells count="10">
    <mergeCell ref="J31:L33"/>
    <mergeCell ref="J37:L39"/>
    <mergeCell ref="L74:N76"/>
    <mergeCell ref="L61:N63"/>
    <mergeCell ref="L82:N84"/>
    <mergeCell ref="L172:N174"/>
    <mergeCell ref="I164:T164"/>
    <mergeCell ref="L189:N191"/>
    <mergeCell ref="J16:L18"/>
    <mergeCell ref="L99:N10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53.0"/>
    <col customWidth="1" min="3" max="3" width="14.14"/>
  </cols>
  <sheetData>
    <row r="1">
      <c r="A1" s="122" t="s">
        <v>79</v>
      </c>
      <c r="B1" s="122" t="s">
        <v>1</v>
      </c>
      <c r="C1" s="123" t="s">
        <v>80</v>
      </c>
      <c r="D1" s="122" t="s">
        <v>81</v>
      </c>
      <c r="E1" s="122" t="s">
        <v>71</v>
      </c>
      <c r="F1" s="122" t="s">
        <v>72</v>
      </c>
      <c r="G1" s="122" t="s">
        <v>375</v>
      </c>
      <c r="H1" s="122" t="s">
        <v>83</v>
      </c>
      <c r="I1" s="122" t="s">
        <v>84</v>
      </c>
      <c r="J1" s="122" t="s">
        <v>85</v>
      </c>
      <c r="K1" s="122" t="s">
        <v>72</v>
      </c>
      <c r="L1" s="122" t="s">
        <v>86</v>
      </c>
    </row>
    <row r="2">
      <c r="B2" s="124"/>
      <c r="C2" s="125"/>
      <c r="E2" s="59"/>
      <c r="F2" s="59"/>
      <c r="H2" s="193">
        <v>3850.0</v>
      </c>
    </row>
    <row r="3">
      <c r="B3" s="124"/>
      <c r="C3" s="125"/>
      <c r="E3" s="59" t="s">
        <v>657</v>
      </c>
      <c r="F3" s="59" t="s">
        <v>658</v>
      </c>
    </row>
    <row r="4">
      <c r="A4" s="156">
        <v>1.0</v>
      </c>
      <c r="B4" s="156" t="s">
        <v>14</v>
      </c>
      <c r="C4" s="178">
        <v>0.5138888888888888</v>
      </c>
      <c r="D4" s="156">
        <v>700.0</v>
      </c>
      <c r="F4" s="139" t="s">
        <v>91</v>
      </c>
      <c r="G4" s="140">
        <f>D18+D26+D36+D42+D53+D71+D94+D108+D127+D134+D143+D151+D155+D163+D177+D183+D189+D200+D208+D219+D227+D237+D245+D255+D259+D270+D275+D288+D297+D301+D310</f>
        <v>96571</v>
      </c>
    </row>
    <row r="5">
      <c r="A5" s="156">
        <v>2.0</v>
      </c>
      <c r="B5" s="156" t="s">
        <v>659</v>
      </c>
      <c r="C5" s="178">
        <v>0.5208333333333334</v>
      </c>
      <c r="D5" s="156">
        <v>500.0</v>
      </c>
      <c r="F5" s="139" t="s">
        <v>93</v>
      </c>
      <c r="G5" s="139">
        <v>3115.1935</v>
      </c>
    </row>
    <row r="6">
      <c r="A6" s="156">
        <v>3.0</v>
      </c>
      <c r="B6" s="156" t="s">
        <v>529</v>
      </c>
      <c r="C6" s="178">
        <v>0.5277777777777778</v>
      </c>
      <c r="D6" s="156">
        <v>50.0</v>
      </c>
    </row>
    <row r="7">
      <c r="A7" s="156">
        <v>4.0</v>
      </c>
      <c r="B7" s="157" t="s">
        <v>660</v>
      </c>
      <c r="C7" s="178">
        <v>0.5416666666666666</v>
      </c>
      <c r="D7" s="156">
        <v>500.0</v>
      </c>
    </row>
    <row r="8">
      <c r="B8" s="156" t="s">
        <v>661</v>
      </c>
      <c r="D8" s="156">
        <v>-27.0</v>
      </c>
    </row>
    <row r="9">
      <c r="A9" s="156">
        <v>5.0</v>
      </c>
      <c r="B9" s="156" t="s">
        <v>248</v>
      </c>
      <c r="C9" s="178">
        <v>0.5708333333333333</v>
      </c>
      <c r="D9" s="156">
        <v>600.0</v>
      </c>
    </row>
    <row r="10">
      <c r="A10" s="156">
        <v>6.0</v>
      </c>
      <c r="B10" s="156" t="s">
        <v>443</v>
      </c>
      <c r="C10" s="178">
        <v>0.5805555555555556</v>
      </c>
      <c r="D10" s="156">
        <v>800.0</v>
      </c>
    </row>
    <row r="11">
      <c r="A11" s="156">
        <v>7.0</v>
      </c>
      <c r="B11" s="156" t="s">
        <v>662</v>
      </c>
      <c r="C11" s="178">
        <v>0.6076388888888888</v>
      </c>
      <c r="D11" s="156">
        <v>2500.0</v>
      </c>
    </row>
    <row r="12">
      <c r="A12" s="156">
        <v>8.0</v>
      </c>
      <c r="B12" s="156" t="s">
        <v>663</v>
      </c>
      <c r="C12" s="178">
        <v>0.6180555555555556</v>
      </c>
      <c r="D12" s="156">
        <v>600.0</v>
      </c>
    </row>
    <row r="13">
      <c r="A13" s="156">
        <v>9.0</v>
      </c>
      <c r="B13" s="157" t="s">
        <v>664</v>
      </c>
      <c r="C13" s="178">
        <v>0.6375</v>
      </c>
      <c r="D13" s="156">
        <v>1184.0</v>
      </c>
    </row>
    <row r="14">
      <c r="A14" s="156">
        <v>10.0</v>
      </c>
      <c r="B14" s="156" t="s">
        <v>665</v>
      </c>
      <c r="C14" s="178">
        <v>0.6944444444444444</v>
      </c>
      <c r="D14" s="156">
        <v>600.0</v>
      </c>
      <c r="H14" s="145">
        <v>12000.0</v>
      </c>
      <c r="I14" s="145" t="s">
        <v>149</v>
      </c>
    </row>
    <row r="15">
      <c r="A15" s="156">
        <v>11.0</v>
      </c>
      <c r="B15" s="157" t="s">
        <v>666</v>
      </c>
      <c r="C15" s="178">
        <v>0.7</v>
      </c>
      <c r="D15" s="156">
        <v>500.0</v>
      </c>
    </row>
    <row r="16">
      <c r="A16" s="156">
        <v>12.0</v>
      </c>
      <c r="B16" s="157" t="s">
        <v>667</v>
      </c>
      <c r="C16" s="178">
        <v>0.7097222222222223</v>
      </c>
      <c r="D16" s="156">
        <v>650.0</v>
      </c>
    </row>
    <row r="17">
      <c r="A17" s="156">
        <v>13.0</v>
      </c>
      <c r="B17" s="156" t="s">
        <v>668</v>
      </c>
      <c r="C17" s="178">
        <v>0.7444444444444445</v>
      </c>
      <c r="D17" s="156">
        <v>600.0</v>
      </c>
    </row>
    <row r="18">
      <c r="D18" s="159">
        <f>SUM(D4:D17)</f>
        <v>9757</v>
      </c>
      <c r="G18" s="194">
        <v>1375.0</v>
      </c>
      <c r="H18" s="193">
        <v>1570.0</v>
      </c>
    </row>
    <row r="19">
      <c r="E19" s="59" t="s">
        <v>669</v>
      </c>
      <c r="F19" s="171" t="s">
        <v>265</v>
      </c>
    </row>
    <row r="20">
      <c r="A20" s="156">
        <v>1.0</v>
      </c>
      <c r="B20" s="156" t="s">
        <v>670</v>
      </c>
      <c r="C20" s="178">
        <v>0.5451388888888888</v>
      </c>
      <c r="D20" s="156">
        <v>500.0</v>
      </c>
    </row>
    <row r="21">
      <c r="A21" s="156">
        <v>2.0</v>
      </c>
      <c r="B21" s="156" t="s">
        <v>671</v>
      </c>
      <c r="C21" s="178">
        <v>0.6145833333333334</v>
      </c>
      <c r="D21" s="156">
        <v>600.0</v>
      </c>
    </row>
    <row r="22">
      <c r="A22" s="156">
        <v>3.0</v>
      </c>
      <c r="B22" s="156" t="s">
        <v>672</v>
      </c>
      <c r="C22" s="178">
        <v>0.6888888888888889</v>
      </c>
      <c r="D22" s="156">
        <v>150.0</v>
      </c>
    </row>
    <row r="23">
      <c r="A23" s="156">
        <v>4.0</v>
      </c>
      <c r="B23" s="156" t="s">
        <v>508</v>
      </c>
      <c r="C23" s="178">
        <v>0.7604166666666666</v>
      </c>
      <c r="D23" s="156">
        <v>600.0</v>
      </c>
    </row>
    <row r="24">
      <c r="A24" s="156">
        <v>5.0</v>
      </c>
      <c r="B24" s="156" t="s">
        <v>673</v>
      </c>
      <c r="C24" s="178">
        <v>0.8006944444444445</v>
      </c>
      <c r="D24" s="156">
        <v>150.0</v>
      </c>
    </row>
    <row r="25">
      <c r="A25" s="156">
        <v>6.0</v>
      </c>
      <c r="B25" s="156" t="s">
        <v>674</v>
      </c>
      <c r="D25" s="156">
        <v>-200.0</v>
      </c>
      <c r="H25" s="146">
        <v>-200.0</v>
      </c>
    </row>
    <row r="26">
      <c r="D26" s="159">
        <f>SUM(D20:D25)</f>
        <v>1800</v>
      </c>
      <c r="G26" s="194">
        <v>620.0</v>
      </c>
      <c r="H26" s="146">
        <v>-620.0</v>
      </c>
    </row>
    <row r="27">
      <c r="H27" s="193">
        <v>2750.0</v>
      </c>
    </row>
    <row r="28">
      <c r="E28" s="59" t="s">
        <v>675</v>
      </c>
      <c r="F28" s="171" t="s">
        <v>132</v>
      </c>
    </row>
    <row r="29">
      <c r="A29" s="156">
        <v>1.0</v>
      </c>
      <c r="B29" s="156" t="s">
        <v>676</v>
      </c>
      <c r="C29" s="156" t="s">
        <v>677</v>
      </c>
      <c r="D29" s="156">
        <v>300.0</v>
      </c>
    </row>
    <row r="30">
      <c r="A30" s="156">
        <v>2.0</v>
      </c>
      <c r="B30" s="156" t="s">
        <v>678</v>
      </c>
      <c r="C30" s="156" t="s">
        <v>677</v>
      </c>
      <c r="D30" s="156">
        <v>150.0</v>
      </c>
    </row>
    <row r="31">
      <c r="A31" s="156">
        <v>3.0</v>
      </c>
      <c r="B31" s="156" t="s">
        <v>679</v>
      </c>
      <c r="C31" s="156" t="s">
        <v>677</v>
      </c>
    </row>
    <row r="32">
      <c r="A32" s="156">
        <v>4.0</v>
      </c>
      <c r="B32" s="156" t="s">
        <v>680</v>
      </c>
      <c r="C32" s="156" t="s">
        <v>681</v>
      </c>
      <c r="D32" s="156">
        <v>500.0</v>
      </c>
    </row>
    <row r="33">
      <c r="A33" s="156">
        <v>5.0</v>
      </c>
      <c r="B33" s="156" t="s">
        <v>682</v>
      </c>
      <c r="C33" s="179">
        <v>0.7881944444444444</v>
      </c>
      <c r="D33" s="156">
        <v>800.0</v>
      </c>
    </row>
    <row r="34">
      <c r="A34" s="156">
        <v>6.0</v>
      </c>
      <c r="B34" s="156" t="s">
        <v>683</v>
      </c>
      <c r="C34" s="179">
        <v>0.8090277777777778</v>
      </c>
      <c r="D34" s="156">
        <v>600.0</v>
      </c>
    </row>
    <row r="35" ht="14.25" customHeight="1">
      <c r="A35" s="156">
        <v>7.0</v>
      </c>
      <c r="B35" s="156" t="s">
        <v>684</v>
      </c>
      <c r="C35" s="156" t="s">
        <v>353</v>
      </c>
      <c r="D35" s="156">
        <v>1000.0</v>
      </c>
      <c r="G35" s="194">
        <v>800.0</v>
      </c>
      <c r="H35" s="146">
        <v>-800.0</v>
      </c>
    </row>
    <row r="36">
      <c r="D36" s="159">
        <f>SUM(D29:D35)</f>
        <v>3350</v>
      </c>
      <c r="H36" s="193">
        <v>5300.0</v>
      </c>
    </row>
    <row r="37">
      <c r="E37" s="59" t="s">
        <v>685</v>
      </c>
      <c r="F37" s="171" t="s">
        <v>265</v>
      </c>
      <c r="J37" s="175" t="s">
        <v>686</v>
      </c>
    </row>
    <row r="38">
      <c r="A38" s="156">
        <v>1.0</v>
      </c>
      <c r="B38" s="156" t="s">
        <v>687</v>
      </c>
      <c r="C38" s="178">
        <v>0.61875</v>
      </c>
      <c r="D38" s="156">
        <v>600.0</v>
      </c>
    </row>
    <row r="39">
      <c r="A39" s="156">
        <v>2.0</v>
      </c>
      <c r="B39" s="156" t="s">
        <v>688</v>
      </c>
      <c r="C39" s="178">
        <v>0.7034722222222223</v>
      </c>
      <c r="D39" s="156">
        <v>300.0</v>
      </c>
    </row>
    <row r="40">
      <c r="A40" s="156">
        <v>3.0</v>
      </c>
      <c r="B40" s="156" t="s">
        <v>689</v>
      </c>
      <c r="C40" s="158" t="s">
        <v>335</v>
      </c>
      <c r="D40" s="156">
        <v>100.0</v>
      </c>
      <c r="J40" s="175" t="s">
        <v>690</v>
      </c>
    </row>
    <row r="41">
      <c r="A41" s="156">
        <v>4.0</v>
      </c>
      <c r="B41" s="156" t="s">
        <v>691</v>
      </c>
      <c r="C41" s="158" t="s">
        <v>692</v>
      </c>
      <c r="D41" s="156">
        <v>600.0</v>
      </c>
      <c r="H41" s="145">
        <v>-5000.0</v>
      </c>
      <c r="I41" s="145" t="s">
        <v>132</v>
      </c>
    </row>
    <row r="42">
      <c r="D42" s="159">
        <f>SUM(D38:D41)</f>
        <v>1600</v>
      </c>
      <c r="H42" s="193">
        <v>1900.0</v>
      </c>
    </row>
    <row r="44">
      <c r="E44" s="59" t="s">
        <v>693</v>
      </c>
      <c r="F44" s="171" t="s">
        <v>265</v>
      </c>
    </row>
    <row r="45">
      <c r="A45" s="156">
        <v>1.0</v>
      </c>
      <c r="B45" s="156" t="s">
        <v>694</v>
      </c>
      <c r="C45" s="178">
        <v>0.5638888888888889</v>
      </c>
      <c r="D45" s="156">
        <v>500.0</v>
      </c>
    </row>
    <row r="46">
      <c r="A46" s="156">
        <v>2.0</v>
      </c>
      <c r="B46" s="156" t="s">
        <v>695</v>
      </c>
      <c r="C46" s="178">
        <v>0.6145833333333334</v>
      </c>
      <c r="D46" s="156">
        <v>800.0</v>
      </c>
      <c r="H46" s="184">
        <v>-1600.0</v>
      </c>
      <c r="I46" s="184" t="s">
        <v>696</v>
      </c>
    </row>
    <row r="47">
      <c r="A47" s="156">
        <v>3.0</v>
      </c>
      <c r="B47" s="156" t="s">
        <v>695</v>
      </c>
      <c r="C47" s="178">
        <v>0.6381944444444444</v>
      </c>
      <c r="D47" s="156">
        <v>800.0</v>
      </c>
    </row>
    <row r="48">
      <c r="A48" s="156">
        <v>4.0</v>
      </c>
      <c r="B48" s="156" t="s">
        <v>697</v>
      </c>
      <c r="C48" s="178">
        <v>0.6381944444444444</v>
      </c>
      <c r="D48" s="156">
        <v>200.0</v>
      </c>
    </row>
    <row r="49">
      <c r="A49" s="156">
        <v>5.0</v>
      </c>
      <c r="B49" s="156" t="s">
        <v>698</v>
      </c>
      <c r="C49" s="178">
        <v>0.6465277777777778</v>
      </c>
      <c r="D49" s="156">
        <v>49.0</v>
      </c>
    </row>
    <row r="50">
      <c r="A50" s="156">
        <v>6.0</v>
      </c>
      <c r="B50" s="156" t="s">
        <v>699</v>
      </c>
      <c r="C50" s="178">
        <v>0.79375</v>
      </c>
      <c r="D50" s="156">
        <v>49.0</v>
      </c>
    </row>
    <row r="51">
      <c r="A51" s="156">
        <v>7.0</v>
      </c>
      <c r="B51" s="156" t="s">
        <v>674</v>
      </c>
      <c r="D51" s="159"/>
      <c r="H51" s="156">
        <v>-50.0</v>
      </c>
    </row>
    <row r="52">
      <c r="G52" s="194">
        <v>1290.0</v>
      </c>
      <c r="H52" s="146">
        <v>-1290.0</v>
      </c>
      <c r="I52" s="156" t="s">
        <v>700</v>
      </c>
    </row>
    <row r="53">
      <c r="D53" s="159">
        <f>SUM(D45:D51)</f>
        <v>2398</v>
      </c>
      <c r="H53" s="193">
        <v>1300.0</v>
      </c>
    </row>
    <row r="54">
      <c r="E54" s="59" t="s">
        <v>701</v>
      </c>
      <c r="F54" s="171" t="s">
        <v>73</v>
      </c>
    </row>
    <row r="55">
      <c r="A55" s="156">
        <v>1.0</v>
      </c>
      <c r="B55" s="156" t="s">
        <v>702</v>
      </c>
      <c r="C55" s="158" t="s">
        <v>677</v>
      </c>
    </row>
    <row r="56">
      <c r="A56" s="156">
        <v>2.0</v>
      </c>
      <c r="B56" s="156" t="s">
        <v>703</v>
      </c>
      <c r="C56" s="158" t="s">
        <v>704</v>
      </c>
      <c r="D56" s="156">
        <v>500.0</v>
      </c>
    </row>
    <row r="57">
      <c r="A57" s="156">
        <v>3.0</v>
      </c>
      <c r="B57" s="156" t="s">
        <v>705</v>
      </c>
      <c r="C57" s="158" t="s">
        <v>681</v>
      </c>
      <c r="D57" s="156">
        <v>500.0</v>
      </c>
    </row>
    <row r="58">
      <c r="A58" s="156">
        <v>4.0</v>
      </c>
      <c r="B58" s="156" t="s">
        <v>706</v>
      </c>
      <c r="C58" s="158" t="s">
        <v>707</v>
      </c>
      <c r="D58" s="156">
        <v>600.0</v>
      </c>
    </row>
    <row r="59">
      <c r="A59" s="156">
        <v>5.0</v>
      </c>
      <c r="B59" s="156" t="s">
        <v>708</v>
      </c>
      <c r="C59" s="158" t="s">
        <v>709</v>
      </c>
      <c r="D59" s="156">
        <v>600.0</v>
      </c>
    </row>
    <row r="60">
      <c r="A60" s="156">
        <v>6.0</v>
      </c>
      <c r="B60" s="156" t="s">
        <v>710</v>
      </c>
      <c r="C60" s="158" t="s">
        <v>711</v>
      </c>
      <c r="D60" s="156">
        <v>200.0</v>
      </c>
    </row>
    <row r="61">
      <c r="A61" s="156">
        <v>7.0</v>
      </c>
      <c r="B61" s="156" t="s">
        <v>712</v>
      </c>
      <c r="C61" s="158" t="s">
        <v>713</v>
      </c>
      <c r="D61" s="156">
        <v>60.0</v>
      </c>
    </row>
    <row r="62">
      <c r="A62" s="156">
        <v>8.0</v>
      </c>
      <c r="B62" s="156" t="s">
        <v>714</v>
      </c>
      <c r="C62" s="158" t="s">
        <v>715</v>
      </c>
      <c r="D62" s="156">
        <v>200.0</v>
      </c>
    </row>
    <row r="63">
      <c r="A63" s="156">
        <v>9.0</v>
      </c>
      <c r="B63" s="156" t="s">
        <v>716</v>
      </c>
      <c r="C63" s="158" t="s">
        <v>319</v>
      </c>
      <c r="D63" s="156">
        <v>600.0</v>
      </c>
    </row>
    <row r="64">
      <c r="A64" s="156">
        <v>10.0</v>
      </c>
      <c r="B64" s="156" t="s">
        <v>710</v>
      </c>
      <c r="C64" s="158" t="s">
        <v>717</v>
      </c>
      <c r="D64" s="156">
        <v>200.0</v>
      </c>
    </row>
    <row r="65">
      <c r="A65" s="156">
        <v>11.0</v>
      </c>
      <c r="B65" s="156" t="s">
        <v>88</v>
      </c>
      <c r="C65" s="158" t="s">
        <v>232</v>
      </c>
      <c r="D65" s="156">
        <v>50.0</v>
      </c>
    </row>
    <row r="66">
      <c r="A66" s="156">
        <v>12.0</v>
      </c>
      <c r="B66" s="156" t="s">
        <v>233</v>
      </c>
      <c r="C66" s="158" t="s">
        <v>718</v>
      </c>
      <c r="D66" s="156">
        <v>400.0</v>
      </c>
    </row>
    <row r="67">
      <c r="A67" s="156">
        <v>13.0</v>
      </c>
      <c r="B67" s="156" t="s">
        <v>719</v>
      </c>
      <c r="C67" s="158" t="s">
        <v>634</v>
      </c>
      <c r="D67" s="156">
        <v>600.0</v>
      </c>
      <c r="H67" s="195"/>
      <c r="I67" s="195"/>
    </row>
    <row r="68">
      <c r="A68" s="156">
        <v>14.0</v>
      </c>
      <c r="B68" s="156" t="s">
        <v>710</v>
      </c>
      <c r="C68" s="158" t="s">
        <v>720</v>
      </c>
      <c r="D68" s="156">
        <v>200.0</v>
      </c>
      <c r="H68" s="145">
        <v>-4000.0</v>
      </c>
      <c r="I68" s="145" t="s">
        <v>132</v>
      </c>
      <c r="J68" s="196">
        <v>900.0</v>
      </c>
      <c r="K68" s="197" t="s">
        <v>73</v>
      </c>
    </row>
    <row r="69">
      <c r="A69" s="156">
        <v>15.0</v>
      </c>
      <c r="B69" s="156" t="s">
        <v>721</v>
      </c>
      <c r="C69" s="158" t="s">
        <v>338</v>
      </c>
      <c r="D69" s="156">
        <v>150.0</v>
      </c>
      <c r="G69" s="194">
        <v>900.0</v>
      </c>
      <c r="H69" s="146">
        <v>-900.0</v>
      </c>
    </row>
    <row r="70">
      <c r="A70" s="156">
        <v>16.0</v>
      </c>
      <c r="B70" s="156" t="s">
        <v>722</v>
      </c>
      <c r="C70" s="158" t="s">
        <v>723</v>
      </c>
      <c r="D70" s="156">
        <v>200.0</v>
      </c>
      <c r="H70" s="193">
        <v>1550.0</v>
      </c>
    </row>
    <row r="71">
      <c r="D71" s="159">
        <f>SUM(D56:D70)</f>
        <v>5060</v>
      </c>
    </row>
    <row r="72">
      <c r="E72" s="171" t="s">
        <v>724</v>
      </c>
      <c r="F72" s="171" t="s">
        <v>265</v>
      </c>
    </row>
    <row r="73">
      <c r="A73" s="156">
        <v>1.0</v>
      </c>
      <c r="B73" s="156" t="s">
        <v>725</v>
      </c>
      <c r="C73" s="179">
        <v>0.49583333333333335</v>
      </c>
      <c r="D73" s="156">
        <v>199.0</v>
      </c>
    </row>
    <row r="74">
      <c r="A74" s="156">
        <v>2.0</v>
      </c>
      <c r="B74" s="156" t="s">
        <v>224</v>
      </c>
      <c r="C74" s="179">
        <v>0.525</v>
      </c>
      <c r="D74" s="156">
        <v>150.0</v>
      </c>
    </row>
    <row r="75">
      <c r="A75" s="156">
        <v>3.0</v>
      </c>
      <c r="B75" s="156" t="s">
        <v>726</v>
      </c>
      <c r="C75" s="179">
        <v>0.5333333333333333</v>
      </c>
      <c r="D75" s="156">
        <v>29.0</v>
      </c>
    </row>
    <row r="76">
      <c r="A76" s="156">
        <v>4.0</v>
      </c>
      <c r="B76" s="156" t="s">
        <v>727</v>
      </c>
      <c r="C76" s="179">
        <v>0.5548611111111111</v>
      </c>
      <c r="D76" s="156">
        <v>300.0</v>
      </c>
    </row>
    <row r="77">
      <c r="A77" s="156">
        <v>5.0</v>
      </c>
      <c r="B77" s="156" t="s">
        <v>728</v>
      </c>
      <c r="C77" s="179">
        <v>0.5590277777777778</v>
      </c>
      <c r="D77" s="156">
        <v>500.0</v>
      </c>
    </row>
    <row r="78">
      <c r="A78" s="156">
        <v>6.0</v>
      </c>
      <c r="B78" s="156" t="s">
        <v>729</v>
      </c>
      <c r="C78" s="179">
        <v>0.5979166666666667</v>
      </c>
      <c r="D78" s="156">
        <v>600.0</v>
      </c>
    </row>
    <row r="79">
      <c r="A79" s="156">
        <v>7.0</v>
      </c>
      <c r="B79" s="156" t="s">
        <v>730</v>
      </c>
      <c r="C79" s="179">
        <v>0.6090277777777777</v>
      </c>
      <c r="D79" s="156">
        <v>600.0</v>
      </c>
    </row>
    <row r="80">
      <c r="A80" s="156">
        <v>8.0</v>
      </c>
      <c r="B80" s="156" t="s">
        <v>731</v>
      </c>
      <c r="C80" s="179">
        <v>0.6215277777777778</v>
      </c>
      <c r="D80" s="156">
        <v>200.0</v>
      </c>
    </row>
    <row r="81">
      <c r="A81" s="156">
        <v>9.0</v>
      </c>
      <c r="B81" s="156" t="s">
        <v>732</v>
      </c>
      <c r="C81" s="179">
        <v>0.6229166666666667</v>
      </c>
      <c r="D81" s="156">
        <v>149.0</v>
      </c>
    </row>
    <row r="82">
      <c r="A82" s="156">
        <v>10.0</v>
      </c>
      <c r="B82" s="156" t="s">
        <v>733</v>
      </c>
      <c r="C82" s="179">
        <v>0.6263888888888889</v>
      </c>
      <c r="D82" s="156">
        <v>800.0</v>
      </c>
    </row>
    <row r="83">
      <c r="A83" s="156">
        <v>11.0</v>
      </c>
      <c r="B83" s="156" t="s">
        <v>734</v>
      </c>
      <c r="C83" s="179">
        <v>0.6680555555555555</v>
      </c>
      <c r="D83" s="156">
        <v>500.0</v>
      </c>
    </row>
    <row r="84">
      <c r="A84" s="156">
        <v>12.0</v>
      </c>
      <c r="B84" s="156" t="s">
        <v>735</v>
      </c>
      <c r="C84" s="198" t="s">
        <v>713</v>
      </c>
      <c r="D84" s="156">
        <v>600.0</v>
      </c>
    </row>
    <row r="85">
      <c r="A85" s="156">
        <v>13.0</v>
      </c>
      <c r="B85" s="156" t="s">
        <v>736</v>
      </c>
      <c r="C85" s="198" t="s">
        <v>737</v>
      </c>
      <c r="D85" s="156">
        <v>550.0</v>
      </c>
    </row>
    <row r="86">
      <c r="A86" s="156">
        <v>14.0</v>
      </c>
      <c r="B86" s="156" t="s">
        <v>94</v>
      </c>
      <c r="C86" s="198" t="s">
        <v>319</v>
      </c>
      <c r="D86" s="156">
        <v>58.0</v>
      </c>
    </row>
    <row r="87">
      <c r="A87" s="156">
        <v>15.0</v>
      </c>
      <c r="B87" s="156" t="s">
        <v>738</v>
      </c>
      <c r="C87" s="179">
        <v>0.7208333333333333</v>
      </c>
      <c r="D87" s="156">
        <v>600.0</v>
      </c>
    </row>
    <row r="88">
      <c r="A88" s="156">
        <v>16.0</v>
      </c>
      <c r="B88" s="156" t="s">
        <v>739</v>
      </c>
      <c r="C88" s="179">
        <v>0.7319444444444444</v>
      </c>
      <c r="D88" s="156">
        <v>600.0</v>
      </c>
    </row>
    <row r="89">
      <c r="A89" s="156">
        <v>17.0</v>
      </c>
      <c r="B89" s="156" t="s">
        <v>740</v>
      </c>
      <c r="C89" s="179">
        <v>0.7381944444444445</v>
      </c>
      <c r="D89" s="156">
        <v>2000.0</v>
      </c>
    </row>
    <row r="90">
      <c r="A90" s="156">
        <v>18.0</v>
      </c>
      <c r="B90" s="156" t="s">
        <v>741</v>
      </c>
      <c r="C90" s="179">
        <v>0.7819444444444444</v>
      </c>
      <c r="D90" s="156">
        <v>500.0</v>
      </c>
    </row>
    <row r="91">
      <c r="A91" s="156">
        <v>19.0</v>
      </c>
      <c r="B91" s="156" t="s">
        <v>742</v>
      </c>
      <c r="C91" s="179">
        <v>0.7916666666666666</v>
      </c>
      <c r="D91" s="156">
        <v>600.0</v>
      </c>
    </row>
    <row r="92">
      <c r="A92" s="156">
        <v>20.0</v>
      </c>
      <c r="B92" s="156" t="s">
        <v>589</v>
      </c>
      <c r="C92" s="179">
        <v>0.8395833333333333</v>
      </c>
      <c r="D92" s="156">
        <v>600.0</v>
      </c>
      <c r="H92" s="184">
        <v>-8000.0</v>
      </c>
      <c r="I92" s="184" t="s">
        <v>265</v>
      </c>
    </row>
    <row r="93">
      <c r="A93" s="156">
        <v>21.0</v>
      </c>
      <c r="B93" s="156" t="s">
        <v>743</v>
      </c>
      <c r="C93" s="179">
        <v>0.8444444444444444</v>
      </c>
      <c r="D93" s="156">
        <v>600.0</v>
      </c>
      <c r="G93" s="199">
        <v>1690.0</v>
      </c>
      <c r="H93" s="146">
        <v>-1690.0</v>
      </c>
    </row>
    <row r="94">
      <c r="A94" s="156"/>
      <c r="D94" s="159">
        <f>SUM(D73:D93)</f>
        <v>10735</v>
      </c>
      <c r="H94" s="193">
        <v>2500.0</v>
      </c>
    </row>
    <row r="95">
      <c r="E95" s="59" t="s">
        <v>744</v>
      </c>
    </row>
    <row r="96">
      <c r="A96" s="156">
        <v>1.0</v>
      </c>
      <c r="B96" s="156" t="s">
        <v>745</v>
      </c>
      <c r="C96" s="156" t="s">
        <v>746</v>
      </c>
      <c r="D96" s="156">
        <v>50.0</v>
      </c>
      <c r="H96" s="175" t="s">
        <v>747</v>
      </c>
    </row>
    <row r="97">
      <c r="A97" s="156">
        <v>2.0</v>
      </c>
      <c r="B97" s="156" t="s">
        <v>748</v>
      </c>
      <c r="C97" s="156" t="s">
        <v>749</v>
      </c>
      <c r="D97" s="156">
        <v>150.0</v>
      </c>
    </row>
    <row r="98">
      <c r="A98" s="156">
        <v>3.0</v>
      </c>
      <c r="B98" s="156" t="s">
        <v>750</v>
      </c>
      <c r="C98" s="156" t="s">
        <v>751</v>
      </c>
      <c r="D98" s="156">
        <v>500.0</v>
      </c>
    </row>
    <row r="99">
      <c r="A99" s="156">
        <v>4.0</v>
      </c>
      <c r="B99" s="156" t="s">
        <v>725</v>
      </c>
      <c r="C99" s="156" t="s">
        <v>752</v>
      </c>
      <c r="D99" s="156">
        <v>200.0</v>
      </c>
    </row>
    <row r="100">
      <c r="A100" s="156">
        <v>5.0</v>
      </c>
      <c r="B100" s="156" t="s">
        <v>753</v>
      </c>
      <c r="C100" s="156" t="s">
        <v>754</v>
      </c>
      <c r="D100" s="156">
        <v>900.0</v>
      </c>
    </row>
    <row r="101">
      <c r="A101" s="156">
        <v>6.0</v>
      </c>
      <c r="B101" s="156" t="s">
        <v>755</v>
      </c>
      <c r="C101" s="156" t="s">
        <v>756</v>
      </c>
      <c r="D101" s="156">
        <v>500.0</v>
      </c>
    </row>
    <row r="102">
      <c r="A102" s="156">
        <v>7.0</v>
      </c>
      <c r="B102" s="156" t="s">
        <v>757</v>
      </c>
      <c r="C102" s="156" t="s">
        <v>758</v>
      </c>
      <c r="D102" s="156">
        <v>800.0</v>
      </c>
    </row>
    <row r="103">
      <c r="A103" s="156">
        <v>8.0</v>
      </c>
      <c r="B103" s="156" t="s">
        <v>759</v>
      </c>
      <c r="C103" s="156" t="s">
        <v>760</v>
      </c>
      <c r="D103" s="156">
        <v>1000.0</v>
      </c>
    </row>
    <row r="104">
      <c r="A104" s="156">
        <v>9.0</v>
      </c>
      <c r="B104" s="156" t="s">
        <v>761</v>
      </c>
      <c r="C104" s="156" t="s">
        <v>762</v>
      </c>
      <c r="D104" s="156">
        <v>50.0</v>
      </c>
    </row>
    <row r="105">
      <c r="A105" s="156">
        <v>10.0</v>
      </c>
      <c r="B105" s="156" t="s">
        <v>763</v>
      </c>
      <c r="C105" s="156" t="s">
        <v>764</v>
      </c>
      <c r="D105" s="156">
        <v>100.0</v>
      </c>
      <c r="H105" s="146">
        <v>-500.0</v>
      </c>
    </row>
    <row r="106">
      <c r="A106" s="156">
        <v>11.0</v>
      </c>
      <c r="B106" s="156" t="s">
        <v>765</v>
      </c>
      <c r="C106" s="156" t="s">
        <v>335</v>
      </c>
      <c r="D106" s="156">
        <v>-500.0</v>
      </c>
      <c r="G106" s="194">
        <v>900.0</v>
      </c>
      <c r="H106" s="146">
        <v>-900.0</v>
      </c>
    </row>
    <row r="107">
      <c r="A107" s="156">
        <v>12.0</v>
      </c>
      <c r="B107" s="156" t="s">
        <v>766</v>
      </c>
      <c r="C107" s="156" t="s">
        <v>767</v>
      </c>
      <c r="D107" s="156">
        <v>700.0</v>
      </c>
      <c r="H107" s="193">
        <v>5550.0</v>
      </c>
    </row>
    <row r="108">
      <c r="D108" s="159">
        <f>SUM(D96:D107)</f>
        <v>4450</v>
      </c>
    </row>
    <row r="109">
      <c r="E109" s="59" t="s">
        <v>768</v>
      </c>
      <c r="F109" s="59" t="s">
        <v>132</v>
      </c>
    </row>
    <row r="110">
      <c r="A110" s="156">
        <v>1.0</v>
      </c>
      <c r="B110" s="156" t="s">
        <v>769</v>
      </c>
      <c r="C110" s="156" t="s">
        <v>677</v>
      </c>
      <c r="D110" s="156">
        <v>600.0</v>
      </c>
    </row>
    <row r="111">
      <c r="A111" s="156">
        <v>2.0</v>
      </c>
      <c r="B111" s="156" t="s">
        <v>186</v>
      </c>
      <c r="C111" s="156" t="s">
        <v>677</v>
      </c>
      <c r="D111" s="156">
        <v>49.0</v>
      </c>
    </row>
    <row r="112">
      <c r="A112" s="156">
        <v>3.0</v>
      </c>
      <c r="B112" s="156" t="s">
        <v>770</v>
      </c>
      <c r="C112" s="156" t="s">
        <v>184</v>
      </c>
      <c r="D112" s="156">
        <v>500.0</v>
      </c>
    </row>
    <row r="113">
      <c r="A113" s="156">
        <v>4.0</v>
      </c>
      <c r="B113" s="156" t="s">
        <v>771</v>
      </c>
      <c r="C113" s="179">
        <v>0.5076388888888889</v>
      </c>
      <c r="D113" s="156">
        <v>600.0</v>
      </c>
    </row>
    <row r="114">
      <c r="A114" s="156">
        <v>5.0</v>
      </c>
      <c r="B114" s="156" t="s">
        <v>772</v>
      </c>
      <c r="C114" s="156" t="s">
        <v>704</v>
      </c>
      <c r="D114" s="156">
        <v>600.0</v>
      </c>
    </row>
    <row r="115">
      <c r="A115" s="156">
        <v>6.0</v>
      </c>
      <c r="B115" s="156" t="s">
        <v>773</v>
      </c>
      <c r="C115" s="156" t="s">
        <v>170</v>
      </c>
      <c r="D115" s="156">
        <v>400.0</v>
      </c>
    </row>
    <row r="116">
      <c r="A116" s="156">
        <v>7.0</v>
      </c>
      <c r="B116" s="156" t="s">
        <v>774</v>
      </c>
      <c r="C116" s="156" t="s">
        <v>775</v>
      </c>
      <c r="D116" s="156">
        <v>400.0</v>
      </c>
    </row>
    <row r="117">
      <c r="A117" s="156">
        <v>8.0</v>
      </c>
      <c r="B117" s="156" t="s">
        <v>469</v>
      </c>
      <c r="H117" s="146">
        <v>-400.0</v>
      </c>
    </row>
    <row r="118">
      <c r="A118" s="156">
        <v>9.0</v>
      </c>
      <c r="B118" s="156" t="s">
        <v>776</v>
      </c>
      <c r="C118" s="179">
        <v>0.5902777777777778</v>
      </c>
      <c r="D118" s="156">
        <v>800.0</v>
      </c>
    </row>
    <row r="119">
      <c r="A119" s="156">
        <v>10.0</v>
      </c>
      <c r="B119" s="156" t="s">
        <v>777</v>
      </c>
      <c r="C119" s="179">
        <v>0.5916666666666667</v>
      </c>
      <c r="D119" s="156">
        <v>1000.0</v>
      </c>
    </row>
    <row r="120">
      <c r="A120" s="156">
        <v>11.0</v>
      </c>
      <c r="B120" s="156" t="s">
        <v>778</v>
      </c>
      <c r="C120" s="179">
        <v>0.59375</v>
      </c>
      <c r="D120" s="156">
        <v>800.0</v>
      </c>
    </row>
    <row r="121">
      <c r="A121" s="156">
        <v>12.0</v>
      </c>
      <c r="B121" s="156" t="s">
        <v>779</v>
      </c>
      <c r="C121" s="156" t="s">
        <v>780</v>
      </c>
      <c r="D121" s="156">
        <v>800.0</v>
      </c>
    </row>
    <row r="122">
      <c r="A122" s="156">
        <v>13.0</v>
      </c>
      <c r="B122" s="156" t="s">
        <v>781</v>
      </c>
      <c r="C122" s="156" t="s">
        <v>782</v>
      </c>
      <c r="D122" s="156">
        <v>252.0</v>
      </c>
    </row>
    <row r="123">
      <c r="A123" s="156">
        <v>14.0</v>
      </c>
      <c r="B123" s="156" t="s">
        <v>783</v>
      </c>
      <c r="C123" s="156" t="s">
        <v>784</v>
      </c>
      <c r="D123" s="156">
        <v>200.0</v>
      </c>
      <c r="H123" s="184">
        <v>-9000.0</v>
      </c>
      <c r="I123" s="184" t="s">
        <v>132</v>
      </c>
    </row>
    <row r="124">
      <c r="A124" s="156">
        <v>15.0</v>
      </c>
      <c r="B124" s="156" t="s">
        <v>785</v>
      </c>
      <c r="C124" s="156" t="s">
        <v>492</v>
      </c>
      <c r="D124" s="156">
        <v>600.0</v>
      </c>
    </row>
    <row r="125">
      <c r="A125" s="156">
        <v>16.0</v>
      </c>
      <c r="B125" s="156" t="s">
        <v>786</v>
      </c>
      <c r="H125" s="146">
        <v>-950.0</v>
      </c>
    </row>
    <row r="126">
      <c r="A126" s="156">
        <v>17.0</v>
      </c>
      <c r="B126" s="156" t="s">
        <v>787</v>
      </c>
      <c r="C126" s="156" t="s">
        <v>203</v>
      </c>
      <c r="D126" s="156">
        <v>200.0</v>
      </c>
      <c r="G126" s="194">
        <v>1200.0</v>
      </c>
      <c r="H126" s="146">
        <v>-1200.0</v>
      </c>
    </row>
    <row r="127">
      <c r="D127" s="159">
        <f>D143</f>
        <v>987</v>
      </c>
      <c r="H127" s="193">
        <v>2450.0</v>
      </c>
    </row>
    <row r="128">
      <c r="E128" s="59" t="s">
        <v>788</v>
      </c>
      <c r="F128" s="59" t="s">
        <v>132</v>
      </c>
      <c r="J128" s="175" t="s">
        <v>789</v>
      </c>
    </row>
    <row r="129">
      <c r="A129" s="156">
        <v>1.0</v>
      </c>
      <c r="B129" s="156" t="s">
        <v>790</v>
      </c>
      <c r="C129" s="156" t="s">
        <v>791</v>
      </c>
      <c r="D129" s="156">
        <v>400.0</v>
      </c>
    </row>
    <row r="130">
      <c r="A130" s="156">
        <v>2.0</v>
      </c>
      <c r="B130" s="156" t="s">
        <v>792</v>
      </c>
      <c r="C130" s="156" t="s">
        <v>257</v>
      </c>
      <c r="D130" s="156">
        <v>500.0</v>
      </c>
    </row>
    <row r="131">
      <c r="A131" s="156">
        <v>3.0</v>
      </c>
      <c r="B131" s="156" t="s">
        <v>793</v>
      </c>
      <c r="C131" s="156" t="s">
        <v>492</v>
      </c>
      <c r="D131" s="156">
        <v>600.0</v>
      </c>
    </row>
    <row r="132">
      <c r="A132" s="156">
        <v>4.0</v>
      </c>
      <c r="B132" s="156" t="s">
        <v>794</v>
      </c>
      <c r="C132" s="156" t="s">
        <v>197</v>
      </c>
      <c r="H132" s="146">
        <v>-1000.0</v>
      </c>
    </row>
    <row r="133">
      <c r="A133" s="156">
        <v>5.0</v>
      </c>
      <c r="B133" s="156" t="s">
        <v>795</v>
      </c>
      <c r="D133" s="156">
        <v>500.0</v>
      </c>
    </row>
    <row r="134">
      <c r="D134" s="159">
        <f>SUM(D129:D133)</f>
        <v>2000</v>
      </c>
      <c r="H134" s="193">
        <v>3450.0</v>
      </c>
    </row>
    <row r="135">
      <c r="E135" s="59" t="s">
        <v>796</v>
      </c>
      <c r="F135" s="59" t="s">
        <v>132</v>
      </c>
    </row>
    <row r="136">
      <c r="A136" s="156">
        <v>1.0</v>
      </c>
      <c r="B136" s="156" t="s">
        <v>797</v>
      </c>
      <c r="C136" s="156" t="s">
        <v>798</v>
      </c>
      <c r="D136" s="156">
        <v>200.0</v>
      </c>
    </row>
    <row r="137">
      <c r="A137" s="156">
        <v>2.0</v>
      </c>
      <c r="B137" s="156" t="s">
        <v>799</v>
      </c>
      <c r="C137" s="156" t="s">
        <v>495</v>
      </c>
      <c r="D137" s="156">
        <v>150.0</v>
      </c>
    </row>
    <row r="138">
      <c r="A138" s="156">
        <v>3.0</v>
      </c>
      <c r="B138" s="156" t="s">
        <v>800</v>
      </c>
      <c r="C138" s="156" t="s">
        <v>197</v>
      </c>
      <c r="D138" s="156">
        <v>200.0</v>
      </c>
    </row>
    <row r="139">
      <c r="A139" s="156">
        <v>4.0</v>
      </c>
      <c r="B139" s="156" t="s">
        <v>797</v>
      </c>
      <c r="C139" s="156" t="s">
        <v>275</v>
      </c>
      <c r="D139" s="156">
        <v>200.0</v>
      </c>
    </row>
    <row r="140">
      <c r="A140" s="156">
        <v>5.0</v>
      </c>
      <c r="B140" s="156" t="s">
        <v>801</v>
      </c>
      <c r="C140" s="156" t="s">
        <v>275</v>
      </c>
      <c r="D140" s="156">
        <v>100.0</v>
      </c>
    </row>
    <row r="141">
      <c r="A141" s="156">
        <v>6.0</v>
      </c>
      <c r="B141" s="156" t="s">
        <v>186</v>
      </c>
      <c r="C141" s="156" t="s">
        <v>275</v>
      </c>
      <c r="D141" s="156">
        <v>50.0</v>
      </c>
    </row>
    <row r="142">
      <c r="A142" s="156">
        <v>7.0</v>
      </c>
      <c r="B142" s="156" t="s">
        <v>802</v>
      </c>
      <c r="C142" s="156" t="s">
        <v>803</v>
      </c>
      <c r="D142" s="156">
        <v>87.0</v>
      </c>
    </row>
    <row r="143">
      <c r="A143" s="156">
        <v>8.0</v>
      </c>
      <c r="B143" s="156" t="s">
        <v>804</v>
      </c>
      <c r="D143" s="159">
        <f>SUM(D136:D142)</f>
        <v>987</v>
      </c>
    </row>
    <row r="144">
      <c r="E144" s="59" t="s">
        <v>805</v>
      </c>
      <c r="F144" s="59" t="s">
        <v>132</v>
      </c>
    </row>
    <row r="145">
      <c r="A145" s="156">
        <v>1.0</v>
      </c>
      <c r="B145" s="156" t="s">
        <v>806</v>
      </c>
      <c r="C145" s="156" t="s">
        <v>492</v>
      </c>
      <c r="D145" s="156">
        <v>600.0</v>
      </c>
    </row>
    <row r="146">
      <c r="A146" s="156">
        <v>2.0</v>
      </c>
      <c r="B146" s="156" t="s">
        <v>807</v>
      </c>
      <c r="C146" s="156" t="s">
        <v>808</v>
      </c>
      <c r="D146" s="156">
        <v>600.0</v>
      </c>
    </row>
    <row r="147">
      <c r="A147" s="156">
        <v>3.0</v>
      </c>
      <c r="B147" s="156" t="s">
        <v>186</v>
      </c>
      <c r="C147" s="156" t="s">
        <v>809</v>
      </c>
      <c r="D147" s="156">
        <v>50.0</v>
      </c>
    </row>
    <row r="148">
      <c r="A148" s="156">
        <v>4.0</v>
      </c>
      <c r="B148" s="156" t="s">
        <v>186</v>
      </c>
      <c r="C148" s="156" t="s">
        <v>178</v>
      </c>
      <c r="D148" s="156">
        <v>45.0</v>
      </c>
    </row>
    <row r="149">
      <c r="A149" s="156">
        <v>5.0</v>
      </c>
      <c r="B149" s="156" t="s">
        <v>186</v>
      </c>
      <c r="C149" s="156" t="s">
        <v>810</v>
      </c>
      <c r="D149" s="156">
        <v>49.0</v>
      </c>
    </row>
    <row r="150">
      <c r="A150" s="156">
        <v>6.0</v>
      </c>
      <c r="B150" s="156" t="s">
        <v>811</v>
      </c>
      <c r="C150" s="156" t="s">
        <v>812</v>
      </c>
      <c r="D150" s="156">
        <v>1500.0</v>
      </c>
      <c r="G150" s="194">
        <v>1800.0</v>
      </c>
      <c r="H150" s="146">
        <v>-1800.0</v>
      </c>
      <c r="I150" s="156" t="s">
        <v>813</v>
      </c>
    </row>
    <row r="151">
      <c r="D151" s="159">
        <f>SUM(D145:D150)</f>
        <v>2844</v>
      </c>
      <c r="H151" s="193">
        <v>5400.0</v>
      </c>
    </row>
    <row r="152">
      <c r="E152" s="59" t="s">
        <v>814</v>
      </c>
    </row>
    <row r="153">
      <c r="A153" s="156">
        <v>1.0</v>
      </c>
      <c r="B153" s="156" t="s">
        <v>815</v>
      </c>
      <c r="C153" s="156" t="s">
        <v>816</v>
      </c>
      <c r="D153" s="156">
        <v>400.0</v>
      </c>
    </row>
    <row r="154">
      <c r="A154" s="156">
        <v>2.0</v>
      </c>
      <c r="B154" s="156" t="s">
        <v>616</v>
      </c>
      <c r="C154" s="156" t="s">
        <v>319</v>
      </c>
      <c r="D154" s="156">
        <v>600.0</v>
      </c>
      <c r="G154" s="194">
        <v>500.0</v>
      </c>
      <c r="H154" s="146">
        <v>-500.0</v>
      </c>
    </row>
    <row r="155">
      <c r="D155" s="159">
        <f>SUM(D153:D154)</f>
        <v>1000</v>
      </c>
      <c r="H155" s="193">
        <v>6000.0</v>
      </c>
    </row>
    <row r="156">
      <c r="E156" s="59" t="s">
        <v>817</v>
      </c>
      <c r="F156" s="171" t="s">
        <v>265</v>
      </c>
    </row>
    <row r="157">
      <c r="A157" s="156">
        <v>1.0</v>
      </c>
      <c r="B157" s="156" t="s">
        <v>502</v>
      </c>
      <c r="C157" s="178">
        <v>0.5458333333333333</v>
      </c>
      <c r="D157" s="156">
        <v>200.0</v>
      </c>
    </row>
    <row r="158">
      <c r="A158" s="156">
        <v>2.0</v>
      </c>
      <c r="B158" s="156" t="s">
        <v>818</v>
      </c>
      <c r="C158" s="178">
        <v>0.6097222222222223</v>
      </c>
      <c r="D158" s="156">
        <v>200.0</v>
      </c>
    </row>
    <row r="159">
      <c r="A159" s="156">
        <v>3.0</v>
      </c>
      <c r="B159" s="156" t="s">
        <v>819</v>
      </c>
      <c r="C159" s="178">
        <v>0.6152777777777778</v>
      </c>
      <c r="D159" s="156">
        <v>600.0</v>
      </c>
      <c r="H159" s="184">
        <v>-3000.0</v>
      </c>
      <c r="I159" s="184" t="s">
        <v>132</v>
      </c>
    </row>
    <row r="160">
      <c r="A160" s="156">
        <v>4.0</v>
      </c>
      <c r="B160" s="156" t="s">
        <v>820</v>
      </c>
      <c r="C160" s="178">
        <v>0.7243055555555555</v>
      </c>
      <c r="D160" s="156">
        <v>600.0</v>
      </c>
    </row>
    <row r="161">
      <c r="A161" s="156">
        <v>5.0</v>
      </c>
      <c r="B161" s="156" t="s">
        <v>821</v>
      </c>
      <c r="C161" s="178">
        <v>0.7798611111111111</v>
      </c>
      <c r="D161" s="156">
        <v>500.0</v>
      </c>
      <c r="H161" s="146">
        <v>-500.0</v>
      </c>
    </row>
    <row r="162">
      <c r="A162" s="156">
        <v>6.0</v>
      </c>
      <c r="B162" s="156" t="s">
        <v>822</v>
      </c>
      <c r="D162" s="159"/>
      <c r="G162" s="194">
        <v>700.0</v>
      </c>
      <c r="H162" s="146">
        <v>-700.0</v>
      </c>
    </row>
    <row r="163">
      <c r="D163" s="159">
        <f>SUM(D157:D162)</f>
        <v>2100</v>
      </c>
      <c r="H163" s="193">
        <v>3900.0</v>
      </c>
    </row>
    <row r="164">
      <c r="E164" s="59" t="s">
        <v>823</v>
      </c>
      <c r="F164" s="59" t="s">
        <v>439</v>
      </c>
    </row>
    <row r="165">
      <c r="A165" s="156">
        <v>1.0</v>
      </c>
      <c r="B165" s="156" t="s">
        <v>824</v>
      </c>
      <c r="C165" s="178">
        <v>0.5368055555555555</v>
      </c>
      <c r="D165" s="156">
        <v>800.0</v>
      </c>
    </row>
    <row r="166">
      <c r="A166" s="156">
        <v>2.0</v>
      </c>
      <c r="B166" s="156" t="s">
        <v>825</v>
      </c>
      <c r="C166" s="178">
        <v>0.5659722222222222</v>
      </c>
      <c r="D166" s="156">
        <v>400.0</v>
      </c>
    </row>
    <row r="167">
      <c r="A167" s="156">
        <v>3.0</v>
      </c>
      <c r="B167" s="156" t="s">
        <v>826</v>
      </c>
      <c r="C167" s="178">
        <v>0.5680555555555555</v>
      </c>
      <c r="D167" s="156">
        <v>500.0</v>
      </c>
    </row>
    <row r="168">
      <c r="A168" s="156">
        <v>4.0</v>
      </c>
      <c r="B168" s="156" t="s">
        <v>827</v>
      </c>
      <c r="C168" s="178">
        <v>0.5979166666666667</v>
      </c>
      <c r="D168" s="156">
        <v>100.0</v>
      </c>
    </row>
    <row r="169">
      <c r="A169" s="156">
        <v>5.0</v>
      </c>
      <c r="B169" s="156" t="s">
        <v>828</v>
      </c>
      <c r="C169" s="178">
        <v>0.6006944444444444</v>
      </c>
      <c r="D169" s="156">
        <v>600.0</v>
      </c>
    </row>
    <row r="170">
      <c r="A170" s="156">
        <v>6.0</v>
      </c>
      <c r="B170" s="156" t="s">
        <v>829</v>
      </c>
      <c r="C170" s="178">
        <v>0.6069444444444444</v>
      </c>
      <c r="D170" s="156">
        <v>500.0</v>
      </c>
    </row>
    <row r="171">
      <c r="A171" s="156">
        <v>7.0</v>
      </c>
      <c r="B171" s="156" t="s">
        <v>830</v>
      </c>
      <c r="C171" s="178">
        <v>0.6083333333333333</v>
      </c>
      <c r="D171" s="156">
        <v>60.0</v>
      </c>
    </row>
    <row r="172">
      <c r="A172" s="156">
        <v>8.0</v>
      </c>
      <c r="B172" s="156" t="s">
        <v>831</v>
      </c>
      <c r="C172" s="178">
        <v>0.6708333333333333</v>
      </c>
      <c r="D172" s="156">
        <v>50.0</v>
      </c>
    </row>
    <row r="173">
      <c r="A173" s="156">
        <v>9.0</v>
      </c>
      <c r="B173" s="156" t="s">
        <v>832</v>
      </c>
      <c r="C173" s="178">
        <v>0.6944444444444444</v>
      </c>
      <c r="D173" s="156">
        <v>80.0</v>
      </c>
    </row>
    <row r="174">
      <c r="A174" s="156">
        <v>10.0</v>
      </c>
      <c r="B174" s="156" t="s">
        <v>833</v>
      </c>
      <c r="C174" s="178">
        <v>0.7222222222222222</v>
      </c>
      <c r="D174" s="156">
        <v>800.0</v>
      </c>
    </row>
    <row r="175">
      <c r="A175" s="156">
        <v>11.0</v>
      </c>
      <c r="B175" s="156" t="s">
        <v>834</v>
      </c>
      <c r="C175" s="178">
        <v>0.7326388888888888</v>
      </c>
      <c r="D175" s="156">
        <v>100.0</v>
      </c>
    </row>
    <row r="176">
      <c r="A176" s="156">
        <v>12.0</v>
      </c>
      <c r="B176" s="156" t="s">
        <v>835</v>
      </c>
      <c r="C176" s="178">
        <v>0.8215277777777777</v>
      </c>
      <c r="D176" s="156">
        <v>400.0</v>
      </c>
      <c r="H176" s="145">
        <v>6500.0</v>
      </c>
      <c r="I176" s="145" t="s">
        <v>149</v>
      </c>
    </row>
    <row r="177">
      <c r="D177" s="159">
        <f>SUM(D165:D176)</f>
        <v>4390</v>
      </c>
      <c r="E177" s="59"/>
      <c r="G177" s="194">
        <v>850.0</v>
      </c>
    </row>
    <row r="178">
      <c r="E178" s="59"/>
      <c r="H178" s="193">
        <v>1700.0</v>
      </c>
    </row>
    <row r="179">
      <c r="E179" s="59" t="s">
        <v>836</v>
      </c>
    </row>
    <row r="180">
      <c r="A180" s="156">
        <v>1.0</v>
      </c>
      <c r="B180" s="156" t="s">
        <v>837</v>
      </c>
      <c r="C180" s="156" t="s">
        <v>170</v>
      </c>
      <c r="D180" s="156">
        <v>200.0</v>
      </c>
    </row>
    <row r="181">
      <c r="A181" s="156">
        <v>2.0</v>
      </c>
      <c r="B181" s="156" t="s">
        <v>838</v>
      </c>
      <c r="C181" s="156" t="s">
        <v>839</v>
      </c>
      <c r="D181" s="156">
        <v>50.0</v>
      </c>
    </row>
    <row r="182">
      <c r="A182" s="156">
        <v>3.0</v>
      </c>
      <c r="B182" s="156" t="s">
        <v>840</v>
      </c>
      <c r="C182" s="156" t="s">
        <v>803</v>
      </c>
      <c r="D182" s="156">
        <v>600.0</v>
      </c>
    </row>
    <row r="183">
      <c r="D183" s="159">
        <f>SUM(D180:D182)</f>
        <v>850</v>
      </c>
      <c r="G183" s="194">
        <v>500.0</v>
      </c>
      <c r="H183" s="146">
        <v>-500.0</v>
      </c>
    </row>
    <row r="184">
      <c r="D184" s="159"/>
      <c r="E184" s="59"/>
      <c r="H184" s="193">
        <v>2050.0</v>
      </c>
    </row>
    <row r="185">
      <c r="E185" s="59" t="s">
        <v>841</v>
      </c>
    </row>
    <row r="186">
      <c r="A186" s="156">
        <v>1.0</v>
      </c>
      <c r="B186" s="156" t="s">
        <v>842</v>
      </c>
      <c r="C186" s="156" t="s">
        <v>677</v>
      </c>
      <c r="G186" s="156"/>
      <c r="H186" s="146">
        <v>-400.0</v>
      </c>
    </row>
    <row r="187">
      <c r="A187" s="156">
        <v>2.0</v>
      </c>
      <c r="B187" s="156" t="s">
        <v>843</v>
      </c>
      <c r="C187" s="156" t="s">
        <v>692</v>
      </c>
      <c r="D187" s="156">
        <v>1000.0</v>
      </c>
    </row>
    <row r="188">
      <c r="A188" s="156">
        <v>3.0</v>
      </c>
      <c r="B188" s="156" t="s">
        <v>233</v>
      </c>
      <c r="C188" s="156" t="s">
        <v>844</v>
      </c>
      <c r="D188" s="156">
        <v>400.0</v>
      </c>
    </row>
    <row r="189">
      <c r="D189" s="159">
        <f>SUM(D186:D188)</f>
        <v>1400</v>
      </c>
      <c r="G189" s="194">
        <v>550.0</v>
      </c>
      <c r="H189" s="146">
        <v>-550.0</v>
      </c>
    </row>
    <row r="190">
      <c r="H190" s="193">
        <v>2500.0</v>
      </c>
    </row>
    <row r="191">
      <c r="A191" s="156"/>
      <c r="E191" s="59" t="s">
        <v>845</v>
      </c>
      <c r="F191" s="171" t="s">
        <v>265</v>
      </c>
    </row>
    <row r="192">
      <c r="A192" s="156">
        <v>1.0</v>
      </c>
      <c r="B192" s="156" t="s">
        <v>846</v>
      </c>
      <c r="C192" s="178">
        <v>0.5354166666666667</v>
      </c>
      <c r="D192" s="156">
        <v>499.0</v>
      </c>
    </row>
    <row r="193">
      <c r="A193" s="156">
        <v>2.0</v>
      </c>
      <c r="B193" s="156" t="s">
        <v>847</v>
      </c>
      <c r="C193" s="178">
        <v>0.5361111111111111</v>
      </c>
      <c r="D193" s="156">
        <v>900.0</v>
      </c>
    </row>
    <row r="194">
      <c r="A194" s="156">
        <v>3.0</v>
      </c>
      <c r="B194" s="156" t="s">
        <v>848</v>
      </c>
    </row>
    <row r="195">
      <c r="A195" s="156">
        <v>4.0</v>
      </c>
      <c r="B195" s="156" t="s">
        <v>849</v>
      </c>
      <c r="C195" s="178">
        <v>0.7215277777777778</v>
      </c>
      <c r="D195" s="156">
        <v>600.0</v>
      </c>
    </row>
    <row r="196">
      <c r="A196" s="156">
        <v>5.0</v>
      </c>
      <c r="B196" s="156" t="s">
        <v>850</v>
      </c>
      <c r="C196" s="178">
        <v>0.7256944444444444</v>
      </c>
      <c r="D196" s="156">
        <v>600.0</v>
      </c>
    </row>
    <row r="197">
      <c r="A197" s="156">
        <v>6.0</v>
      </c>
      <c r="B197" s="156" t="s">
        <v>851</v>
      </c>
      <c r="H197" s="146">
        <v>-100.0</v>
      </c>
    </row>
    <row r="198">
      <c r="A198" s="156">
        <v>7.0</v>
      </c>
      <c r="B198" s="156" t="s">
        <v>697</v>
      </c>
      <c r="C198" s="178">
        <v>0.8041666666666667</v>
      </c>
      <c r="D198" s="156">
        <v>200.0</v>
      </c>
    </row>
    <row r="199">
      <c r="A199" s="156">
        <v>8.0</v>
      </c>
      <c r="B199" s="156" t="s">
        <v>852</v>
      </c>
      <c r="H199" s="146">
        <v>-50.0</v>
      </c>
    </row>
    <row r="200">
      <c r="D200" s="159">
        <f>SUM(D192:D198)</f>
        <v>2799</v>
      </c>
      <c r="G200" s="194">
        <v>785.0</v>
      </c>
      <c r="H200" s="146">
        <v>-785.0</v>
      </c>
    </row>
    <row r="201">
      <c r="E201" s="59" t="s">
        <v>853</v>
      </c>
      <c r="F201" s="171" t="s">
        <v>265</v>
      </c>
      <c r="H201" s="193">
        <v>4500.0</v>
      </c>
    </row>
    <row r="202">
      <c r="A202" s="156">
        <v>1.0</v>
      </c>
      <c r="B202" s="156" t="s">
        <v>854</v>
      </c>
      <c r="C202" s="178">
        <v>0.6347222222222222</v>
      </c>
      <c r="D202" s="156">
        <v>400.0</v>
      </c>
    </row>
    <row r="203">
      <c r="A203" s="156">
        <v>2.0</v>
      </c>
      <c r="B203" s="156" t="s">
        <v>855</v>
      </c>
      <c r="C203" s="178">
        <v>0.6576388888888889</v>
      </c>
      <c r="D203" s="156">
        <v>400.0</v>
      </c>
    </row>
    <row r="204">
      <c r="A204" s="156">
        <v>3.0</v>
      </c>
      <c r="B204" s="156" t="s">
        <v>856</v>
      </c>
      <c r="C204" s="158" t="s">
        <v>193</v>
      </c>
      <c r="D204" s="156">
        <v>300.0</v>
      </c>
    </row>
    <row r="205">
      <c r="A205" s="156">
        <v>4.0</v>
      </c>
      <c r="B205" s="156" t="s">
        <v>94</v>
      </c>
      <c r="C205" s="158" t="s">
        <v>193</v>
      </c>
      <c r="D205" s="156">
        <v>89.0</v>
      </c>
    </row>
    <row r="206">
      <c r="A206" s="156">
        <v>5.0</v>
      </c>
      <c r="B206" s="156" t="s">
        <v>857</v>
      </c>
      <c r="C206" s="158" t="s">
        <v>495</v>
      </c>
    </row>
    <row r="207">
      <c r="A207" s="156">
        <v>6.0</v>
      </c>
      <c r="B207" s="156" t="s">
        <v>858</v>
      </c>
      <c r="C207" s="178">
        <v>0.8409722222222222</v>
      </c>
      <c r="D207" s="156">
        <v>15.0</v>
      </c>
    </row>
    <row r="208">
      <c r="A208" s="156"/>
      <c r="D208" s="159">
        <f>SUM(D202:D207)</f>
        <v>1204</v>
      </c>
      <c r="G208" s="200">
        <v>544.0</v>
      </c>
      <c r="H208" s="146">
        <v>-544.0</v>
      </c>
    </row>
    <row r="209">
      <c r="H209" s="193">
        <v>5150.0</v>
      </c>
    </row>
    <row r="210">
      <c r="E210" s="59" t="s">
        <v>859</v>
      </c>
      <c r="F210" s="171" t="s">
        <v>265</v>
      </c>
    </row>
    <row r="211">
      <c r="A211" s="156">
        <v>1.0</v>
      </c>
      <c r="B211" s="156" t="s">
        <v>860</v>
      </c>
      <c r="C211" s="178">
        <v>0.4930555555555556</v>
      </c>
      <c r="D211" s="156">
        <v>600.0</v>
      </c>
    </row>
    <row r="212">
      <c r="A212" s="156">
        <v>2.0</v>
      </c>
      <c r="B212" s="156" t="s">
        <v>861</v>
      </c>
      <c r="C212" s="178">
        <v>0.5333333333333333</v>
      </c>
      <c r="D212" s="156">
        <v>1000.0</v>
      </c>
    </row>
    <row r="213">
      <c r="A213" s="156">
        <v>3.0</v>
      </c>
      <c r="B213" s="156" t="s">
        <v>862</v>
      </c>
      <c r="D213" s="156"/>
      <c r="H213" s="146">
        <v>-200.0</v>
      </c>
    </row>
    <row r="214">
      <c r="A214" s="156">
        <v>4.0</v>
      </c>
      <c r="B214" s="156" t="s">
        <v>863</v>
      </c>
      <c r="C214" s="178">
        <v>0.65625</v>
      </c>
      <c r="D214" s="156">
        <v>50.0</v>
      </c>
    </row>
    <row r="215">
      <c r="A215" s="156">
        <v>5.0</v>
      </c>
      <c r="B215" s="156" t="s">
        <v>864</v>
      </c>
      <c r="C215" s="178">
        <v>0.6513888888888889</v>
      </c>
      <c r="D215" s="156">
        <v>600.0</v>
      </c>
    </row>
    <row r="216">
      <c r="A216" s="156">
        <v>6.0</v>
      </c>
      <c r="B216" s="156" t="s">
        <v>818</v>
      </c>
      <c r="C216" s="178">
        <v>0.6618055555555555</v>
      </c>
      <c r="D216" s="156">
        <v>200.0</v>
      </c>
    </row>
    <row r="217">
      <c r="A217" s="156">
        <v>7.0</v>
      </c>
      <c r="B217" s="156" t="s">
        <v>865</v>
      </c>
      <c r="C217" s="178">
        <v>0.7291666666666666</v>
      </c>
      <c r="D217" s="156">
        <v>600.0</v>
      </c>
      <c r="G217" s="200">
        <v>700.0</v>
      </c>
      <c r="H217" s="146">
        <v>-700.0</v>
      </c>
      <c r="I217" s="156" t="s">
        <v>866</v>
      </c>
    </row>
    <row r="218">
      <c r="A218" s="156">
        <v>8.0</v>
      </c>
      <c r="B218" s="156" t="s">
        <v>867</v>
      </c>
      <c r="C218" s="178">
        <v>0.8180555555555555</v>
      </c>
      <c r="D218" s="156">
        <v>400.0</v>
      </c>
    </row>
    <row r="219">
      <c r="D219" s="159">
        <f>SUM(D211:D218)</f>
        <v>3450</v>
      </c>
    </row>
    <row r="220">
      <c r="E220" s="59" t="s">
        <v>868</v>
      </c>
      <c r="F220" s="171" t="s">
        <v>132</v>
      </c>
      <c r="J220" s="59"/>
    </row>
    <row r="221">
      <c r="A221" s="156">
        <v>1.0</v>
      </c>
      <c r="B221" s="156" t="s">
        <v>94</v>
      </c>
      <c r="C221" s="158" t="s">
        <v>704</v>
      </c>
      <c r="D221" s="156">
        <v>78.0</v>
      </c>
    </row>
    <row r="222">
      <c r="A222" s="156">
        <v>2.0</v>
      </c>
      <c r="B222" s="156" t="s">
        <v>869</v>
      </c>
      <c r="C222" s="158" t="s">
        <v>870</v>
      </c>
      <c r="D222" s="156">
        <v>500.0</v>
      </c>
    </row>
    <row r="223">
      <c r="A223" s="156">
        <v>3.0</v>
      </c>
      <c r="B223" s="156" t="s">
        <v>871</v>
      </c>
      <c r="C223" s="158" t="s">
        <v>872</v>
      </c>
      <c r="D223" s="156">
        <v>600.0</v>
      </c>
    </row>
    <row r="224">
      <c r="A224" s="156">
        <v>4.0</v>
      </c>
      <c r="B224" s="156" t="s">
        <v>873</v>
      </c>
      <c r="C224" s="178">
        <v>0.75</v>
      </c>
      <c r="D224" s="156">
        <v>400.0</v>
      </c>
    </row>
    <row r="225">
      <c r="A225" s="156">
        <v>5.0</v>
      </c>
      <c r="B225" s="156" t="s">
        <v>874</v>
      </c>
      <c r="C225" s="178">
        <v>0.7638888888888888</v>
      </c>
      <c r="D225" s="156">
        <v>300.0</v>
      </c>
      <c r="H225" s="145">
        <v>7000.0</v>
      </c>
      <c r="I225" s="145" t="s">
        <v>132</v>
      </c>
    </row>
    <row r="226">
      <c r="A226" s="156">
        <v>6.0</v>
      </c>
      <c r="B226" s="156" t="s">
        <v>875</v>
      </c>
      <c r="C226" s="158" t="s">
        <v>692</v>
      </c>
      <c r="D226" s="156">
        <v>500.0</v>
      </c>
      <c r="G226" s="200">
        <v>700.0</v>
      </c>
      <c r="H226" s="146">
        <v>-700.0</v>
      </c>
    </row>
    <row r="227">
      <c r="D227" s="159">
        <f>SUM(D221:D226)</f>
        <v>2378</v>
      </c>
      <c r="H227" s="193">
        <v>2350.0</v>
      </c>
    </row>
    <row r="228">
      <c r="E228" s="59" t="s">
        <v>876</v>
      </c>
      <c r="F228" s="59" t="s">
        <v>877</v>
      </c>
    </row>
    <row r="229">
      <c r="A229" s="156">
        <v>1.0</v>
      </c>
      <c r="B229" s="156" t="s">
        <v>248</v>
      </c>
      <c r="C229" s="178">
        <v>0.46875</v>
      </c>
      <c r="D229" s="156">
        <v>600.0</v>
      </c>
    </row>
    <row r="230">
      <c r="A230" s="156">
        <v>2.0</v>
      </c>
      <c r="B230" s="156" t="s">
        <v>878</v>
      </c>
      <c r="C230" s="178">
        <v>0.5055555555555555</v>
      </c>
      <c r="D230" s="156">
        <v>400.0</v>
      </c>
    </row>
    <row r="231">
      <c r="A231" s="156">
        <v>3.0</v>
      </c>
      <c r="B231" s="156" t="s">
        <v>879</v>
      </c>
      <c r="C231" s="178">
        <v>0.5402777777777777</v>
      </c>
      <c r="D231" s="156">
        <v>600.0</v>
      </c>
    </row>
    <row r="232">
      <c r="B232" s="156" t="s">
        <v>880</v>
      </c>
      <c r="C232" s="178">
        <v>0.5451388888888888</v>
      </c>
    </row>
    <row r="233">
      <c r="A233" s="156">
        <v>4.0</v>
      </c>
      <c r="B233" s="156" t="s">
        <v>881</v>
      </c>
      <c r="C233" s="178">
        <v>0.6277777777777778</v>
      </c>
      <c r="D233" s="156">
        <v>1500.0</v>
      </c>
    </row>
    <row r="234">
      <c r="A234" s="156">
        <v>5.0</v>
      </c>
      <c r="B234" s="156" t="s">
        <v>882</v>
      </c>
      <c r="C234" s="178">
        <v>0.7291666666666666</v>
      </c>
      <c r="D234" s="156">
        <v>600.0</v>
      </c>
    </row>
    <row r="235">
      <c r="A235" s="156">
        <v>6.0</v>
      </c>
      <c r="B235" s="156" t="s">
        <v>883</v>
      </c>
      <c r="C235" s="178">
        <v>0.7402777777777778</v>
      </c>
      <c r="D235" s="156">
        <v>150.0</v>
      </c>
    </row>
    <row r="236">
      <c r="A236" s="156">
        <v>7.0</v>
      </c>
      <c r="B236" s="156" t="s">
        <v>884</v>
      </c>
      <c r="C236" s="178">
        <v>0.81875</v>
      </c>
      <c r="D236" s="156">
        <v>500.0</v>
      </c>
      <c r="G236" s="194">
        <v>850.0</v>
      </c>
      <c r="H236" s="145">
        <v>-1700.0</v>
      </c>
      <c r="I236" s="145" t="s">
        <v>74</v>
      </c>
      <c r="J236" s="196">
        <v>1700.0</v>
      </c>
      <c r="K236" s="197" t="s">
        <v>74</v>
      </c>
    </row>
    <row r="237">
      <c r="D237" s="159">
        <f>SUM(D229:D236)</f>
        <v>4350</v>
      </c>
      <c r="H237" s="193">
        <v>5000.0</v>
      </c>
    </row>
    <row r="238">
      <c r="E238" s="59" t="s">
        <v>885</v>
      </c>
    </row>
    <row r="239">
      <c r="A239" s="156">
        <v>1.0</v>
      </c>
      <c r="B239" s="156" t="s">
        <v>886</v>
      </c>
      <c r="C239" s="158" t="s">
        <v>887</v>
      </c>
      <c r="D239" s="156">
        <v>1000.0</v>
      </c>
    </row>
    <row r="240">
      <c r="A240" s="156">
        <v>2.0</v>
      </c>
      <c r="B240" s="156" t="s">
        <v>888</v>
      </c>
      <c r="C240" s="158" t="s">
        <v>889</v>
      </c>
      <c r="D240" s="156">
        <v>1500.0</v>
      </c>
    </row>
    <row r="241">
      <c r="A241" s="156">
        <v>3.0</v>
      </c>
      <c r="B241" s="156" t="s">
        <v>564</v>
      </c>
      <c r="C241" s="158" t="s">
        <v>319</v>
      </c>
      <c r="D241" s="156">
        <v>400.0</v>
      </c>
    </row>
    <row r="242">
      <c r="A242" s="156">
        <v>4.0</v>
      </c>
      <c r="B242" s="156" t="s">
        <v>890</v>
      </c>
      <c r="C242" s="158" t="s">
        <v>335</v>
      </c>
      <c r="D242" s="156">
        <v>300.0</v>
      </c>
    </row>
    <row r="243">
      <c r="A243" s="156">
        <v>5.0</v>
      </c>
      <c r="B243" s="156" t="s">
        <v>627</v>
      </c>
      <c r="C243" s="158" t="s">
        <v>891</v>
      </c>
      <c r="D243" s="156">
        <v>200.0</v>
      </c>
    </row>
    <row r="244">
      <c r="A244" s="156">
        <v>6.0</v>
      </c>
      <c r="B244" s="156" t="s">
        <v>892</v>
      </c>
      <c r="C244" s="158" t="s">
        <v>893</v>
      </c>
      <c r="D244" s="156">
        <v>600.0</v>
      </c>
      <c r="G244" s="194">
        <v>800.0</v>
      </c>
      <c r="H244" s="146">
        <v>-800.0</v>
      </c>
    </row>
    <row r="245">
      <c r="D245" s="159">
        <f>SUM(D239:D244)</f>
        <v>4000</v>
      </c>
      <c r="G245" s="193">
        <v>7700.0</v>
      </c>
    </row>
    <row r="247">
      <c r="E247" s="59" t="s">
        <v>894</v>
      </c>
      <c r="F247" s="171" t="s">
        <v>265</v>
      </c>
    </row>
    <row r="248">
      <c r="A248" s="156">
        <v>1.0</v>
      </c>
      <c r="B248" s="156" t="s">
        <v>895</v>
      </c>
      <c r="C248" s="178">
        <v>0.49375</v>
      </c>
      <c r="D248" s="156">
        <v>450.0</v>
      </c>
    </row>
    <row r="249">
      <c r="A249" s="156">
        <v>2.0</v>
      </c>
      <c r="B249" s="156" t="s">
        <v>896</v>
      </c>
      <c r="C249" s="178">
        <v>0.5493055555555556</v>
      </c>
      <c r="D249" s="156">
        <v>1000.0</v>
      </c>
    </row>
    <row r="250">
      <c r="A250" s="156">
        <v>3.0</v>
      </c>
      <c r="B250" s="156" t="s">
        <v>897</v>
      </c>
      <c r="C250" s="178">
        <v>0.5513888888888889</v>
      </c>
      <c r="D250" s="156">
        <v>999.0</v>
      </c>
      <c r="H250" s="145">
        <v>-8000.0</v>
      </c>
      <c r="I250" s="145" t="s">
        <v>132</v>
      </c>
      <c r="K250" s="175" t="s">
        <v>898</v>
      </c>
    </row>
    <row r="251">
      <c r="A251" s="156">
        <v>4.0</v>
      </c>
      <c r="B251" s="156" t="s">
        <v>899</v>
      </c>
      <c r="C251" s="156">
        <v>13.44</v>
      </c>
      <c r="D251" s="156">
        <v>960.0</v>
      </c>
    </row>
    <row r="252">
      <c r="A252" s="156">
        <v>5.0</v>
      </c>
      <c r="B252" s="156" t="s">
        <v>900</v>
      </c>
      <c r="C252" s="178">
        <v>0.6569444444444444</v>
      </c>
      <c r="D252" s="156">
        <v>800.0</v>
      </c>
    </row>
    <row r="253">
      <c r="A253" s="156">
        <v>6.0</v>
      </c>
      <c r="B253" s="156" t="s">
        <v>901</v>
      </c>
      <c r="C253" s="178">
        <v>0.7034722222222223</v>
      </c>
      <c r="D253" s="156">
        <v>87.0</v>
      </c>
      <c r="G253" s="146">
        <v>-200.0</v>
      </c>
      <c r="H253" s="156" t="s">
        <v>902</v>
      </c>
    </row>
    <row r="254">
      <c r="A254" s="156">
        <v>7.0</v>
      </c>
      <c r="B254" s="156" t="s">
        <v>502</v>
      </c>
      <c r="C254" s="178">
        <v>0.7034722222222223</v>
      </c>
      <c r="D254" s="156">
        <v>200.0</v>
      </c>
      <c r="F254" s="200">
        <v>900.0</v>
      </c>
      <c r="G254" s="146">
        <v>-900.0</v>
      </c>
    </row>
    <row r="255">
      <c r="A255" s="156"/>
      <c r="D255" s="159">
        <f>SUM(D248:D254)</f>
        <v>4496</v>
      </c>
      <c r="G255" s="193">
        <v>3100.0</v>
      </c>
    </row>
    <row r="257">
      <c r="E257" s="59" t="s">
        <v>903</v>
      </c>
      <c r="F257" s="171" t="s">
        <v>73</v>
      </c>
    </row>
    <row r="258">
      <c r="A258" s="156">
        <v>1.0</v>
      </c>
      <c r="B258" s="156" t="s">
        <v>904</v>
      </c>
      <c r="C258" s="156" t="s">
        <v>905</v>
      </c>
      <c r="D258" s="156">
        <v>1200.0</v>
      </c>
      <c r="F258" s="194">
        <v>500.0</v>
      </c>
      <c r="G258" s="146">
        <v>-500.0</v>
      </c>
    </row>
    <row r="259">
      <c r="D259" s="59">
        <v>1200.0</v>
      </c>
      <c r="F259" s="193">
        <v>3800.0</v>
      </c>
    </row>
    <row r="261">
      <c r="E261" s="59" t="s">
        <v>906</v>
      </c>
      <c r="F261" s="171" t="s">
        <v>265</v>
      </c>
    </row>
    <row r="262">
      <c r="A262" s="156">
        <v>1.0</v>
      </c>
      <c r="B262" s="156" t="s">
        <v>907</v>
      </c>
      <c r="C262" s="178">
        <v>0.5576388888888889</v>
      </c>
      <c r="D262" s="156">
        <v>600.0</v>
      </c>
    </row>
    <row r="263">
      <c r="A263" s="156">
        <v>2.0</v>
      </c>
      <c r="B263" s="156" t="s">
        <v>863</v>
      </c>
      <c r="C263" s="178">
        <v>0.5680555555555555</v>
      </c>
      <c r="D263" s="156">
        <v>49.0</v>
      </c>
    </row>
    <row r="264">
      <c r="A264" s="156">
        <v>3.0</v>
      </c>
      <c r="B264" s="156" t="s">
        <v>908</v>
      </c>
      <c r="C264" s="178">
        <v>0.6222222222222222</v>
      </c>
      <c r="D264" s="156">
        <v>600.0</v>
      </c>
      <c r="H264" s="145">
        <v>-5000.0</v>
      </c>
      <c r="I264" s="145" t="s">
        <v>132</v>
      </c>
    </row>
    <row r="265">
      <c r="A265" s="156">
        <v>4.0</v>
      </c>
      <c r="B265" s="156" t="s">
        <v>187</v>
      </c>
      <c r="C265" s="178">
        <v>0.7104166666666667</v>
      </c>
      <c r="D265" s="156">
        <v>1500.0</v>
      </c>
    </row>
    <row r="266">
      <c r="A266" s="156">
        <v>5.0</v>
      </c>
      <c r="B266" s="156" t="s">
        <v>909</v>
      </c>
      <c r="C266" s="201">
        <v>0.7604166666666666</v>
      </c>
      <c r="D266" s="156">
        <v>600.0</v>
      </c>
    </row>
    <row r="267">
      <c r="A267" s="156">
        <v>6.0</v>
      </c>
      <c r="B267" s="156" t="s">
        <v>910</v>
      </c>
      <c r="G267" s="146">
        <v>-300.0</v>
      </c>
    </row>
    <row r="268">
      <c r="A268" s="156">
        <v>7.0</v>
      </c>
      <c r="B268" s="156" t="s">
        <v>911</v>
      </c>
      <c r="C268" s="178">
        <v>0.8263888888888888</v>
      </c>
      <c r="D268" s="156">
        <v>200.0</v>
      </c>
    </row>
    <row r="269">
      <c r="A269" s="156">
        <v>8.0</v>
      </c>
      <c r="B269" s="156" t="s">
        <v>912</v>
      </c>
      <c r="C269" s="178">
        <v>0.8361111111111111</v>
      </c>
      <c r="D269" s="156">
        <v>600.0</v>
      </c>
      <c r="F269" s="202">
        <v>900.0</v>
      </c>
      <c r="G269" s="146">
        <v>-900.0</v>
      </c>
    </row>
    <row r="270">
      <c r="A270" s="156"/>
      <c r="D270" s="159">
        <f>SUM(D262:D269)</f>
        <v>4149</v>
      </c>
      <c r="G270" s="193">
        <v>1750.0</v>
      </c>
    </row>
    <row r="271">
      <c r="E271" s="59" t="s">
        <v>913</v>
      </c>
    </row>
    <row r="272">
      <c r="A272" s="156">
        <v>1.0</v>
      </c>
      <c r="B272" s="156" t="s">
        <v>914</v>
      </c>
      <c r="C272" s="156" t="s">
        <v>184</v>
      </c>
      <c r="D272" s="156">
        <v>700.0</v>
      </c>
    </row>
    <row r="273">
      <c r="A273" s="156">
        <v>2.0</v>
      </c>
      <c r="B273" s="156" t="s">
        <v>761</v>
      </c>
      <c r="C273" s="156" t="s">
        <v>188</v>
      </c>
      <c r="D273" s="156">
        <v>50.0</v>
      </c>
    </row>
    <row r="274">
      <c r="A274" s="156">
        <v>3.0</v>
      </c>
      <c r="B274" s="156" t="s">
        <v>915</v>
      </c>
      <c r="C274" s="156" t="s">
        <v>916</v>
      </c>
      <c r="D274" s="156">
        <v>50.0</v>
      </c>
      <c r="F274" s="202">
        <v>500.0</v>
      </c>
      <c r="G274" s="146">
        <v>-500.0</v>
      </c>
    </row>
    <row r="275">
      <c r="D275" s="159">
        <f>SUM(D272:D274)</f>
        <v>800</v>
      </c>
      <c r="G275" s="193">
        <v>2050.0</v>
      </c>
    </row>
    <row r="277">
      <c r="E277" s="59" t="s">
        <v>917</v>
      </c>
      <c r="F277" s="171" t="s">
        <v>265</v>
      </c>
    </row>
    <row r="278">
      <c r="A278" s="156">
        <v>1.0</v>
      </c>
      <c r="B278" s="156" t="s">
        <v>918</v>
      </c>
      <c r="C278" s="178">
        <v>0.49722222222222223</v>
      </c>
      <c r="D278" s="156">
        <v>117.0</v>
      </c>
    </row>
    <row r="279">
      <c r="A279" s="156">
        <v>2.0</v>
      </c>
      <c r="B279" s="156" t="s">
        <v>919</v>
      </c>
      <c r="C279" s="178">
        <v>0.5368055555555555</v>
      </c>
      <c r="D279" s="156">
        <v>100.0</v>
      </c>
    </row>
    <row r="280">
      <c r="A280" s="156">
        <v>3.0</v>
      </c>
      <c r="B280" s="156" t="s">
        <v>506</v>
      </c>
      <c r="C280" s="178">
        <v>0.5368055555555555</v>
      </c>
      <c r="D280" s="156">
        <v>800.0</v>
      </c>
    </row>
    <row r="281">
      <c r="A281" s="156">
        <v>4.0</v>
      </c>
      <c r="B281" s="156" t="s">
        <v>920</v>
      </c>
      <c r="C281" s="178">
        <v>0.6145833333333334</v>
      </c>
      <c r="D281" s="156">
        <v>600.0</v>
      </c>
    </row>
    <row r="282">
      <c r="A282" s="156">
        <v>5.0</v>
      </c>
      <c r="B282" s="156" t="s">
        <v>921</v>
      </c>
    </row>
    <row r="283">
      <c r="A283" s="156">
        <v>6.0</v>
      </c>
      <c r="B283" s="156" t="s">
        <v>922</v>
      </c>
      <c r="C283" s="178">
        <v>0.7020833333333333</v>
      </c>
      <c r="D283" s="156">
        <v>1200.0</v>
      </c>
    </row>
    <row r="284">
      <c r="A284" s="156">
        <v>7.0</v>
      </c>
      <c r="B284" s="156" t="s">
        <v>923</v>
      </c>
      <c r="C284" s="178">
        <v>0.7472222222222222</v>
      </c>
      <c r="D284" s="156">
        <v>800.0</v>
      </c>
    </row>
    <row r="285">
      <c r="A285" s="156">
        <v>8.0</v>
      </c>
      <c r="B285" s="156" t="s">
        <v>269</v>
      </c>
      <c r="C285" s="178">
        <v>0.8215277777777777</v>
      </c>
      <c r="D285" s="156">
        <v>600.0</v>
      </c>
    </row>
    <row r="286">
      <c r="A286" s="156">
        <v>9.0</v>
      </c>
      <c r="B286" s="156" t="s">
        <v>924</v>
      </c>
      <c r="C286" s="178">
        <v>0.8215277777777777</v>
      </c>
      <c r="D286" s="156">
        <v>400.0</v>
      </c>
    </row>
    <row r="287">
      <c r="A287" s="156">
        <v>10.0</v>
      </c>
      <c r="B287" s="156" t="s">
        <v>925</v>
      </c>
      <c r="C287" s="178">
        <v>0.8215277777777777</v>
      </c>
      <c r="D287" s="156">
        <v>60.0</v>
      </c>
      <c r="F287" s="202">
        <v>960.0</v>
      </c>
      <c r="G287" s="146">
        <v>-960.0</v>
      </c>
    </row>
    <row r="288">
      <c r="A288" s="156"/>
      <c r="D288" s="159">
        <f>SUM(D278:D287)</f>
        <v>4677</v>
      </c>
      <c r="G288" s="193">
        <v>5767.0</v>
      </c>
    </row>
    <row r="289">
      <c r="E289" s="59" t="s">
        <v>926</v>
      </c>
      <c r="F289" s="59" t="s">
        <v>454</v>
      </c>
    </row>
    <row r="290">
      <c r="A290" s="156">
        <v>1.0</v>
      </c>
      <c r="B290" s="156" t="s">
        <v>927</v>
      </c>
      <c r="C290" s="178">
        <v>0.5826388888888889</v>
      </c>
      <c r="D290" s="156">
        <v>600.0</v>
      </c>
    </row>
    <row r="291">
      <c r="A291" s="156">
        <v>2.0</v>
      </c>
      <c r="B291" s="156" t="s">
        <v>928</v>
      </c>
      <c r="C291" s="178">
        <v>0.6395833333333333</v>
      </c>
      <c r="D291" s="156">
        <v>800.0</v>
      </c>
    </row>
    <row r="292">
      <c r="A292" s="156">
        <v>3.0</v>
      </c>
      <c r="B292" s="156" t="s">
        <v>929</v>
      </c>
      <c r="C292" s="178">
        <v>0.6819444444444445</v>
      </c>
      <c r="D292" s="156">
        <v>80.0</v>
      </c>
    </row>
    <row r="293">
      <c r="A293" s="156">
        <v>4.0</v>
      </c>
      <c r="B293" s="156" t="s">
        <v>930</v>
      </c>
      <c r="C293" s="178">
        <v>0.7819444444444444</v>
      </c>
      <c r="D293" s="156">
        <v>200.0</v>
      </c>
    </row>
    <row r="294">
      <c r="A294" s="156">
        <v>5.0</v>
      </c>
      <c r="B294" s="156" t="s">
        <v>931</v>
      </c>
      <c r="C294" s="178">
        <v>0.7847222222222222</v>
      </c>
      <c r="D294" s="156">
        <v>480.0</v>
      </c>
    </row>
    <row r="295">
      <c r="A295" s="156">
        <v>6.0</v>
      </c>
      <c r="B295" s="156" t="s">
        <v>932</v>
      </c>
      <c r="C295" s="178">
        <v>0.7854166666666667</v>
      </c>
      <c r="D295" s="156">
        <v>600.0</v>
      </c>
    </row>
    <row r="296">
      <c r="A296" s="156">
        <v>7.0</v>
      </c>
      <c r="B296" s="156" t="s">
        <v>932</v>
      </c>
      <c r="C296" s="178">
        <v>0.7875</v>
      </c>
      <c r="D296" s="156">
        <v>600.0</v>
      </c>
    </row>
    <row r="297">
      <c r="D297" s="159">
        <f>SUM(D290:D296)</f>
        <v>3360</v>
      </c>
    </row>
    <row r="298">
      <c r="E298" s="59" t="s">
        <v>933</v>
      </c>
    </row>
    <row r="299">
      <c r="A299" s="156">
        <v>1.0</v>
      </c>
      <c r="B299" s="156" t="s">
        <v>888</v>
      </c>
      <c r="C299" s="156" t="s">
        <v>256</v>
      </c>
      <c r="D299" s="156">
        <v>1500.0</v>
      </c>
    </row>
    <row r="300">
      <c r="A300" s="156">
        <v>2.0</v>
      </c>
      <c r="B300" s="156" t="s">
        <v>934</v>
      </c>
      <c r="C300" s="156" t="s">
        <v>935</v>
      </c>
      <c r="D300" s="156">
        <v>300.0</v>
      </c>
      <c r="F300" s="202">
        <v>600.0</v>
      </c>
      <c r="G300" s="146">
        <v>-600.0</v>
      </c>
    </row>
    <row r="301">
      <c r="D301" s="159">
        <f>SUM(D299:D300)</f>
        <v>1800</v>
      </c>
    </row>
    <row r="303">
      <c r="E303" s="59" t="s">
        <v>936</v>
      </c>
      <c r="F303" s="171" t="s">
        <v>265</v>
      </c>
    </row>
    <row r="304">
      <c r="A304" s="156">
        <v>1.0</v>
      </c>
      <c r="B304" s="156" t="s">
        <v>269</v>
      </c>
      <c r="C304" s="178">
        <v>0.4965277777777778</v>
      </c>
      <c r="D304" s="156">
        <v>600.0</v>
      </c>
    </row>
    <row r="305">
      <c r="A305" s="156">
        <v>2.0</v>
      </c>
      <c r="B305" s="156" t="s">
        <v>937</v>
      </c>
      <c r="C305" s="178">
        <v>0.4965277777777778</v>
      </c>
      <c r="D305" s="156">
        <v>200.0</v>
      </c>
    </row>
    <row r="306">
      <c r="A306" s="156">
        <v>3.0</v>
      </c>
      <c r="B306" s="156" t="s">
        <v>938</v>
      </c>
      <c r="C306" s="178">
        <v>0.5381944444444444</v>
      </c>
      <c r="D306" s="156">
        <v>200.0</v>
      </c>
    </row>
    <row r="307">
      <c r="A307" s="156">
        <v>4.0</v>
      </c>
      <c r="B307" s="156" t="s">
        <v>939</v>
      </c>
      <c r="C307" s="178">
        <v>0.5701388888888889</v>
      </c>
      <c r="D307" s="156">
        <v>500.0</v>
      </c>
    </row>
    <row r="308">
      <c r="A308" s="156">
        <v>5.0</v>
      </c>
      <c r="B308" s="156" t="s">
        <v>940</v>
      </c>
      <c r="C308" s="178">
        <v>0.6451388888888889</v>
      </c>
      <c r="D308" s="156">
        <v>500.0</v>
      </c>
      <c r="H308" s="184">
        <v>-8000.0</v>
      </c>
    </row>
    <row r="309">
      <c r="A309" s="156">
        <v>6.0</v>
      </c>
      <c r="B309" s="156" t="s">
        <v>941</v>
      </c>
      <c r="C309" s="178">
        <v>0.7520833333333333</v>
      </c>
      <c r="D309" s="156">
        <v>200.0</v>
      </c>
      <c r="F309" s="202">
        <v>664.0</v>
      </c>
      <c r="G309" s="146">
        <v>-664.0</v>
      </c>
    </row>
    <row r="310">
      <c r="A310" s="156">
        <v>7.0</v>
      </c>
      <c r="D310" s="159">
        <f>SUM(D304:D309)</f>
        <v>2200</v>
      </c>
      <c r="G310" s="193">
        <v>3686.0</v>
      </c>
    </row>
    <row r="312">
      <c r="B312" s="203"/>
      <c r="C312" s="203"/>
      <c r="D312" s="203"/>
      <c r="E312" s="204"/>
      <c r="F312" s="205"/>
      <c r="G312" s="203"/>
      <c r="H312" s="203"/>
      <c r="I312" s="203"/>
      <c r="J312" s="203"/>
      <c r="K312" s="203"/>
      <c r="L312" s="203"/>
      <c r="M312" s="203"/>
    </row>
    <row r="313">
      <c r="A313" s="156"/>
      <c r="B313" s="161"/>
      <c r="C313" s="206"/>
      <c r="D313" s="161"/>
      <c r="E313" s="203"/>
      <c r="F313" s="203"/>
      <c r="G313" s="203"/>
      <c r="H313" s="203"/>
      <c r="I313" s="203"/>
      <c r="J313" s="207"/>
    </row>
    <row r="314">
      <c r="A314" s="156"/>
      <c r="B314" s="161"/>
      <c r="C314" s="206"/>
      <c r="D314" s="161"/>
      <c r="E314" s="203"/>
      <c r="F314" s="203"/>
      <c r="G314" s="203"/>
      <c r="H314" s="203"/>
      <c r="I314" s="203"/>
    </row>
    <row r="315">
      <c r="A315" s="156"/>
      <c r="B315" s="161"/>
      <c r="C315" s="206"/>
      <c r="D315" s="161"/>
      <c r="E315" s="203"/>
      <c r="F315" s="203"/>
      <c r="G315" s="203"/>
      <c r="H315" s="203"/>
      <c r="I315" s="203"/>
    </row>
    <row r="316">
      <c r="A316" s="156"/>
      <c r="B316" s="161"/>
      <c r="C316" s="206"/>
      <c r="D316" s="161"/>
      <c r="E316" s="203"/>
      <c r="F316" s="203"/>
      <c r="G316" s="203"/>
      <c r="H316" s="203"/>
      <c r="I316" s="203"/>
    </row>
    <row r="317">
      <c r="A317" s="156"/>
      <c r="B317" s="161"/>
      <c r="C317" s="206"/>
      <c r="D317" s="161"/>
      <c r="E317" s="203"/>
      <c r="F317" s="203"/>
      <c r="G317" s="203"/>
      <c r="H317" s="203"/>
      <c r="I317" s="203"/>
    </row>
    <row r="318">
      <c r="A318" s="156"/>
      <c r="B318" s="161"/>
      <c r="C318" s="206"/>
      <c r="D318" s="161"/>
      <c r="E318" s="203"/>
      <c r="F318" s="203"/>
      <c r="G318" s="203"/>
      <c r="H318" s="203"/>
      <c r="I318" s="203"/>
    </row>
    <row r="319">
      <c r="A319" s="156"/>
      <c r="B319" s="161"/>
      <c r="C319" s="206"/>
      <c r="D319" s="161"/>
      <c r="E319" s="203"/>
      <c r="F319" s="203"/>
      <c r="G319" s="203"/>
      <c r="H319" s="204"/>
      <c r="I319" s="204"/>
    </row>
    <row r="320">
      <c r="A320" s="156"/>
      <c r="B320" s="161"/>
      <c r="C320" s="206"/>
      <c r="D320" s="161"/>
      <c r="E320" s="203"/>
      <c r="F320" s="203"/>
      <c r="G320" s="203"/>
      <c r="H320" s="203"/>
      <c r="I320" s="203"/>
      <c r="J320" s="203"/>
      <c r="K320" s="203"/>
      <c r="L320" s="203"/>
      <c r="M320" s="203"/>
    </row>
    <row r="321">
      <c r="B321" s="203"/>
      <c r="C321" s="203"/>
      <c r="D321" s="208"/>
      <c r="E321" s="203"/>
      <c r="F321" s="203"/>
      <c r="G321" s="204"/>
      <c r="H321" s="203"/>
      <c r="I321" s="203"/>
      <c r="J321" s="203"/>
      <c r="K321" s="203"/>
      <c r="L321" s="203"/>
      <c r="M321" s="203"/>
    </row>
    <row r="322">
      <c r="B322" s="203"/>
      <c r="C322" s="203"/>
      <c r="D322" s="203"/>
      <c r="E322" s="203"/>
      <c r="F322" s="203"/>
      <c r="G322" s="203"/>
      <c r="H322" s="203"/>
      <c r="I322" s="203"/>
      <c r="J322" s="203"/>
      <c r="K322" s="203"/>
      <c r="L322" s="203"/>
      <c r="M322" s="203"/>
    </row>
    <row r="323">
      <c r="B323" s="203"/>
      <c r="C323" s="203"/>
      <c r="D323" s="203"/>
      <c r="E323" s="204"/>
      <c r="F323" s="205"/>
      <c r="G323" s="203"/>
      <c r="H323" s="203"/>
      <c r="I323" s="203"/>
      <c r="J323" s="203"/>
      <c r="K323" s="203"/>
      <c r="L323" s="203"/>
      <c r="M323" s="203"/>
    </row>
    <row r="324">
      <c r="A324" s="156"/>
      <c r="B324" s="161"/>
      <c r="C324" s="206"/>
      <c r="D324" s="161"/>
      <c r="E324" s="203"/>
      <c r="F324" s="203"/>
      <c r="G324" s="203"/>
      <c r="H324" s="203"/>
      <c r="I324" s="203"/>
      <c r="J324" s="203"/>
      <c r="K324" s="203"/>
      <c r="L324" s="203"/>
      <c r="M324" s="203"/>
    </row>
    <row r="325">
      <c r="A325" s="156"/>
      <c r="B325" s="161"/>
      <c r="C325" s="206"/>
      <c r="D325" s="161"/>
      <c r="E325" s="203"/>
      <c r="F325" s="203"/>
      <c r="G325" s="203"/>
      <c r="H325" s="203"/>
      <c r="I325" s="203"/>
      <c r="J325" s="203"/>
      <c r="K325" s="203"/>
      <c r="L325" s="203"/>
      <c r="M325" s="203"/>
    </row>
    <row r="326">
      <c r="A326" s="156"/>
      <c r="B326" s="161"/>
      <c r="C326" s="206"/>
      <c r="D326" s="161"/>
      <c r="E326" s="203"/>
      <c r="F326" s="203"/>
      <c r="G326" s="203"/>
      <c r="H326" s="203"/>
      <c r="I326" s="203"/>
      <c r="J326" s="203"/>
      <c r="K326" s="203"/>
      <c r="L326" s="203"/>
      <c r="M326" s="203"/>
    </row>
    <row r="327">
      <c r="A327" s="156"/>
      <c r="B327" s="161"/>
      <c r="C327" s="206"/>
      <c r="D327" s="161"/>
      <c r="E327" s="203"/>
      <c r="F327" s="203"/>
      <c r="G327" s="203"/>
      <c r="H327" s="203"/>
      <c r="I327" s="203"/>
      <c r="J327" s="203"/>
      <c r="K327" s="203"/>
      <c r="L327" s="203"/>
      <c r="M327" s="203"/>
    </row>
    <row r="328">
      <c r="A328" s="156"/>
      <c r="B328" s="161"/>
      <c r="C328" s="206"/>
      <c r="D328" s="161"/>
      <c r="E328" s="203"/>
      <c r="F328" s="203"/>
      <c r="G328" s="203"/>
      <c r="H328" s="203"/>
      <c r="I328" s="203"/>
      <c r="J328" s="203"/>
      <c r="K328" s="203"/>
      <c r="L328" s="203"/>
      <c r="M328" s="203"/>
    </row>
    <row r="329">
      <c r="A329" s="156"/>
      <c r="B329" s="161"/>
      <c r="C329" s="206"/>
      <c r="D329" s="161"/>
      <c r="E329" s="203"/>
      <c r="F329" s="203"/>
      <c r="G329" s="203"/>
      <c r="H329" s="204"/>
      <c r="I329" s="204"/>
      <c r="J329" s="203"/>
      <c r="K329" s="203"/>
      <c r="L329" s="203"/>
      <c r="M329" s="203"/>
    </row>
    <row r="330">
      <c r="A330" s="156"/>
      <c r="B330" s="161"/>
      <c r="C330" s="206"/>
      <c r="D330" s="161"/>
      <c r="E330" s="203"/>
      <c r="F330" s="204"/>
      <c r="G330" s="161"/>
      <c r="H330" s="203"/>
      <c r="I330" s="203"/>
      <c r="J330" s="203"/>
      <c r="K330" s="203"/>
      <c r="L330" s="203"/>
      <c r="M330" s="203"/>
    </row>
    <row r="331">
      <c r="A331" s="156"/>
      <c r="B331" s="203"/>
      <c r="C331" s="203"/>
      <c r="D331" s="208"/>
      <c r="E331" s="203"/>
      <c r="F331" s="203"/>
      <c r="G331" s="204"/>
      <c r="H331" s="203"/>
      <c r="I331" s="203"/>
      <c r="J331" s="203"/>
      <c r="K331" s="203"/>
      <c r="L331" s="203"/>
      <c r="M331" s="203"/>
    </row>
    <row r="332">
      <c r="B332" s="203"/>
      <c r="C332" s="203"/>
      <c r="D332" s="203"/>
      <c r="E332" s="204"/>
      <c r="F332" s="208"/>
      <c r="G332" s="203"/>
      <c r="H332" s="203"/>
      <c r="I332" s="203"/>
      <c r="J332" s="203"/>
      <c r="K332" s="203"/>
      <c r="L332" s="203"/>
      <c r="M332" s="203"/>
    </row>
    <row r="333">
      <c r="A333" s="156"/>
      <c r="B333" s="161"/>
      <c r="C333" s="161"/>
      <c r="D333" s="161"/>
      <c r="E333" s="203"/>
      <c r="F333" s="203"/>
      <c r="G333" s="203"/>
      <c r="H333" s="203"/>
      <c r="I333" s="203"/>
      <c r="J333" s="203"/>
      <c r="K333" s="203"/>
      <c r="L333" s="203"/>
      <c r="M333" s="203"/>
    </row>
    <row r="334">
      <c r="A334" s="156"/>
      <c r="B334" s="161"/>
      <c r="C334" s="161"/>
      <c r="D334" s="161"/>
      <c r="E334" s="203"/>
      <c r="F334" s="203"/>
      <c r="G334" s="203"/>
      <c r="H334" s="203"/>
      <c r="I334" s="203"/>
      <c r="J334" s="203"/>
      <c r="K334" s="203"/>
      <c r="L334" s="203"/>
      <c r="M334" s="203"/>
    </row>
    <row r="335">
      <c r="A335" s="156"/>
      <c r="B335" s="161"/>
      <c r="C335" s="161"/>
      <c r="D335" s="161"/>
      <c r="E335" s="203"/>
      <c r="F335" s="203"/>
      <c r="G335" s="203"/>
      <c r="H335" s="203"/>
      <c r="I335" s="203"/>
      <c r="J335" s="203"/>
      <c r="K335" s="203"/>
      <c r="L335" s="203"/>
      <c r="M335" s="203"/>
    </row>
    <row r="336">
      <c r="A336" s="156"/>
      <c r="B336" s="161"/>
      <c r="C336" s="161"/>
      <c r="D336" s="161"/>
      <c r="E336" s="203"/>
      <c r="F336" s="203"/>
      <c r="G336" s="203"/>
      <c r="H336" s="203"/>
      <c r="I336" s="203"/>
      <c r="J336" s="203"/>
      <c r="K336" s="203"/>
      <c r="L336" s="203"/>
      <c r="M336" s="203"/>
    </row>
    <row r="337">
      <c r="A337" s="156"/>
      <c r="B337" s="161"/>
      <c r="C337" s="161"/>
      <c r="D337" s="161"/>
      <c r="E337" s="203"/>
      <c r="F337" s="203"/>
      <c r="G337" s="203"/>
      <c r="H337" s="203"/>
      <c r="I337" s="203"/>
      <c r="J337" s="203"/>
      <c r="K337" s="203"/>
      <c r="L337" s="203"/>
      <c r="M337" s="203"/>
    </row>
    <row r="338">
      <c r="A338" s="156"/>
      <c r="B338" s="161"/>
      <c r="C338" s="161"/>
      <c r="D338" s="161"/>
      <c r="E338" s="203"/>
      <c r="F338" s="203"/>
      <c r="G338" s="203"/>
      <c r="H338" s="203"/>
      <c r="I338" s="203"/>
      <c r="J338" s="203"/>
      <c r="K338" s="203"/>
      <c r="L338" s="203"/>
      <c r="M338" s="203"/>
    </row>
    <row r="339">
      <c r="A339" s="156"/>
      <c r="B339" s="161"/>
      <c r="C339" s="161"/>
      <c r="D339" s="161"/>
      <c r="E339" s="203"/>
      <c r="F339" s="203"/>
      <c r="G339" s="203"/>
      <c r="H339" s="203"/>
      <c r="I339" s="203"/>
      <c r="J339" s="203"/>
      <c r="K339" s="203"/>
      <c r="L339" s="203"/>
      <c r="M339" s="203"/>
    </row>
    <row r="340">
      <c r="A340" s="156"/>
      <c r="B340" s="161"/>
      <c r="C340" s="161"/>
      <c r="D340" s="161"/>
      <c r="E340" s="203"/>
      <c r="F340" s="203"/>
      <c r="G340" s="203"/>
      <c r="H340" s="203"/>
      <c r="I340" s="203"/>
      <c r="J340" s="203"/>
      <c r="K340" s="203"/>
      <c r="L340" s="203"/>
      <c r="M340" s="203"/>
    </row>
    <row r="341">
      <c r="A341" s="156"/>
      <c r="B341" s="161"/>
      <c r="C341" s="161"/>
      <c r="D341" s="161"/>
      <c r="E341" s="203"/>
      <c r="F341" s="203"/>
      <c r="G341" s="203"/>
      <c r="H341" s="203"/>
      <c r="I341" s="203"/>
      <c r="J341" s="203"/>
      <c r="K341" s="203"/>
      <c r="L341" s="203"/>
      <c r="M341" s="203"/>
    </row>
    <row r="342">
      <c r="A342" s="156"/>
      <c r="B342" s="161"/>
      <c r="C342" s="161"/>
      <c r="D342" s="161"/>
      <c r="E342" s="203"/>
      <c r="F342" s="204"/>
      <c r="G342" s="161"/>
      <c r="H342" s="204"/>
      <c r="I342" s="204"/>
      <c r="J342" s="203"/>
      <c r="K342" s="203"/>
      <c r="L342" s="203"/>
      <c r="M342" s="203"/>
    </row>
    <row r="343">
      <c r="B343" s="203"/>
      <c r="C343" s="203"/>
      <c r="D343" s="208"/>
      <c r="E343" s="203"/>
      <c r="F343" s="203"/>
      <c r="G343" s="204"/>
      <c r="H343" s="203"/>
      <c r="I343" s="203"/>
      <c r="J343" s="203"/>
      <c r="K343" s="203"/>
      <c r="L343" s="203"/>
      <c r="M343" s="203"/>
    </row>
    <row r="344">
      <c r="B344" s="203"/>
      <c r="C344" s="203"/>
      <c r="D344" s="203"/>
      <c r="E344" s="203"/>
      <c r="F344" s="203"/>
      <c r="G344" s="203"/>
      <c r="H344" s="203"/>
      <c r="I344" s="203"/>
      <c r="J344" s="203"/>
      <c r="K344" s="203"/>
      <c r="L344" s="203"/>
      <c r="M344" s="203"/>
    </row>
    <row r="345">
      <c r="B345" s="203"/>
      <c r="C345" s="203"/>
      <c r="D345" s="203"/>
      <c r="E345" s="204"/>
      <c r="F345" s="205"/>
      <c r="G345" s="203"/>
      <c r="H345" s="203"/>
      <c r="I345" s="203"/>
      <c r="J345" s="203"/>
      <c r="K345" s="203"/>
      <c r="L345" s="203"/>
      <c r="M345" s="203"/>
    </row>
    <row r="346">
      <c r="A346" s="156"/>
      <c r="B346" s="161"/>
      <c r="C346" s="206"/>
      <c r="D346" s="161"/>
      <c r="E346" s="203"/>
      <c r="F346" s="203"/>
      <c r="G346" s="203"/>
      <c r="H346" s="203"/>
      <c r="I346" s="203"/>
      <c r="J346" s="203"/>
      <c r="K346" s="203"/>
      <c r="L346" s="203"/>
      <c r="M346" s="203"/>
    </row>
    <row r="347">
      <c r="A347" s="156"/>
      <c r="B347" s="161"/>
      <c r="C347" s="203"/>
      <c r="D347" s="203"/>
      <c r="E347" s="203"/>
      <c r="F347" s="203"/>
      <c r="G347" s="161"/>
      <c r="H347" s="203"/>
      <c r="I347" s="203"/>
      <c r="J347" s="203"/>
      <c r="K347" s="203"/>
      <c r="L347" s="203"/>
      <c r="M347" s="203"/>
    </row>
    <row r="348">
      <c r="A348" s="156"/>
      <c r="B348" s="161"/>
      <c r="C348" s="206"/>
      <c r="D348" s="161"/>
      <c r="E348" s="203"/>
      <c r="F348" s="203"/>
      <c r="G348" s="203"/>
      <c r="H348" s="203"/>
      <c r="I348" s="203"/>
      <c r="J348" s="203"/>
      <c r="K348" s="203"/>
      <c r="L348" s="203"/>
      <c r="M348" s="203"/>
    </row>
    <row r="349">
      <c r="A349" s="156"/>
      <c r="B349" s="161"/>
      <c r="C349" s="206"/>
      <c r="D349" s="161"/>
      <c r="E349" s="203"/>
      <c r="F349" s="203"/>
      <c r="G349" s="203"/>
      <c r="H349" s="203"/>
      <c r="I349" s="203"/>
      <c r="J349" s="203"/>
      <c r="K349" s="203"/>
      <c r="L349" s="203"/>
      <c r="M349" s="203"/>
    </row>
    <row r="350">
      <c r="A350" s="156"/>
      <c r="B350" s="161"/>
      <c r="C350" s="206"/>
      <c r="D350" s="161"/>
      <c r="E350" s="203"/>
      <c r="F350" s="203"/>
      <c r="G350" s="203"/>
      <c r="H350" s="203"/>
      <c r="I350" s="203"/>
      <c r="J350" s="203"/>
      <c r="K350" s="203"/>
      <c r="L350" s="203"/>
      <c r="M350" s="203"/>
    </row>
    <row r="351">
      <c r="A351" s="156"/>
      <c r="B351" s="161"/>
      <c r="C351" s="206"/>
      <c r="D351" s="161"/>
      <c r="E351" s="203"/>
      <c r="F351" s="203"/>
      <c r="G351" s="203"/>
      <c r="H351" s="204"/>
      <c r="I351" s="204"/>
      <c r="J351" s="203"/>
      <c r="K351" s="203"/>
      <c r="L351" s="203"/>
      <c r="M351" s="203"/>
    </row>
    <row r="352">
      <c r="A352" s="156"/>
      <c r="B352" s="161"/>
      <c r="C352" s="206"/>
      <c r="D352" s="161"/>
      <c r="E352" s="203"/>
      <c r="F352" s="203"/>
      <c r="G352" s="203"/>
      <c r="H352" s="203"/>
      <c r="I352" s="203"/>
      <c r="J352" s="203"/>
      <c r="K352" s="203"/>
      <c r="L352" s="203"/>
      <c r="M352" s="203"/>
    </row>
    <row r="353">
      <c r="A353" s="156"/>
      <c r="B353" s="161"/>
      <c r="C353" s="203"/>
      <c r="D353" s="203"/>
      <c r="E353" s="203"/>
      <c r="F353" s="203"/>
      <c r="G353" s="161"/>
      <c r="H353" s="203"/>
      <c r="I353" s="203"/>
      <c r="J353" s="203"/>
      <c r="K353" s="203"/>
      <c r="L353" s="203"/>
      <c r="M353" s="203"/>
    </row>
    <row r="354">
      <c r="B354" s="203"/>
      <c r="C354" s="203"/>
      <c r="D354" s="208"/>
      <c r="E354" s="203"/>
      <c r="F354" s="204"/>
      <c r="G354" s="161"/>
      <c r="H354" s="203"/>
      <c r="I354" s="203"/>
      <c r="J354" s="203"/>
      <c r="K354" s="203"/>
      <c r="L354" s="203"/>
      <c r="M354" s="203"/>
    </row>
    <row r="355">
      <c r="B355" s="203"/>
      <c r="C355" s="203"/>
      <c r="D355" s="203"/>
      <c r="E355" s="203"/>
      <c r="F355" s="203"/>
      <c r="G355" s="204"/>
      <c r="H355" s="203"/>
      <c r="I355" s="203"/>
      <c r="J355" s="203"/>
      <c r="K355" s="203"/>
      <c r="L355" s="203"/>
      <c r="M355" s="203"/>
    </row>
    <row r="356">
      <c r="B356" s="203"/>
      <c r="C356" s="203"/>
      <c r="D356" s="203"/>
      <c r="E356" s="204"/>
      <c r="F356" s="161"/>
      <c r="G356" s="203"/>
      <c r="H356" s="203"/>
      <c r="I356" s="203"/>
      <c r="J356" s="203"/>
      <c r="K356" s="203"/>
      <c r="L356" s="203"/>
      <c r="M356" s="203"/>
    </row>
    <row r="357">
      <c r="A357" s="156"/>
      <c r="B357" s="161"/>
      <c r="C357" s="206"/>
      <c r="D357" s="161"/>
      <c r="E357" s="203"/>
      <c r="F357" s="203"/>
      <c r="G357" s="203"/>
      <c r="H357" s="203"/>
      <c r="I357" s="203"/>
      <c r="J357" s="203"/>
      <c r="K357" s="203"/>
      <c r="L357" s="203"/>
      <c r="M357" s="203"/>
    </row>
    <row r="358">
      <c r="A358" s="156"/>
      <c r="B358" s="161"/>
      <c r="C358" s="206"/>
      <c r="D358" s="161"/>
      <c r="E358" s="203"/>
      <c r="F358" s="203"/>
      <c r="G358" s="203"/>
      <c r="H358" s="203"/>
      <c r="I358" s="203"/>
      <c r="J358" s="203"/>
      <c r="K358" s="203"/>
      <c r="L358" s="203"/>
      <c r="M358" s="203"/>
    </row>
    <row r="359">
      <c r="A359" s="156"/>
      <c r="B359" s="161"/>
      <c r="C359" s="206"/>
      <c r="D359" s="161"/>
      <c r="E359" s="203"/>
      <c r="F359" s="203"/>
      <c r="G359" s="203"/>
      <c r="H359" s="203"/>
      <c r="I359" s="203"/>
      <c r="J359" s="203"/>
      <c r="K359" s="203"/>
      <c r="L359" s="203"/>
      <c r="M359" s="203"/>
    </row>
    <row r="360">
      <c r="A360" s="156"/>
      <c r="B360" s="161"/>
      <c r="C360" s="206"/>
      <c r="D360" s="161"/>
      <c r="E360" s="203"/>
      <c r="F360" s="203"/>
      <c r="G360" s="203"/>
      <c r="H360" s="203"/>
      <c r="I360" s="203"/>
      <c r="J360" s="203"/>
      <c r="K360" s="203"/>
      <c r="L360" s="203"/>
      <c r="M360" s="203"/>
    </row>
    <row r="361">
      <c r="A361" s="156"/>
      <c r="B361" s="161"/>
      <c r="C361" s="206"/>
      <c r="D361" s="161"/>
      <c r="E361" s="203"/>
      <c r="F361" s="203"/>
      <c r="G361" s="203"/>
      <c r="H361" s="203"/>
      <c r="I361" s="203"/>
      <c r="J361" s="203"/>
      <c r="K361" s="203"/>
      <c r="L361" s="203"/>
      <c r="M361" s="203"/>
    </row>
    <row r="362">
      <c r="A362" s="156"/>
      <c r="B362" s="161"/>
      <c r="C362" s="206"/>
      <c r="D362" s="161"/>
      <c r="E362" s="203"/>
      <c r="F362" s="203"/>
      <c r="G362" s="203"/>
      <c r="H362" s="204"/>
      <c r="I362" s="204"/>
      <c r="J362" s="203"/>
      <c r="K362" s="203"/>
      <c r="L362" s="203"/>
      <c r="M362" s="203"/>
    </row>
    <row r="363">
      <c r="A363" s="156"/>
      <c r="B363" s="161"/>
      <c r="C363" s="206"/>
      <c r="D363" s="161"/>
      <c r="E363" s="203"/>
      <c r="F363" s="203"/>
      <c r="G363" s="203"/>
      <c r="H363" s="203"/>
      <c r="I363" s="203"/>
      <c r="J363" s="203"/>
      <c r="K363" s="203"/>
      <c r="L363" s="203"/>
      <c r="M363" s="203"/>
    </row>
    <row r="364">
      <c r="A364" s="156"/>
      <c r="B364" s="161"/>
      <c r="C364" s="206"/>
      <c r="D364" s="161"/>
      <c r="E364" s="203"/>
      <c r="F364" s="203"/>
      <c r="G364" s="203"/>
      <c r="H364" s="203"/>
      <c r="I364" s="203"/>
      <c r="J364" s="203"/>
      <c r="K364" s="203"/>
      <c r="L364" s="203"/>
      <c r="M364" s="203"/>
    </row>
    <row r="365">
      <c r="B365" s="203"/>
      <c r="C365" s="203"/>
      <c r="D365" s="208"/>
      <c r="E365" s="203"/>
      <c r="F365" s="203"/>
      <c r="G365" s="203"/>
      <c r="H365" s="203"/>
      <c r="I365" s="203"/>
      <c r="J365" s="203"/>
      <c r="K365" s="203"/>
      <c r="L365" s="203"/>
      <c r="M365" s="203"/>
    </row>
    <row r="366">
      <c r="B366" s="203"/>
      <c r="C366" s="203"/>
      <c r="D366" s="203"/>
      <c r="E366" s="204"/>
      <c r="F366" s="203"/>
      <c r="G366" s="203"/>
      <c r="H366" s="203"/>
      <c r="I366" s="203"/>
      <c r="J366" s="203"/>
      <c r="K366" s="203"/>
      <c r="L366" s="203"/>
      <c r="M366" s="203"/>
    </row>
    <row r="367">
      <c r="A367" s="156"/>
      <c r="B367" s="161"/>
      <c r="C367" s="161"/>
      <c r="D367" s="161"/>
      <c r="E367" s="203"/>
      <c r="F367" s="203"/>
      <c r="G367" s="203"/>
      <c r="H367" s="203"/>
      <c r="I367" s="203"/>
      <c r="J367" s="203"/>
      <c r="K367" s="203"/>
      <c r="L367" s="203"/>
      <c r="M367" s="203"/>
    </row>
    <row r="368">
      <c r="A368" s="156"/>
      <c r="B368" s="161"/>
      <c r="C368" s="161"/>
      <c r="D368" s="161"/>
      <c r="E368" s="203"/>
      <c r="F368" s="203"/>
      <c r="G368" s="203"/>
      <c r="H368" s="203"/>
      <c r="I368" s="203"/>
      <c r="J368" s="203"/>
      <c r="K368" s="203"/>
      <c r="L368" s="203"/>
      <c r="M368" s="203"/>
    </row>
    <row r="369">
      <c r="A369" s="156"/>
      <c r="B369" s="161"/>
      <c r="C369" s="161"/>
      <c r="D369" s="161"/>
      <c r="E369" s="203"/>
      <c r="F369" s="204"/>
      <c r="G369" s="161"/>
      <c r="H369" s="203"/>
      <c r="I369" s="203"/>
      <c r="J369" s="203"/>
      <c r="K369" s="203"/>
      <c r="L369" s="203"/>
      <c r="M369" s="203"/>
    </row>
    <row r="370">
      <c r="A370" s="156"/>
      <c r="B370" s="161"/>
      <c r="C370" s="161"/>
      <c r="D370" s="161"/>
      <c r="E370" s="203"/>
      <c r="F370" s="203"/>
      <c r="G370" s="204"/>
      <c r="H370" s="203"/>
      <c r="I370" s="203"/>
      <c r="J370" s="203"/>
      <c r="K370" s="203"/>
      <c r="L370" s="203"/>
      <c r="M370" s="203"/>
    </row>
    <row r="371">
      <c r="B371" s="203"/>
      <c r="C371" s="203"/>
      <c r="D371" s="208"/>
      <c r="E371" s="203"/>
      <c r="F371" s="203"/>
      <c r="G371" s="203"/>
      <c r="H371" s="203"/>
      <c r="I371" s="203"/>
      <c r="J371" s="203"/>
      <c r="K371" s="203"/>
      <c r="L371" s="203"/>
      <c r="M371" s="203"/>
    </row>
    <row r="372">
      <c r="A372" s="156"/>
      <c r="B372" s="161"/>
      <c r="C372" s="203"/>
      <c r="D372" s="203"/>
      <c r="E372" s="204"/>
      <c r="F372" s="203"/>
      <c r="G372" s="203"/>
      <c r="H372" s="203"/>
      <c r="I372" s="203"/>
      <c r="J372" s="203"/>
      <c r="K372" s="203"/>
      <c r="L372" s="203"/>
      <c r="M372" s="203"/>
    </row>
    <row r="373">
      <c r="A373" s="156"/>
      <c r="B373" s="161"/>
      <c r="C373" s="203"/>
      <c r="D373" s="203"/>
      <c r="E373" s="203"/>
      <c r="F373" s="203"/>
      <c r="G373" s="203"/>
      <c r="H373" s="203"/>
      <c r="I373" s="203"/>
      <c r="J373" s="203"/>
      <c r="K373" s="203"/>
      <c r="L373" s="203"/>
      <c r="M373" s="203"/>
    </row>
    <row r="374">
      <c r="A374" s="156"/>
      <c r="B374" s="161"/>
      <c r="C374" s="161"/>
      <c r="D374" s="161"/>
      <c r="E374" s="203"/>
      <c r="F374" s="203"/>
      <c r="G374" s="203"/>
      <c r="H374" s="203"/>
      <c r="I374" s="203"/>
      <c r="J374" s="203"/>
      <c r="K374" s="203"/>
      <c r="L374" s="203"/>
      <c r="M374" s="203"/>
    </row>
    <row r="375">
      <c r="B375" s="203"/>
      <c r="C375" s="203"/>
      <c r="D375" s="203"/>
      <c r="E375" s="203"/>
      <c r="F375" s="203"/>
      <c r="G375" s="203"/>
      <c r="H375" s="203"/>
      <c r="I375" s="203"/>
      <c r="J375" s="203"/>
      <c r="K375" s="203"/>
      <c r="L375" s="203"/>
      <c r="M375" s="203"/>
    </row>
    <row r="376">
      <c r="B376" s="203"/>
      <c r="C376" s="203"/>
      <c r="D376" s="203"/>
      <c r="E376" s="204"/>
      <c r="F376" s="205"/>
      <c r="G376" s="203"/>
      <c r="H376" s="203"/>
      <c r="I376" s="203"/>
      <c r="J376" s="203"/>
      <c r="K376" s="203"/>
      <c r="L376" s="203"/>
      <c r="M376" s="203"/>
    </row>
    <row r="377">
      <c r="A377" s="156"/>
      <c r="B377" s="161"/>
      <c r="C377" s="206"/>
      <c r="D377" s="161"/>
      <c r="E377" s="203"/>
      <c r="F377" s="203"/>
      <c r="G377" s="203"/>
      <c r="H377" s="203"/>
      <c r="I377" s="203"/>
      <c r="J377" s="203"/>
      <c r="K377" s="203"/>
      <c r="L377" s="203"/>
      <c r="M377" s="203"/>
    </row>
    <row r="378">
      <c r="A378" s="156"/>
      <c r="B378" s="161"/>
      <c r="C378" s="206"/>
      <c r="D378" s="161"/>
      <c r="E378" s="203"/>
      <c r="F378" s="203"/>
      <c r="G378" s="203"/>
      <c r="H378" s="203"/>
      <c r="I378" s="203"/>
      <c r="J378" s="203"/>
      <c r="K378" s="203"/>
      <c r="L378" s="203"/>
      <c r="M378" s="203"/>
    </row>
    <row r="379">
      <c r="A379" s="156"/>
      <c r="B379" s="161"/>
      <c r="C379" s="206"/>
      <c r="D379" s="161"/>
      <c r="E379" s="203"/>
      <c r="F379" s="203"/>
      <c r="G379" s="203"/>
      <c r="H379" s="204"/>
      <c r="I379" s="204"/>
      <c r="J379" s="203"/>
      <c r="K379" s="203"/>
      <c r="L379" s="203"/>
      <c r="M379" s="203"/>
    </row>
    <row r="380">
      <c r="A380" s="156"/>
      <c r="B380" s="161"/>
      <c r="C380" s="206"/>
      <c r="D380" s="161"/>
      <c r="E380" s="203"/>
      <c r="F380" s="203"/>
      <c r="G380" s="203"/>
      <c r="H380" s="203"/>
      <c r="I380" s="203"/>
      <c r="J380" s="203"/>
      <c r="K380" s="203"/>
      <c r="L380" s="203"/>
      <c r="M380" s="203"/>
    </row>
    <row r="381">
      <c r="A381" s="156"/>
      <c r="B381" s="161"/>
      <c r="C381" s="206"/>
      <c r="D381" s="161"/>
      <c r="E381" s="203"/>
      <c r="F381" s="204"/>
      <c r="G381" s="161"/>
      <c r="H381" s="161"/>
      <c r="I381" s="203"/>
      <c r="J381" s="203"/>
      <c r="K381" s="203"/>
      <c r="L381" s="203"/>
      <c r="M381" s="203"/>
    </row>
    <row r="382">
      <c r="A382" s="156"/>
      <c r="B382" s="203"/>
      <c r="C382" s="203"/>
      <c r="D382" s="208"/>
      <c r="E382" s="203"/>
      <c r="F382" s="203"/>
      <c r="G382" s="204"/>
      <c r="H382" s="203"/>
      <c r="I382" s="203"/>
      <c r="J382" s="203"/>
      <c r="K382" s="203"/>
      <c r="L382" s="203"/>
      <c r="M382" s="203"/>
    </row>
    <row r="383">
      <c r="B383" s="203"/>
      <c r="C383" s="203"/>
      <c r="D383" s="203"/>
      <c r="E383" s="203"/>
      <c r="F383" s="203"/>
      <c r="G383" s="203"/>
      <c r="H383" s="203"/>
      <c r="I383" s="203"/>
      <c r="J383" s="203"/>
      <c r="K383" s="203"/>
      <c r="L383" s="203"/>
      <c r="M383" s="203"/>
    </row>
    <row r="384">
      <c r="B384" s="203"/>
      <c r="C384" s="203"/>
      <c r="D384" s="203"/>
      <c r="E384" s="209"/>
      <c r="F384" s="203"/>
      <c r="G384" s="203"/>
      <c r="H384" s="203"/>
      <c r="I384" s="203"/>
      <c r="J384" s="203"/>
      <c r="K384" s="203"/>
      <c r="L384" s="203"/>
      <c r="M384" s="203"/>
    </row>
    <row r="385">
      <c r="A385" s="156"/>
      <c r="B385" s="161"/>
      <c r="C385" s="203"/>
      <c r="D385" s="161"/>
      <c r="E385" s="203"/>
      <c r="F385" s="203"/>
      <c r="G385" s="203"/>
      <c r="H385" s="203"/>
      <c r="I385" s="203"/>
      <c r="J385" s="203"/>
      <c r="K385" s="203"/>
      <c r="L385" s="203"/>
      <c r="M385" s="203"/>
    </row>
    <row r="386">
      <c r="A386" s="156"/>
      <c r="B386" s="161"/>
      <c r="C386" s="203"/>
      <c r="D386" s="161"/>
      <c r="E386" s="203"/>
      <c r="F386" s="203"/>
      <c r="G386" s="203"/>
      <c r="H386" s="203"/>
      <c r="I386" s="203"/>
      <c r="J386" s="203"/>
      <c r="K386" s="203"/>
      <c r="L386" s="203"/>
      <c r="M386" s="203"/>
    </row>
    <row r="387">
      <c r="A387" s="156"/>
      <c r="B387" s="161"/>
      <c r="C387" s="203"/>
      <c r="D387" s="161"/>
      <c r="E387" s="203"/>
      <c r="F387" s="203"/>
      <c r="G387" s="203"/>
      <c r="H387" s="203"/>
      <c r="I387" s="203"/>
      <c r="J387" s="203"/>
      <c r="K387" s="203"/>
      <c r="L387" s="203"/>
      <c r="M387" s="203"/>
    </row>
    <row r="388">
      <c r="A388" s="156"/>
      <c r="B388" s="161"/>
      <c r="C388" s="203"/>
      <c r="D388" s="161"/>
      <c r="E388" s="203"/>
      <c r="F388" s="203"/>
      <c r="G388" s="203"/>
      <c r="H388" s="203"/>
      <c r="I388" s="203"/>
      <c r="J388" s="203"/>
      <c r="K388" s="203"/>
      <c r="L388" s="203"/>
      <c r="M388" s="203"/>
    </row>
    <row r="389">
      <c r="A389" s="156"/>
      <c r="B389" s="161"/>
      <c r="C389" s="203"/>
      <c r="D389" s="161"/>
      <c r="E389" s="203"/>
      <c r="F389" s="203"/>
      <c r="G389" s="203"/>
      <c r="H389" s="203"/>
      <c r="I389" s="203"/>
      <c r="J389" s="203"/>
      <c r="K389" s="203"/>
      <c r="L389" s="203"/>
      <c r="M389" s="203"/>
    </row>
    <row r="390">
      <c r="A390" s="156"/>
      <c r="B390" s="161"/>
      <c r="C390" s="203"/>
      <c r="D390" s="161"/>
      <c r="E390" s="203"/>
      <c r="F390" s="204"/>
      <c r="G390" s="161"/>
      <c r="H390" s="203"/>
      <c r="I390" s="203"/>
      <c r="J390" s="203"/>
      <c r="K390" s="203"/>
      <c r="L390" s="203"/>
      <c r="M390" s="203"/>
    </row>
    <row r="391">
      <c r="A391" s="156"/>
      <c r="B391" s="161"/>
      <c r="C391" s="203"/>
      <c r="D391" s="203"/>
      <c r="E391" s="203"/>
      <c r="F391" s="203"/>
      <c r="G391" s="161"/>
      <c r="H391" s="203"/>
      <c r="I391" s="203"/>
      <c r="J391" s="203"/>
      <c r="K391" s="203"/>
      <c r="L391" s="203"/>
      <c r="M391" s="203"/>
    </row>
    <row r="392">
      <c r="B392" s="203"/>
      <c r="C392" s="203"/>
      <c r="D392" s="208"/>
      <c r="E392" s="203"/>
      <c r="F392" s="203"/>
      <c r="G392" s="204"/>
      <c r="H392" s="203"/>
      <c r="I392" s="203"/>
      <c r="J392" s="203"/>
      <c r="K392" s="203"/>
      <c r="L392" s="203"/>
      <c r="M392" s="203"/>
    </row>
    <row r="393">
      <c r="B393" s="203"/>
      <c r="C393" s="203"/>
      <c r="D393" s="203"/>
      <c r="E393" s="204"/>
      <c r="F393" s="203"/>
      <c r="G393" s="203"/>
      <c r="H393" s="203"/>
      <c r="I393" s="203"/>
      <c r="J393" s="203"/>
      <c r="K393" s="203"/>
      <c r="L393" s="203"/>
      <c r="M393" s="203"/>
    </row>
    <row r="394">
      <c r="A394" s="156"/>
      <c r="B394" s="161"/>
      <c r="C394" s="161"/>
      <c r="D394" s="161"/>
      <c r="E394" s="203"/>
      <c r="F394" s="203"/>
      <c r="G394" s="203"/>
      <c r="H394" s="203"/>
      <c r="I394" s="203"/>
      <c r="J394" s="203"/>
      <c r="K394" s="203"/>
      <c r="L394" s="203"/>
      <c r="M394" s="203"/>
    </row>
    <row r="395">
      <c r="A395" s="156"/>
      <c r="B395" s="161"/>
      <c r="C395" s="161"/>
      <c r="D395" s="161"/>
      <c r="E395" s="203"/>
      <c r="F395" s="204"/>
      <c r="G395" s="161"/>
      <c r="H395" s="203"/>
      <c r="I395" s="203"/>
      <c r="J395" s="203"/>
      <c r="K395" s="203"/>
      <c r="L395" s="203"/>
      <c r="M395" s="203"/>
    </row>
    <row r="396">
      <c r="A396" s="156"/>
      <c r="B396" s="161"/>
      <c r="C396" s="161"/>
      <c r="D396" s="161"/>
      <c r="E396" s="203"/>
      <c r="F396" s="203"/>
      <c r="G396" s="204"/>
      <c r="H396" s="203"/>
      <c r="I396" s="203"/>
      <c r="J396" s="203"/>
      <c r="K396" s="203"/>
      <c r="L396" s="203"/>
      <c r="M396" s="203"/>
    </row>
    <row r="397">
      <c r="B397" s="203"/>
      <c r="C397" s="203"/>
      <c r="D397" s="208"/>
      <c r="E397" s="203"/>
      <c r="F397" s="203"/>
      <c r="G397" s="203"/>
      <c r="H397" s="203"/>
      <c r="I397" s="203"/>
      <c r="J397" s="203"/>
      <c r="K397" s="203"/>
      <c r="L397" s="203"/>
      <c r="M397" s="203"/>
    </row>
    <row r="398">
      <c r="B398" s="203"/>
      <c r="C398" s="203"/>
      <c r="D398" s="203"/>
      <c r="E398" s="203"/>
      <c r="F398" s="203"/>
      <c r="G398" s="203"/>
      <c r="H398" s="203"/>
      <c r="I398" s="203"/>
      <c r="J398" s="203"/>
      <c r="K398" s="203"/>
      <c r="L398" s="203"/>
      <c r="M398" s="203"/>
    </row>
    <row r="399">
      <c r="B399" s="203"/>
      <c r="C399" s="203"/>
      <c r="D399" s="203"/>
      <c r="E399" s="204"/>
      <c r="F399" s="205"/>
      <c r="G399" s="203"/>
      <c r="H399" s="203"/>
      <c r="I399" s="203"/>
      <c r="J399" s="203"/>
      <c r="K399" s="203"/>
      <c r="L399" s="203"/>
      <c r="M399" s="203"/>
    </row>
    <row r="400">
      <c r="A400" s="156"/>
      <c r="B400" s="161"/>
      <c r="C400" s="206"/>
      <c r="D400" s="161"/>
      <c r="E400" s="203"/>
      <c r="F400" s="203"/>
      <c r="G400" s="203"/>
      <c r="H400" s="203"/>
      <c r="I400" s="203"/>
      <c r="J400" s="203"/>
      <c r="K400" s="203"/>
      <c r="L400" s="203"/>
      <c r="M400" s="203"/>
    </row>
    <row r="401">
      <c r="A401" s="156"/>
      <c r="B401" s="161"/>
      <c r="C401" s="206"/>
      <c r="D401" s="161"/>
      <c r="E401" s="203"/>
      <c r="F401" s="203"/>
      <c r="G401" s="203"/>
      <c r="H401" s="203"/>
      <c r="I401" s="203"/>
      <c r="J401" s="203"/>
      <c r="K401" s="203"/>
      <c r="L401" s="203"/>
      <c r="M401" s="203"/>
    </row>
    <row r="402">
      <c r="A402" s="156"/>
      <c r="B402" s="161"/>
      <c r="C402" s="206"/>
      <c r="D402" s="161"/>
      <c r="E402" s="203"/>
      <c r="F402" s="203"/>
      <c r="G402" s="161"/>
      <c r="H402" s="161"/>
      <c r="I402" s="203"/>
      <c r="J402" s="203"/>
      <c r="K402" s="203"/>
      <c r="L402" s="203"/>
      <c r="M402" s="203"/>
    </row>
    <row r="403">
      <c r="A403" s="156"/>
      <c r="B403" s="161"/>
      <c r="C403" s="206"/>
      <c r="D403" s="161"/>
      <c r="E403" s="203"/>
      <c r="F403" s="203"/>
      <c r="G403" s="203"/>
      <c r="H403" s="203"/>
      <c r="I403" s="204"/>
      <c r="J403" s="204"/>
      <c r="K403" s="203"/>
      <c r="L403" s="203"/>
      <c r="M403" s="203"/>
    </row>
    <row r="404">
      <c r="A404" s="156"/>
      <c r="B404" s="161"/>
      <c r="C404" s="206"/>
      <c r="D404" s="161"/>
      <c r="E404" s="203"/>
      <c r="F404" s="203"/>
      <c r="G404" s="203"/>
      <c r="H404" s="203"/>
      <c r="I404" s="203"/>
      <c r="J404" s="203"/>
      <c r="K404" s="203"/>
      <c r="L404" s="203"/>
      <c r="M404" s="203"/>
    </row>
    <row r="405">
      <c r="A405" s="156"/>
      <c r="B405" s="161"/>
      <c r="C405" s="206"/>
      <c r="D405" s="161"/>
      <c r="E405" s="203"/>
      <c r="F405" s="203"/>
      <c r="G405" s="203"/>
      <c r="H405" s="203"/>
      <c r="I405" s="203"/>
      <c r="J405" s="203"/>
      <c r="K405" s="203"/>
      <c r="L405" s="203"/>
      <c r="M405" s="203"/>
    </row>
    <row r="406">
      <c r="A406" s="156"/>
      <c r="B406" s="161"/>
      <c r="C406" s="206"/>
      <c r="D406" s="161"/>
      <c r="E406" s="203"/>
      <c r="F406" s="203"/>
      <c r="G406" s="203"/>
      <c r="H406" s="203"/>
      <c r="I406" s="203"/>
      <c r="J406" s="203"/>
      <c r="K406" s="203"/>
      <c r="L406" s="203"/>
      <c r="M406" s="203"/>
    </row>
    <row r="407">
      <c r="A407" s="156"/>
      <c r="B407" s="161"/>
      <c r="C407" s="206"/>
      <c r="D407" s="161"/>
      <c r="E407" s="203"/>
      <c r="F407" s="203"/>
      <c r="G407" s="203"/>
      <c r="H407" s="203"/>
      <c r="I407" s="203"/>
      <c r="J407" s="203"/>
      <c r="K407" s="203"/>
      <c r="L407" s="203"/>
      <c r="M407" s="203"/>
    </row>
    <row r="408">
      <c r="A408" s="156"/>
      <c r="B408" s="161"/>
      <c r="C408" s="206"/>
      <c r="D408" s="161"/>
      <c r="E408" s="203"/>
      <c r="F408" s="203"/>
      <c r="G408" s="203"/>
      <c r="H408" s="203"/>
      <c r="I408" s="203"/>
      <c r="J408" s="203"/>
      <c r="K408" s="203"/>
      <c r="L408" s="203"/>
      <c r="M408" s="203"/>
    </row>
    <row r="409">
      <c r="A409" s="156"/>
      <c r="B409" s="161"/>
      <c r="C409" s="203"/>
      <c r="D409" s="203"/>
      <c r="E409" s="203"/>
      <c r="F409" s="203"/>
      <c r="G409" s="161"/>
      <c r="H409" s="203"/>
      <c r="I409" s="203"/>
      <c r="J409" s="203"/>
      <c r="K409" s="203"/>
      <c r="L409" s="203"/>
      <c r="M409" s="203"/>
    </row>
    <row r="410">
      <c r="A410" s="156"/>
      <c r="B410" s="203"/>
      <c r="C410" s="203"/>
      <c r="D410" s="203"/>
      <c r="E410" s="203"/>
      <c r="F410" s="204"/>
      <c r="G410" s="161"/>
      <c r="H410" s="203"/>
      <c r="I410" s="203"/>
      <c r="J410" s="203"/>
      <c r="K410" s="203"/>
      <c r="L410" s="203"/>
      <c r="M410" s="203"/>
    </row>
    <row r="411">
      <c r="B411" s="203"/>
      <c r="C411" s="203"/>
      <c r="D411" s="208"/>
      <c r="E411" s="203"/>
      <c r="F411" s="203"/>
      <c r="G411" s="204"/>
      <c r="H411" s="203"/>
      <c r="I411" s="203"/>
      <c r="J411" s="203"/>
      <c r="K411" s="203"/>
      <c r="L411" s="203"/>
      <c r="M411" s="203"/>
    </row>
    <row r="412">
      <c r="B412" s="203"/>
      <c r="C412" s="203"/>
      <c r="D412" s="203"/>
      <c r="E412" s="204"/>
      <c r="F412" s="205"/>
      <c r="G412" s="203"/>
      <c r="H412" s="203"/>
      <c r="I412" s="203"/>
      <c r="J412" s="203"/>
      <c r="K412" s="203"/>
      <c r="L412" s="203"/>
      <c r="M412" s="203"/>
    </row>
    <row r="413">
      <c r="A413" s="156"/>
      <c r="B413" s="161"/>
      <c r="C413" s="206"/>
      <c r="D413" s="161"/>
      <c r="E413" s="203"/>
      <c r="F413" s="203"/>
      <c r="G413" s="203"/>
      <c r="H413" s="203"/>
      <c r="I413" s="203"/>
      <c r="J413" s="203"/>
      <c r="K413" s="203"/>
      <c r="L413" s="203"/>
      <c r="M413" s="203"/>
    </row>
    <row r="414">
      <c r="A414" s="156"/>
      <c r="B414" s="210"/>
      <c r="C414" s="206"/>
      <c r="D414" s="161"/>
      <c r="E414" s="203"/>
      <c r="F414" s="203"/>
      <c r="G414" s="203"/>
      <c r="H414" s="203"/>
      <c r="I414" s="203"/>
      <c r="J414" s="203"/>
      <c r="K414" s="203"/>
      <c r="L414" s="203"/>
      <c r="M414" s="203"/>
    </row>
    <row r="415">
      <c r="A415" s="156"/>
      <c r="B415" s="161"/>
      <c r="C415" s="206"/>
      <c r="D415" s="161"/>
      <c r="E415" s="203"/>
      <c r="F415" s="203"/>
      <c r="G415" s="203"/>
      <c r="H415" s="203"/>
      <c r="I415" s="203"/>
      <c r="J415" s="203"/>
      <c r="K415" s="203"/>
      <c r="L415" s="203"/>
      <c r="M415" s="203"/>
    </row>
    <row r="416">
      <c r="A416" s="156"/>
      <c r="B416" s="161"/>
      <c r="C416" s="206"/>
      <c r="D416" s="161"/>
      <c r="E416" s="203"/>
      <c r="F416" s="203"/>
      <c r="G416" s="203"/>
      <c r="H416" s="203"/>
      <c r="I416" s="203"/>
      <c r="J416" s="203"/>
      <c r="K416" s="203"/>
      <c r="L416" s="203"/>
      <c r="M416" s="203"/>
    </row>
    <row r="417">
      <c r="A417" s="156"/>
      <c r="B417" s="161"/>
      <c r="C417" s="206"/>
      <c r="D417" s="161"/>
      <c r="E417" s="203"/>
      <c r="F417" s="203"/>
      <c r="G417" s="203"/>
      <c r="H417" s="203"/>
      <c r="I417" s="203"/>
      <c r="J417" s="203"/>
      <c r="K417" s="203"/>
      <c r="L417" s="203"/>
      <c r="M417" s="203"/>
    </row>
    <row r="418">
      <c r="A418" s="156"/>
      <c r="B418" s="161"/>
      <c r="C418" s="206"/>
      <c r="D418" s="161"/>
      <c r="E418" s="203"/>
      <c r="F418" s="203"/>
      <c r="G418" s="203"/>
      <c r="H418" s="203"/>
      <c r="I418" s="203"/>
      <c r="J418" s="203"/>
      <c r="K418" s="203"/>
      <c r="L418" s="203"/>
      <c r="M418" s="203"/>
    </row>
    <row r="419">
      <c r="A419" s="156"/>
      <c r="B419" s="161"/>
      <c r="C419" s="206"/>
      <c r="D419" s="161"/>
      <c r="E419" s="203"/>
      <c r="F419" s="203"/>
      <c r="G419" s="203"/>
      <c r="H419" s="203"/>
      <c r="I419" s="204"/>
      <c r="J419" s="204"/>
      <c r="K419" s="203"/>
      <c r="L419" s="203"/>
      <c r="M419" s="203"/>
    </row>
    <row r="420">
      <c r="A420" s="156"/>
      <c r="B420" s="161"/>
      <c r="C420" s="206"/>
      <c r="D420" s="161"/>
      <c r="E420" s="203"/>
      <c r="F420" s="203"/>
      <c r="G420" s="203"/>
      <c r="H420" s="203"/>
      <c r="I420" s="203"/>
      <c r="J420" s="203"/>
      <c r="K420" s="203"/>
      <c r="L420" s="203"/>
      <c r="M420" s="203"/>
    </row>
    <row r="421">
      <c r="A421" s="156"/>
      <c r="B421" s="161"/>
      <c r="C421" s="206"/>
      <c r="D421" s="161"/>
      <c r="E421" s="203"/>
      <c r="F421" s="203"/>
      <c r="G421" s="203"/>
      <c r="H421" s="203"/>
      <c r="I421" s="203"/>
      <c r="J421" s="203"/>
      <c r="K421" s="203"/>
      <c r="L421" s="203"/>
      <c r="M421" s="203"/>
    </row>
    <row r="422">
      <c r="A422" s="156"/>
      <c r="B422" s="203"/>
      <c r="C422" s="203"/>
      <c r="D422" s="208"/>
      <c r="E422" s="203"/>
      <c r="F422" s="204"/>
      <c r="G422" s="161"/>
      <c r="H422" s="203"/>
      <c r="I422" s="203"/>
      <c r="J422" s="203"/>
      <c r="K422" s="203"/>
      <c r="L422" s="203"/>
      <c r="M422" s="203"/>
    </row>
    <row r="423">
      <c r="B423" s="203"/>
      <c r="C423" s="203"/>
      <c r="D423" s="203"/>
      <c r="E423" s="204"/>
      <c r="F423" s="203"/>
      <c r="G423" s="204"/>
      <c r="H423" s="203"/>
      <c r="I423" s="203"/>
      <c r="J423" s="203"/>
      <c r="K423" s="203"/>
      <c r="L423" s="203"/>
      <c r="M423" s="203"/>
    </row>
    <row r="424">
      <c r="A424" s="156"/>
      <c r="B424" s="161"/>
      <c r="C424" s="161"/>
      <c r="D424" s="161"/>
      <c r="E424" s="204"/>
      <c r="F424" s="205"/>
      <c r="G424" s="203"/>
      <c r="H424" s="203"/>
      <c r="I424" s="203"/>
      <c r="J424" s="203"/>
      <c r="K424" s="203"/>
      <c r="L424" s="203"/>
      <c r="M424" s="203"/>
    </row>
    <row r="425">
      <c r="A425" s="156"/>
      <c r="B425" s="161"/>
      <c r="C425" s="161"/>
      <c r="D425" s="161"/>
      <c r="E425" s="203"/>
      <c r="F425" s="203"/>
      <c r="G425" s="203"/>
      <c r="H425" s="203"/>
      <c r="I425" s="203"/>
      <c r="J425" s="203"/>
      <c r="K425" s="203"/>
      <c r="L425" s="203"/>
      <c r="M425" s="203"/>
    </row>
    <row r="426">
      <c r="A426" s="156"/>
      <c r="B426" s="161"/>
      <c r="C426" s="161"/>
      <c r="D426" s="161"/>
      <c r="E426" s="203"/>
      <c r="F426" s="203"/>
      <c r="G426" s="203"/>
      <c r="H426" s="203"/>
      <c r="I426" s="203"/>
      <c r="J426" s="203"/>
      <c r="K426" s="203"/>
      <c r="L426" s="203"/>
      <c r="M426" s="203"/>
    </row>
    <row r="427">
      <c r="A427" s="156"/>
      <c r="B427" s="161"/>
      <c r="C427" s="161"/>
      <c r="D427" s="161"/>
      <c r="E427" s="203"/>
      <c r="F427" s="203"/>
      <c r="G427" s="203"/>
      <c r="H427" s="203"/>
      <c r="I427" s="203"/>
      <c r="J427" s="203"/>
      <c r="K427" s="203"/>
      <c r="L427" s="203"/>
      <c r="M427" s="203"/>
    </row>
    <row r="428">
      <c r="A428" s="156"/>
      <c r="B428" s="161"/>
      <c r="C428" s="161"/>
      <c r="D428" s="161"/>
      <c r="E428" s="203"/>
      <c r="F428" s="203"/>
      <c r="G428" s="203"/>
      <c r="H428" s="203"/>
      <c r="I428" s="203"/>
      <c r="J428" s="203"/>
      <c r="K428" s="203"/>
      <c r="L428" s="203"/>
      <c r="M428" s="203"/>
    </row>
    <row r="429">
      <c r="A429" s="156"/>
      <c r="B429" s="161"/>
      <c r="C429" s="161"/>
      <c r="D429" s="161"/>
      <c r="E429" s="203"/>
      <c r="F429" s="203"/>
      <c r="G429" s="203"/>
      <c r="H429" s="203"/>
      <c r="I429" s="203"/>
      <c r="J429" s="211"/>
      <c r="K429" s="211"/>
      <c r="L429" s="211"/>
      <c r="M429" s="203"/>
    </row>
    <row r="430">
      <c r="A430" s="156"/>
      <c r="B430" s="161"/>
      <c r="C430" s="161"/>
      <c r="D430" s="161"/>
      <c r="E430" s="203"/>
      <c r="F430" s="204"/>
      <c r="G430" s="161"/>
      <c r="H430" s="203"/>
      <c r="I430" s="203"/>
      <c r="J430" s="211"/>
      <c r="K430" s="211"/>
      <c r="L430" s="211"/>
      <c r="M430" s="203"/>
    </row>
    <row r="431">
      <c r="A431" s="156"/>
      <c r="B431" s="161"/>
      <c r="C431" s="203"/>
      <c r="D431" s="204"/>
      <c r="E431" s="203"/>
      <c r="F431" s="203"/>
      <c r="G431" s="204"/>
      <c r="H431" s="203"/>
      <c r="I431" s="203"/>
      <c r="J431" s="211"/>
      <c r="K431" s="211"/>
      <c r="L431" s="211"/>
      <c r="M431" s="203"/>
    </row>
    <row r="432">
      <c r="B432" s="203"/>
      <c r="C432" s="203"/>
      <c r="D432" s="203"/>
      <c r="E432" s="204"/>
      <c r="F432" s="205"/>
      <c r="G432" s="208"/>
      <c r="H432" s="203"/>
      <c r="I432" s="211"/>
      <c r="J432" s="211"/>
      <c r="K432" s="211"/>
      <c r="L432" s="211"/>
      <c r="M432" s="203"/>
    </row>
    <row r="433">
      <c r="A433" s="156"/>
      <c r="B433" s="161"/>
      <c r="C433" s="206"/>
      <c r="D433" s="161"/>
      <c r="E433" s="203"/>
      <c r="F433" s="203"/>
      <c r="G433" s="203"/>
      <c r="H433" s="203"/>
      <c r="I433" s="211"/>
      <c r="J433" s="211"/>
      <c r="K433" s="211"/>
      <c r="L433" s="211"/>
      <c r="M433" s="203"/>
    </row>
    <row r="434">
      <c r="A434" s="156"/>
      <c r="B434" s="161"/>
      <c r="C434" s="206"/>
      <c r="D434" s="161"/>
      <c r="E434" s="203"/>
      <c r="F434" s="203"/>
      <c r="G434" s="203"/>
      <c r="H434" s="203"/>
      <c r="I434" s="211"/>
      <c r="J434" s="211"/>
      <c r="K434" s="211"/>
      <c r="L434" s="211"/>
      <c r="M434" s="203"/>
    </row>
    <row r="435">
      <c r="A435" s="156"/>
      <c r="B435" s="161"/>
      <c r="C435" s="206"/>
      <c r="D435" s="161"/>
      <c r="E435" s="203"/>
      <c r="F435" s="203"/>
      <c r="G435" s="203"/>
      <c r="H435" s="203"/>
      <c r="I435" s="211"/>
      <c r="J435" s="211"/>
      <c r="K435" s="211"/>
      <c r="L435" s="211"/>
      <c r="M435" s="203"/>
    </row>
    <row r="436">
      <c r="A436" s="156"/>
      <c r="B436" s="161"/>
      <c r="C436" s="206"/>
      <c r="D436" s="161"/>
      <c r="E436" s="203"/>
      <c r="F436" s="203"/>
      <c r="G436" s="204"/>
      <c r="H436" s="203"/>
      <c r="I436" s="211"/>
      <c r="J436" s="212"/>
      <c r="K436" s="203"/>
      <c r="L436" s="203"/>
      <c r="M436" s="203"/>
    </row>
    <row r="437">
      <c r="A437" s="156"/>
      <c r="B437" s="161"/>
      <c r="C437" s="206"/>
      <c r="D437" s="161"/>
      <c r="E437" s="203"/>
      <c r="F437" s="204"/>
      <c r="G437" s="161"/>
      <c r="H437" s="203"/>
      <c r="I437" s="204"/>
      <c r="J437" s="204"/>
      <c r="K437" s="203"/>
      <c r="L437" s="203"/>
      <c r="M437" s="203"/>
    </row>
    <row r="438">
      <c r="A438" s="156"/>
      <c r="B438" s="161"/>
      <c r="C438" s="206"/>
      <c r="D438" s="161"/>
      <c r="E438" s="203"/>
      <c r="F438" s="203"/>
      <c r="G438" s="203"/>
      <c r="H438" s="203"/>
      <c r="I438" s="203"/>
      <c r="J438" s="203"/>
      <c r="K438" s="203"/>
      <c r="L438" s="203"/>
      <c r="M438" s="203"/>
    </row>
    <row r="439">
      <c r="A439" s="156"/>
      <c r="B439" s="161"/>
      <c r="C439" s="203"/>
      <c r="D439" s="208"/>
      <c r="E439" s="203"/>
      <c r="F439" s="203"/>
      <c r="G439" s="161"/>
      <c r="H439" s="203"/>
      <c r="I439" s="203"/>
      <c r="J439" s="203"/>
      <c r="K439" s="203"/>
      <c r="L439" s="203"/>
      <c r="M439" s="203"/>
    </row>
    <row r="440">
      <c r="A440" s="156"/>
      <c r="B440" s="161"/>
      <c r="C440" s="203"/>
      <c r="D440" s="203"/>
      <c r="E440" s="203"/>
      <c r="F440" s="203"/>
      <c r="G440" s="161"/>
      <c r="H440" s="203"/>
      <c r="I440" s="203"/>
      <c r="J440" s="203"/>
      <c r="K440" s="203"/>
      <c r="L440" s="203"/>
      <c r="M440" s="203"/>
    </row>
    <row r="441">
      <c r="B441" s="203"/>
      <c r="C441" s="203"/>
      <c r="D441" s="208"/>
      <c r="E441" s="203"/>
      <c r="F441" s="203"/>
      <c r="G441" s="204"/>
      <c r="H441" s="203"/>
      <c r="I441" s="203"/>
      <c r="J441" s="203"/>
      <c r="K441" s="203"/>
      <c r="L441" s="203"/>
      <c r="M441" s="203"/>
    </row>
    <row r="442">
      <c r="B442" s="203"/>
      <c r="C442" s="203"/>
      <c r="D442" s="203"/>
      <c r="E442" s="203"/>
      <c r="F442" s="203"/>
      <c r="G442" s="203"/>
      <c r="H442" s="203"/>
      <c r="I442" s="203"/>
      <c r="J442" s="203"/>
      <c r="K442" s="203"/>
      <c r="L442" s="203"/>
      <c r="M442" s="203"/>
    </row>
    <row r="443">
      <c r="B443" s="203"/>
      <c r="C443" s="203"/>
      <c r="D443" s="203"/>
      <c r="E443" s="204"/>
      <c r="F443" s="205"/>
      <c r="G443" s="203"/>
      <c r="H443" s="203"/>
      <c r="I443" s="203"/>
      <c r="J443" s="203"/>
      <c r="K443" s="203"/>
      <c r="L443" s="203"/>
      <c r="M443" s="203"/>
    </row>
    <row r="444">
      <c r="A444" s="156"/>
      <c r="B444" s="161"/>
      <c r="C444" s="206"/>
      <c r="D444" s="161"/>
      <c r="E444" s="203"/>
      <c r="F444" s="203"/>
      <c r="G444" s="203"/>
      <c r="H444" s="203"/>
      <c r="I444" s="203"/>
      <c r="J444" s="203"/>
      <c r="K444" s="203"/>
      <c r="L444" s="203"/>
      <c r="M444" s="203"/>
    </row>
    <row r="445">
      <c r="A445" s="156"/>
      <c r="B445" s="161"/>
      <c r="C445" s="206"/>
      <c r="D445" s="161"/>
      <c r="E445" s="203"/>
      <c r="F445" s="203"/>
      <c r="G445" s="203"/>
      <c r="H445" s="203"/>
      <c r="I445" s="203"/>
      <c r="J445" s="203"/>
      <c r="K445" s="203"/>
      <c r="L445" s="203"/>
      <c r="M445" s="203"/>
    </row>
    <row r="446">
      <c r="A446" s="156"/>
      <c r="B446" s="161"/>
      <c r="C446" s="206"/>
      <c r="D446" s="161"/>
      <c r="E446" s="203"/>
      <c r="F446" s="203"/>
      <c r="G446" s="203"/>
      <c r="H446" s="203"/>
      <c r="I446" s="203"/>
      <c r="J446" s="203"/>
      <c r="K446" s="203"/>
      <c r="L446" s="203"/>
      <c r="M446" s="203"/>
    </row>
    <row r="447">
      <c r="A447" s="156"/>
      <c r="B447" s="161"/>
      <c r="C447" s="206"/>
      <c r="D447" s="161"/>
      <c r="E447" s="203"/>
      <c r="F447" s="203"/>
      <c r="G447" s="203"/>
      <c r="H447" s="203"/>
      <c r="I447" s="203"/>
      <c r="J447" s="203"/>
      <c r="K447" s="203"/>
      <c r="L447" s="203"/>
      <c r="M447" s="203"/>
    </row>
    <row r="448">
      <c r="A448" s="156"/>
      <c r="B448" s="161"/>
      <c r="C448" s="206"/>
      <c r="D448" s="161"/>
      <c r="E448" s="203"/>
      <c r="F448" s="204"/>
      <c r="G448" s="161"/>
      <c r="H448" s="203"/>
      <c r="I448" s="203"/>
      <c r="J448" s="203"/>
      <c r="K448" s="203"/>
      <c r="L448" s="203"/>
      <c r="M448" s="203"/>
    </row>
    <row r="449">
      <c r="A449" s="156"/>
      <c r="B449" s="161"/>
      <c r="C449" s="206"/>
      <c r="D449" s="161"/>
      <c r="E449" s="203"/>
      <c r="F449" s="203"/>
      <c r="G449" s="203"/>
      <c r="H449" s="203"/>
      <c r="I449" s="203"/>
      <c r="J449" s="203"/>
      <c r="K449" s="203"/>
      <c r="L449" s="203"/>
      <c r="M449" s="203"/>
    </row>
    <row r="450">
      <c r="A450" s="156"/>
      <c r="B450" s="161"/>
      <c r="C450" s="206"/>
      <c r="D450" s="161"/>
      <c r="E450" s="203"/>
      <c r="F450" s="203"/>
      <c r="G450" s="203"/>
      <c r="H450" s="203"/>
      <c r="I450" s="203"/>
      <c r="J450" s="203"/>
      <c r="K450" s="203"/>
      <c r="L450" s="203"/>
      <c r="M450" s="203"/>
    </row>
    <row r="451">
      <c r="B451" s="203"/>
      <c r="C451" s="203"/>
      <c r="D451" s="208"/>
      <c r="E451" s="203"/>
      <c r="F451" s="203"/>
      <c r="G451" s="204"/>
      <c r="H451" s="203"/>
      <c r="I451" s="203"/>
      <c r="J451" s="203"/>
      <c r="K451" s="203"/>
      <c r="L451" s="203"/>
      <c r="M451" s="203"/>
    </row>
    <row r="452">
      <c r="B452" s="203"/>
      <c r="C452" s="203"/>
      <c r="D452" s="203"/>
      <c r="E452" s="204"/>
      <c r="F452" s="203"/>
      <c r="G452" s="203"/>
      <c r="H452" s="203"/>
      <c r="I452" s="203"/>
      <c r="J452" s="203"/>
      <c r="K452" s="203"/>
      <c r="L452" s="203"/>
      <c r="M452" s="203"/>
    </row>
    <row r="453">
      <c r="A453" s="156"/>
      <c r="B453" s="161"/>
      <c r="C453" s="161"/>
      <c r="D453" s="161"/>
      <c r="E453" s="203"/>
      <c r="F453" s="203"/>
      <c r="G453" s="203"/>
      <c r="H453" s="203"/>
      <c r="I453" s="203"/>
      <c r="J453" s="203"/>
      <c r="K453" s="203"/>
      <c r="L453" s="203"/>
      <c r="M453" s="203"/>
    </row>
    <row r="454">
      <c r="A454" s="156"/>
      <c r="B454" s="161"/>
      <c r="C454" s="161"/>
      <c r="D454" s="161"/>
      <c r="E454" s="203"/>
      <c r="F454" s="203"/>
      <c r="G454" s="203"/>
      <c r="H454" s="203"/>
      <c r="I454" s="203"/>
      <c r="J454" s="203"/>
      <c r="K454" s="203"/>
      <c r="L454" s="203"/>
      <c r="M454" s="203"/>
    </row>
    <row r="455">
      <c r="A455" s="156"/>
      <c r="B455" s="161"/>
      <c r="C455" s="161"/>
      <c r="D455" s="161"/>
      <c r="E455" s="203"/>
      <c r="F455" s="203"/>
      <c r="G455" s="203"/>
      <c r="H455" s="203"/>
      <c r="I455" s="203"/>
      <c r="J455" s="203"/>
      <c r="K455" s="203"/>
      <c r="L455" s="203"/>
      <c r="M455" s="203"/>
    </row>
    <row r="456">
      <c r="A456" s="156"/>
      <c r="B456" s="161"/>
      <c r="C456" s="161"/>
      <c r="D456" s="161"/>
      <c r="E456" s="203"/>
      <c r="F456" s="203"/>
      <c r="G456" s="203"/>
      <c r="H456" s="203"/>
      <c r="I456" s="204"/>
      <c r="J456" s="204"/>
      <c r="K456" s="203"/>
      <c r="L456" s="203"/>
      <c r="M456" s="203"/>
    </row>
    <row r="457">
      <c r="A457" s="156"/>
      <c r="B457" s="161"/>
      <c r="C457" s="161"/>
      <c r="D457" s="161"/>
      <c r="E457" s="203"/>
      <c r="F457" s="203"/>
      <c r="G457" s="203"/>
      <c r="H457" s="203"/>
      <c r="I457" s="203"/>
      <c r="J457" s="203"/>
      <c r="K457" s="203"/>
      <c r="L457" s="203"/>
      <c r="M457" s="203"/>
    </row>
    <row r="458">
      <c r="A458" s="156"/>
      <c r="B458" s="161"/>
      <c r="C458" s="161"/>
      <c r="D458" s="161"/>
      <c r="E458" s="203"/>
      <c r="F458" s="203"/>
      <c r="G458" s="203"/>
      <c r="H458" s="203"/>
      <c r="I458" s="203"/>
      <c r="J458" s="203"/>
      <c r="K458" s="203"/>
      <c r="L458" s="203"/>
      <c r="M458" s="203"/>
    </row>
    <row r="459">
      <c r="A459" s="156"/>
      <c r="B459" s="161"/>
      <c r="C459" s="161"/>
      <c r="D459" s="161"/>
      <c r="E459" s="203"/>
      <c r="F459" s="203"/>
      <c r="G459" s="203"/>
      <c r="H459" s="203"/>
      <c r="I459" s="203"/>
      <c r="J459" s="203"/>
      <c r="K459" s="203"/>
      <c r="L459" s="203"/>
      <c r="M459" s="203"/>
    </row>
    <row r="460">
      <c r="A460" s="156"/>
      <c r="B460" s="161"/>
      <c r="C460" s="161"/>
      <c r="D460" s="161"/>
      <c r="E460" s="203"/>
      <c r="F460" s="204"/>
      <c r="G460" s="161"/>
      <c r="H460" s="203"/>
      <c r="I460" s="203"/>
      <c r="J460" s="203"/>
      <c r="K460" s="203"/>
      <c r="L460" s="203"/>
      <c r="M460" s="203"/>
    </row>
    <row r="461">
      <c r="B461" s="203"/>
      <c r="C461" s="203"/>
      <c r="D461" s="204"/>
      <c r="E461" s="203"/>
      <c r="F461" s="203"/>
      <c r="G461" s="204"/>
      <c r="H461" s="203"/>
      <c r="I461" s="203"/>
      <c r="J461" s="203"/>
      <c r="K461" s="203"/>
      <c r="L461" s="203"/>
      <c r="M461" s="203"/>
    </row>
    <row r="462">
      <c r="B462" s="203"/>
      <c r="C462" s="203"/>
      <c r="D462" s="203"/>
      <c r="E462" s="204"/>
      <c r="F462" s="203"/>
      <c r="G462" s="203"/>
      <c r="H462" s="203"/>
      <c r="I462" s="203"/>
      <c r="J462" s="203"/>
      <c r="K462" s="203"/>
      <c r="L462" s="203"/>
      <c r="M462" s="203"/>
    </row>
    <row r="463">
      <c r="A463" s="156"/>
      <c r="B463" s="161"/>
      <c r="C463" s="161"/>
      <c r="D463" s="161"/>
      <c r="E463" s="203"/>
      <c r="F463" s="203"/>
      <c r="G463" s="203"/>
      <c r="H463" s="203"/>
      <c r="I463" s="203"/>
      <c r="J463" s="203"/>
      <c r="K463" s="203"/>
      <c r="L463" s="203"/>
      <c r="M463" s="203"/>
    </row>
    <row r="464">
      <c r="A464" s="156"/>
      <c r="B464" s="161"/>
      <c r="C464" s="161"/>
      <c r="D464" s="161"/>
      <c r="E464" s="203"/>
      <c r="F464" s="203"/>
      <c r="G464" s="203"/>
      <c r="H464" s="203"/>
      <c r="I464" s="203"/>
      <c r="J464" s="203"/>
      <c r="K464" s="203"/>
      <c r="L464" s="203"/>
      <c r="M464" s="203"/>
    </row>
    <row r="465">
      <c r="A465" s="156"/>
      <c r="B465" s="161"/>
      <c r="C465" s="161"/>
      <c r="D465" s="161"/>
      <c r="E465" s="203"/>
      <c r="F465" s="203"/>
      <c r="G465" s="203"/>
      <c r="H465" s="203"/>
      <c r="I465" s="203"/>
      <c r="J465" s="203"/>
      <c r="K465" s="203"/>
      <c r="L465" s="203"/>
      <c r="M465" s="203"/>
    </row>
    <row r="466">
      <c r="A466" s="156"/>
      <c r="B466" s="161"/>
      <c r="C466" s="161"/>
      <c r="D466" s="161"/>
      <c r="E466" s="203"/>
      <c r="F466" s="204"/>
      <c r="G466" s="161"/>
      <c r="H466" s="203"/>
      <c r="I466" s="203"/>
      <c r="J466" s="203"/>
      <c r="K466" s="203"/>
      <c r="L466" s="203"/>
      <c r="M466" s="203"/>
    </row>
    <row r="467">
      <c r="B467" s="203"/>
      <c r="C467" s="203"/>
      <c r="D467" s="208"/>
      <c r="E467" s="203"/>
      <c r="F467" s="203"/>
      <c r="G467" s="204"/>
      <c r="H467" s="203"/>
      <c r="I467" s="203"/>
      <c r="J467" s="203"/>
      <c r="K467" s="203"/>
      <c r="L467" s="203"/>
      <c r="M467" s="203"/>
    </row>
    <row r="468">
      <c r="B468" s="203"/>
      <c r="C468" s="203"/>
      <c r="D468" s="203"/>
      <c r="E468" s="203"/>
      <c r="F468" s="203"/>
      <c r="G468" s="203"/>
      <c r="H468" s="203"/>
      <c r="I468" s="203"/>
      <c r="J468" s="203"/>
      <c r="K468" s="203"/>
      <c r="L468" s="203"/>
      <c r="M468" s="203"/>
    </row>
    <row r="469">
      <c r="B469" s="203"/>
      <c r="C469" s="203"/>
      <c r="D469" s="203"/>
      <c r="E469" s="204"/>
      <c r="F469" s="205"/>
      <c r="G469" s="203"/>
      <c r="H469" s="203"/>
      <c r="I469" s="203"/>
      <c r="J469" s="203"/>
      <c r="K469" s="203"/>
      <c r="L469" s="203"/>
      <c r="M469" s="203"/>
    </row>
    <row r="470">
      <c r="A470" s="156"/>
      <c r="B470" s="203"/>
      <c r="C470" s="203"/>
      <c r="D470" s="203"/>
      <c r="E470" s="203"/>
      <c r="F470" s="203"/>
      <c r="G470" s="203"/>
      <c r="H470" s="203"/>
      <c r="I470" s="203"/>
      <c r="J470" s="203"/>
      <c r="K470" s="203"/>
      <c r="L470" s="203"/>
      <c r="M470" s="203"/>
    </row>
  </sheetData>
  <mergeCells count="7">
    <mergeCell ref="J37:L39"/>
    <mergeCell ref="J40:L42"/>
    <mergeCell ref="H96:K102"/>
    <mergeCell ref="J128:M134"/>
    <mergeCell ref="I46:K46"/>
    <mergeCell ref="K250:N256"/>
    <mergeCell ref="J313:M3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53.29"/>
  </cols>
  <sheetData>
    <row r="1">
      <c r="A1" s="122" t="s">
        <v>79</v>
      </c>
      <c r="B1" s="122" t="s">
        <v>1</v>
      </c>
      <c r="C1" s="123" t="s">
        <v>80</v>
      </c>
      <c r="D1" s="122" t="s">
        <v>81</v>
      </c>
      <c r="E1" s="122" t="s">
        <v>71</v>
      </c>
      <c r="F1" s="122" t="s">
        <v>72</v>
      </c>
      <c r="G1" s="122" t="s">
        <v>375</v>
      </c>
      <c r="H1" s="122" t="s">
        <v>83</v>
      </c>
      <c r="I1" s="122" t="s">
        <v>84</v>
      </c>
      <c r="J1" s="122" t="s">
        <v>85</v>
      </c>
      <c r="K1" s="122" t="s">
        <v>72</v>
      </c>
      <c r="L1" s="122" t="s">
        <v>86</v>
      </c>
      <c r="M1" s="122"/>
      <c r="N1" s="122"/>
      <c r="O1" s="123"/>
      <c r="P1" s="122"/>
      <c r="Q1" s="122"/>
      <c r="R1" s="122"/>
      <c r="S1" s="122"/>
      <c r="T1" s="122"/>
      <c r="U1" s="122"/>
      <c r="V1" s="122"/>
      <c r="W1" s="122"/>
      <c r="X1" s="122"/>
    </row>
    <row r="2">
      <c r="E2" s="59" t="s">
        <v>942</v>
      </c>
      <c r="F2" s="171" t="s">
        <v>265</v>
      </c>
    </row>
    <row r="3">
      <c r="A3" s="156">
        <v>1.0</v>
      </c>
      <c r="B3" s="156" t="s">
        <v>943</v>
      </c>
      <c r="C3" s="178">
        <v>0.5701388888888889</v>
      </c>
      <c r="D3" s="156">
        <v>600.0</v>
      </c>
      <c r="F3" s="139" t="s">
        <v>91</v>
      </c>
      <c r="G3" s="140">
        <f>D11+D21+D33+D44+D55+D61+D72+D82+D87+D101+D112+D121+D131+D141+D151+D157+D172+D188+D196+D208+D213+D215+D229+D236+D246+D260+D265+D284</f>
        <v>99113</v>
      </c>
      <c r="J3" s="175" t="s">
        <v>944</v>
      </c>
    </row>
    <row r="4">
      <c r="A4" s="156">
        <v>2.0</v>
      </c>
      <c r="B4" s="156" t="s">
        <v>945</v>
      </c>
      <c r="C4" s="178">
        <v>0.6152777777777778</v>
      </c>
      <c r="D4" s="156">
        <v>800.0</v>
      </c>
      <c r="F4" s="139" t="s">
        <v>93</v>
      </c>
      <c r="G4" s="139">
        <v>3303.766</v>
      </c>
    </row>
    <row r="5">
      <c r="A5" s="156">
        <v>3.0</v>
      </c>
      <c r="B5" s="156" t="s">
        <v>504</v>
      </c>
      <c r="C5" s="178">
        <v>0.6597222222222222</v>
      </c>
      <c r="D5" s="156">
        <v>400.0</v>
      </c>
    </row>
    <row r="6">
      <c r="A6" s="156">
        <v>4.0</v>
      </c>
      <c r="B6" s="156" t="s">
        <v>946</v>
      </c>
      <c r="C6" s="178">
        <v>0.6951388888888889</v>
      </c>
      <c r="D6" s="156">
        <v>499.0</v>
      </c>
    </row>
    <row r="7">
      <c r="A7" s="156">
        <v>5.0</v>
      </c>
      <c r="B7" s="156" t="s">
        <v>947</v>
      </c>
      <c r="C7" s="178">
        <v>0.6951388888888889</v>
      </c>
      <c r="D7" s="156">
        <v>49.0</v>
      </c>
    </row>
    <row r="8">
      <c r="A8" s="156">
        <v>6.0</v>
      </c>
      <c r="B8" s="156" t="s">
        <v>274</v>
      </c>
      <c r="C8" s="178">
        <v>0.7194444444444444</v>
      </c>
      <c r="D8" s="156">
        <v>78.0</v>
      </c>
    </row>
    <row r="9">
      <c r="A9" s="156">
        <v>7.0</v>
      </c>
      <c r="B9" s="156" t="s">
        <v>948</v>
      </c>
      <c r="C9" s="178">
        <v>0.8083333333333333</v>
      </c>
      <c r="D9" s="156">
        <v>200.0</v>
      </c>
      <c r="H9" s="184">
        <v>-5000.0</v>
      </c>
      <c r="I9" s="184" t="s">
        <v>132</v>
      </c>
    </row>
    <row r="10">
      <c r="A10" s="156">
        <v>8.0</v>
      </c>
      <c r="B10" s="156" t="s">
        <v>949</v>
      </c>
      <c r="C10" s="178">
        <v>0.8333333333333334</v>
      </c>
      <c r="D10" s="156">
        <v>1600.0</v>
      </c>
    </row>
    <row r="11">
      <c r="D11" s="159">
        <f>SUM(D3:D10)</f>
        <v>4226</v>
      </c>
      <c r="H11" s="193">
        <v>2950.0</v>
      </c>
    </row>
    <row r="13">
      <c r="E13" s="59" t="s">
        <v>950</v>
      </c>
      <c r="F13" s="171" t="s">
        <v>265</v>
      </c>
    </row>
    <row r="14">
      <c r="A14" s="156">
        <v>1.0</v>
      </c>
      <c r="B14" s="156" t="s">
        <v>951</v>
      </c>
      <c r="C14" s="178">
        <v>0.5826388888888889</v>
      </c>
      <c r="D14" s="156">
        <v>800.0</v>
      </c>
    </row>
    <row r="15">
      <c r="A15" s="156">
        <v>2.0</v>
      </c>
      <c r="B15" s="156" t="s">
        <v>952</v>
      </c>
      <c r="C15" s="178">
        <v>0.6069444444444444</v>
      </c>
      <c r="D15" s="156">
        <v>800.0</v>
      </c>
    </row>
    <row r="16">
      <c r="A16" s="156">
        <v>3.0</v>
      </c>
      <c r="B16" s="156" t="s">
        <v>953</v>
      </c>
      <c r="C16" s="178">
        <v>0.6076388888888888</v>
      </c>
      <c r="D16" s="156">
        <v>499.0</v>
      </c>
    </row>
    <row r="17">
      <c r="A17" s="156">
        <v>4.0</v>
      </c>
      <c r="B17" s="156" t="s">
        <v>954</v>
      </c>
      <c r="C17" s="178">
        <v>0.6701388888888888</v>
      </c>
      <c r="D17" s="156">
        <v>800.0</v>
      </c>
    </row>
    <row r="18">
      <c r="A18" s="156">
        <v>5.0</v>
      </c>
      <c r="B18" s="156" t="s">
        <v>955</v>
      </c>
      <c r="C18" s="178">
        <v>0.7159722222222222</v>
      </c>
      <c r="D18" s="156">
        <v>500.0</v>
      </c>
    </row>
    <row r="19">
      <c r="A19" s="156">
        <v>6.0</v>
      </c>
      <c r="B19" s="156" t="s">
        <v>956</v>
      </c>
      <c r="C19" s="178">
        <v>0.725</v>
      </c>
      <c r="D19" s="156">
        <v>100.0</v>
      </c>
      <c r="H19" s="184">
        <v>-3000.0</v>
      </c>
      <c r="I19" s="184" t="s">
        <v>132</v>
      </c>
    </row>
    <row r="20">
      <c r="A20" s="156">
        <v>7.0</v>
      </c>
      <c r="B20" s="156" t="s">
        <v>957</v>
      </c>
      <c r="C20" s="178">
        <v>0.8076388888888889</v>
      </c>
      <c r="D20" s="156">
        <v>199.0</v>
      </c>
      <c r="G20" s="202">
        <v>1750.0</v>
      </c>
      <c r="H20" s="146">
        <v>-1750.0</v>
      </c>
    </row>
    <row r="21">
      <c r="A21" s="156"/>
      <c r="D21" s="159">
        <f>SUM(D14:D20)</f>
        <v>3698</v>
      </c>
      <c r="H21" s="193">
        <v>1900.0</v>
      </c>
    </row>
    <row r="22">
      <c r="E22" s="59" t="s">
        <v>958</v>
      </c>
      <c r="F22" s="159"/>
    </row>
    <row r="23">
      <c r="A23" s="156">
        <v>1.0</v>
      </c>
      <c r="B23" s="156" t="s">
        <v>959</v>
      </c>
      <c r="C23" s="156" t="s">
        <v>332</v>
      </c>
      <c r="D23" s="156">
        <v>1000.0</v>
      </c>
    </row>
    <row r="24">
      <c r="A24" s="156">
        <v>2.0</v>
      </c>
      <c r="B24" s="156" t="s">
        <v>397</v>
      </c>
      <c r="C24" s="156" t="s">
        <v>960</v>
      </c>
      <c r="D24" s="156">
        <v>700.0</v>
      </c>
    </row>
    <row r="25">
      <c r="A25" s="156">
        <v>3.0</v>
      </c>
      <c r="B25" s="156" t="s">
        <v>961</v>
      </c>
      <c r="C25" s="156" t="s">
        <v>962</v>
      </c>
      <c r="D25" s="156">
        <v>200.0</v>
      </c>
    </row>
    <row r="26">
      <c r="A26" s="156">
        <v>4.0</v>
      </c>
      <c r="B26" s="156" t="s">
        <v>233</v>
      </c>
      <c r="C26" s="156" t="s">
        <v>963</v>
      </c>
      <c r="D26" s="156">
        <v>400.0</v>
      </c>
    </row>
    <row r="27">
      <c r="A27" s="156">
        <v>5.0</v>
      </c>
      <c r="B27" s="156" t="s">
        <v>964</v>
      </c>
      <c r="C27" s="156" t="s">
        <v>965</v>
      </c>
      <c r="D27" s="156">
        <v>600.0</v>
      </c>
    </row>
    <row r="28">
      <c r="A28" s="156">
        <v>6.0</v>
      </c>
      <c r="B28" s="156" t="s">
        <v>397</v>
      </c>
      <c r="C28" s="156" t="s">
        <v>966</v>
      </c>
      <c r="D28" s="156">
        <v>800.0</v>
      </c>
    </row>
    <row r="29">
      <c r="A29" s="156">
        <v>7.0</v>
      </c>
      <c r="B29" s="156" t="s">
        <v>967</v>
      </c>
      <c r="C29" s="156" t="s">
        <v>319</v>
      </c>
      <c r="D29" s="156">
        <v>800.0</v>
      </c>
    </row>
    <row r="30">
      <c r="A30" s="156">
        <v>8.0</v>
      </c>
      <c r="B30" s="156" t="s">
        <v>968</v>
      </c>
      <c r="C30" s="156" t="s">
        <v>969</v>
      </c>
      <c r="D30" s="156">
        <v>500.0</v>
      </c>
    </row>
    <row r="31">
      <c r="A31" s="156">
        <v>9.0</v>
      </c>
      <c r="B31" s="156" t="s">
        <v>745</v>
      </c>
      <c r="C31" s="156" t="s">
        <v>718</v>
      </c>
      <c r="D31" s="156">
        <v>60.0</v>
      </c>
      <c r="H31" s="184">
        <v>-5000.0</v>
      </c>
      <c r="I31" s="184" t="s">
        <v>132</v>
      </c>
    </row>
    <row r="32">
      <c r="A32" s="156">
        <v>10.0</v>
      </c>
      <c r="B32" s="156" t="s">
        <v>710</v>
      </c>
      <c r="C32" s="156" t="s">
        <v>970</v>
      </c>
      <c r="D32" s="156">
        <v>200.0</v>
      </c>
      <c r="G32" s="202">
        <v>1000.0</v>
      </c>
      <c r="H32" s="146">
        <v>-1000.0</v>
      </c>
    </row>
    <row r="33">
      <c r="D33" s="159">
        <f>SUM(D23:D32)</f>
        <v>5260</v>
      </c>
      <c r="H33" s="193">
        <v>1200.0</v>
      </c>
    </row>
    <row r="35">
      <c r="E35" s="59" t="s">
        <v>971</v>
      </c>
      <c r="F35" s="171" t="s">
        <v>265</v>
      </c>
    </row>
    <row r="36">
      <c r="A36" s="156">
        <v>1.0</v>
      </c>
      <c r="B36" s="156" t="s">
        <v>972</v>
      </c>
      <c r="C36" s="178">
        <v>0.5597222222222222</v>
      </c>
      <c r="D36" s="156">
        <v>300.0</v>
      </c>
    </row>
    <row r="37">
      <c r="A37" s="156">
        <v>2.0</v>
      </c>
      <c r="B37" s="156" t="s">
        <v>973</v>
      </c>
      <c r="H37" s="146">
        <v>-1200.0</v>
      </c>
    </row>
    <row r="38">
      <c r="A38" s="156">
        <v>3.0</v>
      </c>
      <c r="B38" s="156" t="s">
        <v>818</v>
      </c>
      <c r="C38" s="178">
        <v>0.6590277777777778</v>
      </c>
      <c r="D38" s="156">
        <v>200.0</v>
      </c>
    </row>
    <row r="39">
      <c r="A39" s="156">
        <v>4.0</v>
      </c>
      <c r="B39" s="156" t="s">
        <v>974</v>
      </c>
      <c r="C39" s="178">
        <v>0.6881944444444444</v>
      </c>
      <c r="D39" s="156">
        <v>400.0</v>
      </c>
    </row>
    <row r="40">
      <c r="A40" s="156">
        <v>5.0</v>
      </c>
      <c r="B40" s="156" t="s">
        <v>975</v>
      </c>
      <c r="C40" s="178">
        <v>0.7152777777777778</v>
      </c>
      <c r="D40" s="156">
        <v>800.0</v>
      </c>
    </row>
    <row r="41">
      <c r="A41" s="156">
        <v>6.0</v>
      </c>
      <c r="B41" s="156" t="s">
        <v>976</v>
      </c>
      <c r="C41" s="178">
        <v>0.7152777777777778</v>
      </c>
      <c r="D41" s="156">
        <v>500.0</v>
      </c>
      <c r="H41" s="184">
        <v>-2000.0</v>
      </c>
      <c r="I41" s="184" t="s">
        <v>132</v>
      </c>
    </row>
    <row r="42">
      <c r="A42" s="156">
        <v>7.0</v>
      </c>
      <c r="B42" s="156" t="s">
        <v>443</v>
      </c>
      <c r="C42" s="178">
        <v>0.7152777777777778</v>
      </c>
      <c r="D42" s="156">
        <v>800.0</v>
      </c>
    </row>
    <row r="43">
      <c r="A43" s="156">
        <v>8.0</v>
      </c>
      <c r="B43" s="156" t="s">
        <v>977</v>
      </c>
      <c r="H43" s="146">
        <v>-400.0</v>
      </c>
    </row>
    <row r="44">
      <c r="D44" s="159">
        <f>SUM(D36:D42)</f>
        <v>3000</v>
      </c>
      <c r="F44" s="204"/>
      <c r="G44" s="161"/>
    </row>
    <row r="45">
      <c r="H45" s="193">
        <v>2600.0</v>
      </c>
    </row>
    <row r="46">
      <c r="E46" s="59" t="s">
        <v>978</v>
      </c>
      <c r="F46" s="59" t="s">
        <v>439</v>
      </c>
    </row>
    <row r="47">
      <c r="A47" s="156">
        <v>1.0</v>
      </c>
      <c r="B47" s="156" t="s">
        <v>979</v>
      </c>
      <c r="C47" s="178">
        <v>0.4305555555555556</v>
      </c>
      <c r="D47" s="156">
        <v>800.0</v>
      </c>
    </row>
    <row r="48">
      <c r="A48" s="156">
        <v>2.0</v>
      </c>
      <c r="B48" s="156" t="s">
        <v>980</v>
      </c>
      <c r="C48" s="178">
        <v>0.6486111111111111</v>
      </c>
      <c r="D48" s="156">
        <v>600.0</v>
      </c>
    </row>
    <row r="49">
      <c r="A49" s="156">
        <v>3.0</v>
      </c>
      <c r="B49" s="156" t="s">
        <v>981</v>
      </c>
      <c r="C49" s="178">
        <v>0.7298611111111111</v>
      </c>
      <c r="D49" s="156">
        <v>58.0</v>
      </c>
    </row>
    <row r="50">
      <c r="A50" s="156">
        <v>4.0</v>
      </c>
      <c r="B50" s="156" t="s">
        <v>982</v>
      </c>
      <c r="C50" s="178">
        <v>0.75625</v>
      </c>
      <c r="D50" s="156">
        <v>500.0</v>
      </c>
    </row>
    <row r="51">
      <c r="A51" s="156">
        <v>5.0</v>
      </c>
      <c r="B51" s="156" t="s">
        <v>983</v>
      </c>
      <c r="C51" s="178">
        <v>0.7659722222222223</v>
      </c>
      <c r="D51" s="156">
        <v>800.0</v>
      </c>
    </row>
    <row r="52">
      <c r="A52" s="156">
        <v>6.0</v>
      </c>
      <c r="B52" s="156" t="s">
        <v>984</v>
      </c>
      <c r="C52" s="178">
        <v>0.7777777777777778</v>
      </c>
      <c r="D52" s="156">
        <v>107.0</v>
      </c>
      <c r="H52" s="184">
        <v>-3000.0</v>
      </c>
      <c r="I52" s="184" t="s">
        <v>132</v>
      </c>
    </row>
    <row r="53">
      <c r="A53" s="156">
        <v>7.0</v>
      </c>
      <c r="B53" s="156" t="s">
        <v>985</v>
      </c>
      <c r="C53" s="178">
        <v>0.8159722222222222</v>
      </c>
      <c r="D53" s="156">
        <v>500.0</v>
      </c>
    </row>
    <row r="54">
      <c r="A54" s="156">
        <v>8.0</v>
      </c>
      <c r="B54" s="156" t="s">
        <v>981</v>
      </c>
      <c r="C54" s="178">
        <v>0.8194444444444444</v>
      </c>
      <c r="D54" s="156">
        <v>100.0</v>
      </c>
    </row>
    <row r="55">
      <c r="D55" s="159">
        <f>SUM(D47:D54)</f>
        <v>3465</v>
      </c>
    </row>
    <row r="56">
      <c r="E56" s="59" t="s">
        <v>986</v>
      </c>
    </row>
    <row r="57">
      <c r="A57" s="156">
        <v>1.0</v>
      </c>
      <c r="B57" s="156" t="s">
        <v>987</v>
      </c>
      <c r="C57" s="156" t="s">
        <v>988</v>
      </c>
      <c r="D57" s="156">
        <v>600.0</v>
      </c>
    </row>
    <row r="58">
      <c r="A58" s="156">
        <v>2.0</v>
      </c>
      <c r="B58" s="156" t="s">
        <v>714</v>
      </c>
      <c r="C58" s="156" t="s">
        <v>212</v>
      </c>
      <c r="D58" s="156">
        <v>200.0</v>
      </c>
    </row>
    <row r="59">
      <c r="A59" s="156">
        <v>3.0</v>
      </c>
      <c r="B59" s="156" t="s">
        <v>714</v>
      </c>
      <c r="C59" s="156" t="s">
        <v>798</v>
      </c>
      <c r="D59" s="156">
        <v>200.0</v>
      </c>
      <c r="G59" s="202">
        <v>600.0</v>
      </c>
      <c r="H59" s="146">
        <v>-600.0</v>
      </c>
    </row>
    <row r="60">
      <c r="A60" s="156">
        <v>4.0</v>
      </c>
      <c r="B60" s="156" t="s">
        <v>989</v>
      </c>
      <c r="C60" s="156" t="s">
        <v>197</v>
      </c>
      <c r="D60" s="156">
        <v>800.0</v>
      </c>
      <c r="H60" s="193">
        <v>3800.0</v>
      </c>
    </row>
    <row r="61">
      <c r="D61" s="159">
        <f>SUM(D57:D60)</f>
        <v>1800</v>
      </c>
    </row>
    <row r="62">
      <c r="A62" s="156"/>
      <c r="B62" s="156"/>
      <c r="E62" s="59" t="s">
        <v>990</v>
      </c>
    </row>
    <row r="63">
      <c r="A63" s="156">
        <v>1.0</v>
      </c>
      <c r="B63" s="156" t="s">
        <v>991</v>
      </c>
    </row>
    <row r="64">
      <c r="A64" s="156">
        <v>1.0</v>
      </c>
      <c r="B64" s="156" t="s">
        <v>992</v>
      </c>
      <c r="C64" s="156" t="s">
        <v>188</v>
      </c>
      <c r="D64" s="156">
        <v>100.0</v>
      </c>
    </row>
    <row r="66">
      <c r="E66" s="59" t="s">
        <v>993</v>
      </c>
      <c r="F66" s="171" t="s">
        <v>265</v>
      </c>
    </row>
    <row r="67">
      <c r="A67" s="156">
        <v>1.0</v>
      </c>
      <c r="B67" s="156" t="s">
        <v>818</v>
      </c>
      <c r="C67" s="178">
        <v>0.5138888888888888</v>
      </c>
      <c r="D67" s="156">
        <v>200.0</v>
      </c>
    </row>
    <row r="68">
      <c r="A68" s="156">
        <v>2.0</v>
      </c>
      <c r="B68" s="156" t="s">
        <v>994</v>
      </c>
      <c r="C68" s="178">
        <v>0.60625</v>
      </c>
      <c r="D68" s="156">
        <v>600.0</v>
      </c>
    </row>
    <row r="69">
      <c r="A69" s="156">
        <v>3.0</v>
      </c>
      <c r="B69" s="156" t="s">
        <v>995</v>
      </c>
      <c r="C69" s="178">
        <v>0.6347222222222222</v>
      </c>
      <c r="D69" s="156">
        <v>800.0</v>
      </c>
      <c r="H69" s="184">
        <v>-3000.0</v>
      </c>
      <c r="I69" s="184" t="s">
        <v>109</v>
      </c>
    </row>
    <row r="70">
      <c r="A70" s="156">
        <v>4.0</v>
      </c>
      <c r="B70" s="156" t="s">
        <v>996</v>
      </c>
      <c r="C70" s="178">
        <v>0.6354166666666666</v>
      </c>
      <c r="D70" s="156">
        <v>640.0</v>
      </c>
    </row>
    <row r="71">
      <c r="A71" s="156">
        <v>5.0</v>
      </c>
      <c r="B71" s="156" t="s">
        <v>997</v>
      </c>
      <c r="C71" s="178">
        <v>0.7645833333333333</v>
      </c>
      <c r="D71" s="156">
        <v>200.0</v>
      </c>
      <c r="G71" s="194">
        <v>1450.0</v>
      </c>
      <c r="H71" s="146">
        <v>-1450.0</v>
      </c>
      <c r="I71" s="156" t="s">
        <v>998</v>
      </c>
    </row>
    <row r="72">
      <c r="A72" s="156"/>
      <c r="D72" s="159">
        <f>SUM(D67:D71)</f>
        <v>2440</v>
      </c>
      <c r="H72" s="193">
        <v>1400.0</v>
      </c>
    </row>
    <row r="74">
      <c r="E74" s="59" t="s">
        <v>999</v>
      </c>
      <c r="F74" s="171" t="s">
        <v>265</v>
      </c>
    </row>
    <row r="75">
      <c r="A75" s="156">
        <v>1.0</v>
      </c>
      <c r="B75" s="156" t="s">
        <v>233</v>
      </c>
      <c r="D75" s="156">
        <v>400.0</v>
      </c>
    </row>
    <row r="76">
      <c r="A76" s="156">
        <v>2.0</v>
      </c>
      <c r="B76" s="156" t="s">
        <v>1000</v>
      </c>
      <c r="D76" s="156">
        <v>600.0</v>
      </c>
    </row>
    <row r="77">
      <c r="A77" s="156">
        <v>3.0</v>
      </c>
      <c r="B77" s="156" t="s">
        <v>1001</v>
      </c>
      <c r="D77" s="156">
        <v>200.0</v>
      </c>
    </row>
    <row r="78">
      <c r="A78" s="156">
        <v>4.0</v>
      </c>
      <c r="B78" s="156" t="s">
        <v>1002</v>
      </c>
      <c r="D78" s="156">
        <v>1000.0</v>
      </c>
    </row>
    <row r="79">
      <c r="A79" s="156">
        <v>5.0</v>
      </c>
      <c r="B79" s="156" t="s">
        <v>1003</v>
      </c>
      <c r="D79" s="156">
        <v>500.0</v>
      </c>
    </row>
    <row r="80">
      <c r="A80" s="156">
        <v>6.0</v>
      </c>
      <c r="B80" s="156" t="s">
        <v>1004</v>
      </c>
      <c r="D80" s="156">
        <v>700.0</v>
      </c>
      <c r="G80" s="194">
        <v>800.0</v>
      </c>
      <c r="H80" s="146">
        <v>-800.0</v>
      </c>
    </row>
    <row r="81">
      <c r="A81" s="156">
        <v>7.0</v>
      </c>
      <c r="B81" s="156" t="s">
        <v>1005</v>
      </c>
      <c r="H81" s="146">
        <v>-2500.0</v>
      </c>
    </row>
    <row r="82">
      <c r="D82" s="159">
        <f>SUM(D75:D80)</f>
        <v>3400</v>
      </c>
      <c r="H82" s="193">
        <v>1700.0</v>
      </c>
    </row>
    <row r="83">
      <c r="E83" s="59" t="s">
        <v>1006</v>
      </c>
    </row>
    <row r="84">
      <c r="A84" s="156">
        <v>1.0</v>
      </c>
      <c r="B84" s="156" t="s">
        <v>1007</v>
      </c>
      <c r="C84" s="156" t="s">
        <v>1008</v>
      </c>
      <c r="D84" s="156">
        <v>650.0</v>
      </c>
    </row>
    <row r="85">
      <c r="A85" s="156">
        <v>2.0</v>
      </c>
      <c r="B85" s="156" t="s">
        <v>714</v>
      </c>
      <c r="C85" s="156" t="s">
        <v>170</v>
      </c>
      <c r="D85" s="156">
        <v>200.0</v>
      </c>
      <c r="G85" s="194">
        <v>500.0</v>
      </c>
      <c r="H85" s="146">
        <v>-500.0</v>
      </c>
    </row>
    <row r="86">
      <c r="A86" s="156">
        <v>3.0</v>
      </c>
      <c r="B86" s="156" t="s">
        <v>714</v>
      </c>
      <c r="C86" s="156" t="s">
        <v>1009</v>
      </c>
      <c r="D86" s="156">
        <v>200.0</v>
      </c>
      <c r="H86" s="193">
        <v>2450.0</v>
      </c>
    </row>
    <row r="87">
      <c r="D87" s="159">
        <f>SUM(D84:D86)</f>
        <v>1050</v>
      </c>
    </row>
    <row r="89">
      <c r="E89" s="59" t="s">
        <v>1010</v>
      </c>
      <c r="F89" s="171" t="s">
        <v>265</v>
      </c>
    </row>
    <row r="90">
      <c r="A90" s="156">
        <v>1.0</v>
      </c>
      <c r="B90" s="156" t="s">
        <v>1011</v>
      </c>
      <c r="C90" s="178">
        <v>0.5034722222222222</v>
      </c>
      <c r="D90" s="156">
        <v>400.0</v>
      </c>
    </row>
    <row r="91">
      <c r="A91" s="156">
        <v>2.0</v>
      </c>
      <c r="B91" s="156" t="s">
        <v>1012</v>
      </c>
      <c r="C91" s="178">
        <v>0.5743055555555555</v>
      </c>
      <c r="D91" s="156">
        <v>600.0</v>
      </c>
    </row>
    <row r="92">
      <c r="A92" s="156">
        <v>3.0</v>
      </c>
      <c r="B92" s="156" t="s">
        <v>1013</v>
      </c>
      <c r="C92" s="178">
        <v>0.6583333333333333</v>
      </c>
      <c r="D92" s="156">
        <v>98.0</v>
      </c>
      <c r="G92" s="156"/>
      <c r="H92" s="156"/>
    </row>
    <row r="93">
      <c r="A93" s="156">
        <v>4.0</v>
      </c>
      <c r="B93" s="156" t="s">
        <v>947</v>
      </c>
      <c r="C93" s="178">
        <v>0.6756944444444445</v>
      </c>
      <c r="D93" s="156">
        <v>29.0</v>
      </c>
    </row>
    <row r="94">
      <c r="A94" s="156">
        <v>5.0</v>
      </c>
      <c r="B94" s="156" t="s">
        <v>1014</v>
      </c>
      <c r="C94" s="178">
        <v>0.7069444444444445</v>
      </c>
      <c r="D94" s="156">
        <v>500.0</v>
      </c>
    </row>
    <row r="95">
      <c r="A95" s="156">
        <v>6.0</v>
      </c>
      <c r="B95" s="156" t="s">
        <v>1015</v>
      </c>
      <c r="C95" s="178">
        <v>0.7076388888888889</v>
      </c>
      <c r="D95" s="156">
        <v>500.0</v>
      </c>
    </row>
    <row r="96">
      <c r="A96" s="156">
        <v>7.0</v>
      </c>
      <c r="B96" s="156" t="s">
        <v>1016</v>
      </c>
      <c r="C96" s="178">
        <v>0.7104166666666667</v>
      </c>
      <c r="D96" s="156">
        <v>600.0</v>
      </c>
    </row>
    <row r="97">
      <c r="A97" s="156">
        <v>8.0</v>
      </c>
      <c r="B97" s="156" t="s">
        <v>1017</v>
      </c>
      <c r="C97" s="178">
        <v>0.7354166666666667</v>
      </c>
      <c r="D97" s="156">
        <v>2400.0</v>
      </c>
    </row>
    <row r="98">
      <c r="A98" s="156">
        <v>9.0</v>
      </c>
      <c r="B98" s="156" t="s">
        <v>850</v>
      </c>
      <c r="C98" s="178">
        <v>0.7902777777777777</v>
      </c>
      <c r="D98" s="156">
        <v>800.0</v>
      </c>
      <c r="H98" s="184">
        <v>-5000.0</v>
      </c>
      <c r="I98" s="184" t="s">
        <v>132</v>
      </c>
    </row>
    <row r="99">
      <c r="A99" s="156">
        <v>10.0</v>
      </c>
      <c r="B99" s="156" t="s">
        <v>1018</v>
      </c>
      <c r="H99" s="146">
        <v>-43.0</v>
      </c>
    </row>
    <row r="100">
      <c r="A100" s="156"/>
      <c r="G100" s="194">
        <v>1110.0</v>
      </c>
      <c r="H100" s="146">
        <v>-1110.0</v>
      </c>
    </row>
    <row r="101">
      <c r="D101" s="159">
        <f>SUM(D90:D99)</f>
        <v>5927</v>
      </c>
      <c r="H101" s="193">
        <v>2200.0</v>
      </c>
    </row>
    <row r="102">
      <c r="E102" s="59" t="s">
        <v>1019</v>
      </c>
      <c r="F102" s="171" t="s">
        <v>389</v>
      </c>
    </row>
    <row r="103">
      <c r="A103" s="156">
        <v>1.0</v>
      </c>
      <c r="B103" s="156" t="s">
        <v>1020</v>
      </c>
      <c r="C103" s="178">
        <v>0.48819444444444443</v>
      </c>
      <c r="D103" s="156">
        <v>800.0</v>
      </c>
    </row>
    <row r="104">
      <c r="A104" s="156">
        <v>2.0</v>
      </c>
      <c r="B104" s="157" t="s">
        <v>1021</v>
      </c>
      <c r="C104" s="178">
        <v>0.5048611111111111</v>
      </c>
      <c r="D104" s="156">
        <v>600.0</v>
      </c>
    </row>
    <row r="105">
      <c r="A105" s="156">
        <v>3.0</v>
      </c>
      <c r="B105" s="156" t="s">
        <v>1022</v>
      </c>
      <c r="C105" s="178">
        <v>0.5361111111111111</v>
      </c>
      <c r="D105" s="156">
        <v>700.0</v>
      </c>
    </row>
    <row r="106">
      <c r="A106" s="156">
        <v>4.0</v>
      </c>
      <c r="B106" s="156" t="s">
        <v>1023</v>
      </c>
      <c r="C106" s="178">
        <v>0.6166666666666667</v>
      </c>
      <c r="D106" s="156">
        <v>200.0</v>
      </c>
    </row>
    <row r="107">
      <c r="A107" s="156">
        <v>5.0</v>
      </c>
      <c r="B107" s="156" t="s">
        <v>1024</v>
      </c>
      <c r="C107" s="178">
        <v>0.6263888888888889</v>
      </c>
      <c r="D107" s="156">
        <v>400.0</v>
      </c>
    </row>
    <row r="108">
      <c r="A108" s="156">
        <v>6.0</v>
      </c>
      <c r="B108" s="156" t="s">
        <v>984</v>
      </c>
      <c r="C108" s="178">
        <v>0.68125</v>
      </c>
      <c r="D108" s="156">
        <v>110.0</v>
      </c>
      <c r="F108">
        <f>SUM(H101,D112)</f>
        <v>5440</v>
      </c>
    </row>
    <row r="109">
      <c r="A109" s="156">
        <v>7.0</v>
      </c>
      <c r="B109" s="156" t="s">
        <v>1025</v>
      </c>
      <c r="C109" s="178">
        <v>0.73125</v>
      </c>
      <c r="D109" s="156">
        <v>200.0</v>
      </c>
      <c r="H109" s="184">
        <v>-4000.0</v>
      </c>
      <c r="I109" s="184" t="s">
        <v>149</v>
      </c>
    </row>
    <row r="110">
      <c r="A110" s="156">
        <v>8.0</v>
      </c>
      <c r="B110" s="156" t="s">
        <v>224</v>
      </c>
      <c r="C110" s="178">
        <v>0.7569444444444444</v>
      </c>
      <c r="D110" s="156">
        <v>150.0</v>
      </c>
    </row>
    <row r="111">
      <c r="A111" s="156">
        <v>9.0</v>
      </c>
      <c r="B111" s="156" t="s">
        <v>1026</v>
      </c>
      <c r="C111" s="178">
        <v>0.7763888888888889</v>
      </c>
      <c r="D111" s="156">
        <v>80.0</v>
      </c>
      <c r="G111" s="194">
        <v>750.0</v>
      </c>
      <c r="H111" s="146">
        <v>-750.0</v>
      </c>
    </row>
    <row r="112">
      <c r="A112" s="156"/>
      <c r="D112" s="159">
        <f>SUM(D103:D111)</f>
        <v>3240</v>
      </c>
      <c r="H112" s="193">
        <v>650.0</v>
      </c>
    </row>
    <row r="113">
      <c r="E113" s="59" t="s">
        <v>1027</v>
      </c>
    </row>
    <row r="114">
      <c r="A114" s="156">
        <v>1.0</v>
      </c>
      <c r="B114" s="156" t="s">
        <v>1028</v>
      </c>
      <c r="C114" s="156" t="s">
        <v>1029</v>
      </c>
      <c r="D114" s="156">
        <v>800.0</v>
      </c>
      <c r="E114" s="59"/>
      <c r="F114" s="171"/>
    </row>
    <row r="115">
      <c r="A115" s="156">
        <v>2.0</v>
      </c>
      <c r="B115" s="156" t="s">
        <v>1030</v>
      </c>
      <c r="C115" s="156" t="s">
        <v>1031</v>
      </c>
      <c r="D115" s="156">
        <v>100.0</v>
      </c>
    </row>
    <row r="116">
      <c r="A116" s="156">
        <v>3.0</v>
      </c>
      <c r="B116" s="156" t="s">
        <v>1032</v>
      </c>
      <c r="C116" s="156" t="s">
        <v>1033</v>
      </c>
      <c r="D116" s="156">
        <v>30.0</v>
      </c>
    </row>
    <row r="117">
      <c r="A117" s="156">
        <v>4.0</v>
      </c>
      <c r="B117" s="156" t="s">
        <v>336</v>
      </c>
      <c r="C117" s="156" t="s">
        <v>287</v>
      </c>
      <c r="D117" s="156">
        <v>800.0</v>
      </c>
    </row>
    <row r="118">
      <c r="A118" s="156">
        <v>5.0</v>
      </c>
      <c r="B118" s="156" t="s">
        <v>1034</v>
      </c>
      <c r="C118" s="156" t="s">
        <v>1035</v>
      </c>
      <c r="D118" s="156">
        <v>100.0</v>
      </c>
    </row>
    <row r="119">
      <c r="A119" s="156">
        <v>6.0</v>
      </c>
      <c r="B119" s="156" t="s">
        <v>1036</v>
      </c>
      <c r="C119" s="156" t="s">
        <v>451</v>
      </c>
      <c r="D119" s="156">
        <v>2000.0</v>
      </c>
      <c r="J119" s="139"/>
      <c r="K119" s="139"/>
      <c r="L119" s="139"/>
    </row>
    <row r="120">
      <c r="A120" s="156">
        <v>7.0</v>
      </c>
      <c r="B120" s="156" t="s">
        <v>1037</v>
      </c>
      <c r="C120" s="156" t="s">
        <v>1038</v>
      </c>
      <c r="D120" s="156">
        <v>200.0</v>
      </c>
      <c r="G120" s="194">
        <v>800.0</v>
      </c>
      <c r="H120" s="146">
        <v>-800.0</v>
      </c>
      <c r="J120" s="139"/>
      <c r="K120" s="139"/>
      <c r="L120" s="139"/>
    </row>
    <row r="121">
      <c r="A121" s="156">
        <v>7.0</v>
      </c>
      <c r="B121" s="156" t="s">
        <v>1039</v>
      </c>
      <c r="D121" s="59">
        <f>SUM(D114:D120)</f>
        <v>4030</v>
      </c>
      <c r="H121" s="193">
        <v>3850.0</v>
      </c>
      <c r="J121" s="139"/>
      <c r="K121" s="139"/>
      <c r="L121" s="139"/>
    </row>
    <row r="122">
      <c r="E122" s="59" t="s">
        <v>1040</v>
      </c>
      <c r="F122" s="171" t="s">
        <v>265</v>
      </c>
      <c r="G122" s="159"/>
      <c r="I122" s="139"/>
      <c r="J122" s="139"/>
      <c r="K122" s="139"/>
      <c r="L122" s="139"/>
    </row>
    <row r="123">
      <c r="A123" s="156">
        <v>1.0</v>
      </c>
      <c r="B123" s="156" t="s">
        <v>951</v>
      </c>
      <c r="C123" s="178">
        <v>0.5451388888888888</v>
      </c>
      <c r="D123" s="156">
        <v>600.0</v>
      </c>
      <c r="I123" s="139"/>
      <c r="J123" s="139"/>
      <c r="K123" s="139"/>
      <c r="L123" s="139"/>
    </row>
    <row r="124">
      <c r="A124" s="156">
        <v>2.0</v>
      </c>
      <c r="B124" s="156" t="s">
        <v>443</v>
      </c>
      <c r="C124" s="178">
        <v>0.5673611111111111</v>
      </c>
      <c r="D124" s="156">
        <v>800.0</v>
      </c>
      <c r="I124" s="139"/>
      <c r="J124" s="139"/>
      <c r="K124" s="139"/>
      <c r="L124" s="139"/>
    </row>
    <row r="125">
      <c r="A125" s="156">
        <v>3.0</v>
      </c>
      <c r="B125" s="156" t="s">
        <v>901</v>
      </c>
      <c r="C125" s="178">
        <v>0.5673611111111111</v>
      </c>
      <c r="D125" s="156">
        <v>127.0</v>
      </c>
      <c r="I125" s="139"/>
      <c r="J125" s="139"/>
      <c r="K125" s="139"/>
      <c r="L125" s="139"/>
    </row>
    <row r="126">
      <c r="A126" s="156">
        <v>4.0</v>
      </c>
      <c r="B126" s="156" t="s">
        <v>1041</v>
      </c>
      <c r="C126" s="178">
        <v>0.5805555555555556</v>
      </c>
      <c r="D126" s="156">
        <v>480.0</v>
      </c>
      <c r="G126" s="59"/>
      <c r="I126" s="139"/>
      <c r="J126" s="212" t="s">
        <v>1042</v>
      </c>
    </row>
    <row r="127">
      <c r="A127" s="156">
        <v>5.0</v>
      </c>
      <c r="B127" s="156" t="s">
        <v>1043</v>
      </c>
      <c r="C127" s="178">
        <v>0.7013888888888888</v>
      </c>
      <c r="D127" s="156">
        <v>1500.0</v>
      </c>
      <c r="G127" s="202">
        <v>890.0</v>
      </c>
      <c r="H127" s="146">
        <v>-890.0</v>
      </c>
    </row>
    <row r="128">
      <c r="A128" s="156">
        <v>6.0</v>
      </c>
      <c r="B128" s="156" t="s">
        <v>1044</v>
      </c>
      <c r="C128" s="178">
        <v>0.7645833333333333</v>
      </c>
      <c r="D128" s="156">
        <v>600.0</v>
      </c>
      <c r="H128" s="184">
        <v>-6000.0</v>
      </c>
      <c r="I128" s="184" t="s">
        <v>132</v>
      </c>
    </row>
    <row r="129">
      <c r="A129" s="156">
        <v>7.0</v>
      </c>
      <c r="B129" s="156" t="s">
        <v>674</v>
      </c>
      <c r="D129" s="159"/>
      <c r="H129" s="146">
        <v>-110.0</v>
      </c>
    </row>
    <row r="130">
      <c r="A130" s="156">
        <v>8.0</v>
      </c>
      <c r="B130" s="156" t="s">
        <v>469</v>
      </c>
      <c r="H130" s="146">
        <v>-300.0</v>
      </c>
    </row>
    <row r="131">
      <c r="D131" s="159">
        <f>SUM(D123:D130)</f>
        <v>4107</v>
      </c>
      <c r="H131" s="193">
        <v>600.0</v>
      </c>
    </row>
    <row r="133">
      <c r="E133" s="59" t="s">
        <v>1045</v>
      </c>
      <c r="F133" s="171" t="s">
        <v>132</v>
      </c>
    </row>
    <row r="134">
      <c r="A134" s="156">
        <v>1.0</v>
      </c>
      <c r="B134" s="156" t="s">
        <v>1046</v>
      </c>
      <c r="C134" s="178">
        <v>0.4618055555555556</v>
      </c>
      <c r="D134" s="156">
        <v>400.0</v>
      </c>
    </row>
    <row r="135">
      <c r="A135" s="156">
        <v>2.0</v>
      </c>
      <c r="B135" s="156" t="s">
        <v>443</v>
      </c>
      <c r="C135" s="178">
        <v>0.5673611111111111</v>
      </c>
      <c r="D135" s="156">
        <v>800.0</v>
      </c>
    </row>
    <row r="136">
      <c r="A136" s="156">
        <v>3.0</v>
      </c>
      <c r="B136" s="156" t="s">
        <v>1047</v>
      </c>
      <c r="C136" s="178">
        <v>0.6381944444444444</v>
      </c>
      <c r="D136" s="156">
        <v>300.0</v>
      </c>
    </row>
    <row r="137">
      <c r="A137" s="156">
        <v>4.0</v>
      </c>
      <c r="B137" s="156" t="s">
        <v>1048</v>
      </c>
      <c r="C137" s="178">
        <v>0.7916666666666666</v>
      </c>
      <c r="D137" s="156">
        <v>800.0</v>
      </c>
    </row>
    <row r="138">
      <c r="A138" s="156">
        <v>5.0</v>
      </c>
      <c r="B138" s="156" t="s">
        <v>1049</v>
      </c>
      <c r="C138" s="178">
        <v>0.7986111111111112</v>
      </c>
      <c r="D138" s="156">
        <v>600.0</v>
      </c>
      <c r="G138" s="202">
        <v>800.0</v>
      </c>
      <c r="H138" s="146">
        <v>-800.0</v>
      </c>
    </row>
    <row r="139">
      <c r="A139" s="156">
        <v>6.0</v>
      </c>
      <c r="B139" s="156" t="s">
        <v>1050</v>
      </c>
      <c r="C139" s="178">
        <v>0.8333333333333334</v>
      </c>
      <c r="D139" s="156">
        <v>500.0</v>
      </c>
    </row>
    <row r="140">
      <c r="A140" s="156">
        <v>7.0</v>
      </c>
      <c r="B140" s="156" t="s">
        <v>1051</v>
      </c>
      <c r="C140" s="178">
        <v>0.8333333333333334</v>
      </c>
      <c r="D140" s="156">
        <v>500.0</v>
      </c>
    </row>
    <row r="141">
      <c r="D141" s="159">
        <f>SUM(D134:D140)</f>
        <v>3900</v>
      </c>
      <c r="H141" s="193">
        <v>3700.0</v>
      </c>
    </row>
    <row r="142">
      <c r="E142" s="59" t="s">
        <v>1052</v>
      </c>
    </row>
    <row r="143">
      <c r="A143" s="156">
        <v>1.0</v>
      </c>
      <c r="B143" s="156" t="s">
        <v>714</v>
      </c>
      <c r="C143" s="156" t="s">
        <v>315</v>
      </c>
      <c r="D143" s="156">
        <v>200.0</v>
      </c>
    </row>
    <row r="144">
      <c r="A144" s="156">
        <v>2.0</v>
      </c>
      <c r="B144" s="156" t="s">
        <v>321</v>
      </c>
      <c r="C144" s="156" t="s">
        <v>428</v>
      </c>
      <c r="D144" s="156">
        <v>400.0</v>
      </c>
    </row>
    <row r="145">
      <c r="A145" s="156">
        <v>3.0</v>
      </c>
      <c r="B145" s="156" t="s">
        <v>951</v>
      </c>
      <c r="C145" s="156" t="s">
        <v>1053</v>
      </c>
      <c r="D145" s="156">
        <v>600.0</v>
      </c>
    </row>
    <row r="146">
      <c r="A146" s="156">
        <v>4.0</v>
      </c>
      <c r="B146" s="156" t="s">
        <v>1054</v>
      </c>
      <c r="C146" s="156" t="s">
        <v>230</v>
      </c>
      <c r="D146" s="156">
        <v>600.0</v>
      </c>
    </row>
    <row r="147">
      <c r="A147" s="156">
        <v>5.0</v>
      </c>
      <c r="B147" s="156" t="s">
        <v>1055</v>
      </c>
      <c r="C147" s="156" t="s">
        <v>1056</v>
      </c>
      <c r="D147" s="156">
        <v>600.0</v>
      </c>
    </row>
    <row r="148">
      <c r="A148" s="156">
        <v>6.0</v>
      </c>
      <c r="B148" s="156" t="s">
        <v>1057</v>
      </c>
      <c r="C148" s="156" t="s">
        <v>1056</v>
      </c>
      <c r="D148" s="156">
        <v>600.0</v>
      </c>
    </row>
    <row r="149">
      <c r="A149" s="156">
        <v>7.0</v>
      </c>
      <c r="B149" s="156" t="s">
        <v>1058</v>
      </c>
      <c r="C149" s="156" t="s">
        <v>1059</v>
      </c>
      <c r="D149" s="156">
        <v>1500.0</v>
      </c>
      <c r="H149" s="184">
        <v>-6000.0</v>
      </c>
      <c r="I149" s="184" t="s">
        <v>132</v>
      </c>
    </row>
    <row r="150">
      <c r="A150" s="156">
        <v>8.0</v>
      </c>
      <c r="B150" s="156" t="s">
        <v>1060</v>
      </c>
      <c r="C150" s="156" t="s">
        <v>495</v>
      </c>
      <c r="D150" s="156">
        <v>500.0</v>
      </c>
      <c r="G150" s="202">
        <v>900.0</v>
      </c>
      <c r="H150" s="146">
        <v>-900.0</v>
      </c>
    </row>
    <row r="151">
      <c r="D151" s="59">
        <f>SUM(D143:D150)</f>
        <v>5000</v>
      </c>
      <c r="H151" s="193">
        <v>1750.0</v>
      </c>
    </row>
    <row r="152">
      <c r="E152" s="59" t="s">
        <v>1061</v>
      </c>
    </row>
    <row r="153">
      <c r="A153" s="156">
        <v>1.0</v>
      </c>
      <c r="B153" s="156" t="s">
        <v>209</v>
      </c>
      <c r="C153" s="156" t="s">
        <v>256</v>
      </c>
      <c r="D153" s="156">
        <v>1500.0</v>
      </c>
    </row>
    <row r="154">
      <c r="A154" s="156">
        <v>2.0</v>
      </c>
      <c r="B154" s="156" t="s">
        <v>1062</v>
      </c>
      <c r="C154" s="156" t="s">
        <v>428</v>
      </c>
      <c r="D154" s="156">
        <v>600.0</v>
      </c>
    </row>
    <row r="155">
      <c r="A155" s="156">
        <v>3.0</v>
      </c>
      <c r="B155" s="156" t="s">
        <v>1063</v>
      </c>
      <c r="C155" s="156" t="s">
        <v>809</v>
      </c>
      <c r="D155" s="156">
        <v>200.0</v>
      </c>
    </row>
    <row r="156">
      <c r="A156" s="156">
        <v>4.0</v>
      </c>
      <c r="B156" s="156" t="s">
        <v>1064</v>
      </c>
      <c r="C156" s="156" t="s">
        <v>720</v>
      </c>
      <c r="D156" s="156">
        <v>500.0</v>
      </c>
      <c r="G156" s="202">
        <v>700.0</v>
      </c>
      <c r="H156" s="146">
        <v>-700.0</v>
      </c>
    </row>
    <row r="157">
      <c r="D157" s="159">
        <f>SUM(D153:D156)</f>
        <v>2800</v>
      </c>
      <c r="H157" s="193">
        <v>3900.0</v>
      </c>
    </row>
    <row r="159">
      <c r="E159" s="59" t="s">
        <v>1065</v>
      </c>
      <c r="F159" s="171" t="s">
        <v>265</v>
      </c>
    </row>
    <row r="160">
      <c r="A160" s="156">
        <v>1.0</v>
      </c>
      <c r="B160" s="156" t="s">
        <v>269</v>
      </c>
      <c r="C160" s="178">
        <v>0.575</v>
      </c>
      <c r="D160" s="156">
        <v>600.0</v>
      </c>
    </row>
    <row r="161">
      <c r="A161" s="156">
        <v>2.0</v>
      </c>
      <c r="B161" s="156" t="s">
        <v>1066</v>
      </c>
      <c r="C161" s="178">
        <v>0.6083333333333333</v>
      </c>
      <c r="D161" s="156">
        <v>200.0</v>
      </c>
    </row>
    <row r="162">
      <c r="A162" s="156">
        <v>3.0</v>
      </c>
      <c r="B162" s="156" t="s">
        <v>1067</v>
      </c>
      <c r="C162" s="178">
        <v>0.6458333333333334</v>
      </c>
      <c r="D162" s="156">
        <v>500.0</v>
      </c>
    </row>
    <row r="163">
      <c r="A163" s="156">
        <v>4.0</v>
      </c>
      <c r="B163" s="156" t="s">
        <v>1068</v>
      </c>
      <c r="C163" s="178">
        <v>0.6659722222222222</v>
      </c>
      <c r="D163" s="156">
        <v>400.0</v>
      </c>
    </row>
    <row r="164">
      <c r="A164" s="156">
        <v>5.0</v>
      </c>
      <c r="B164" s="156" t="s">
        <v>1069</v>
      </c>
      <c r="C164" s="178">
        <v>0.6666666666666666</v>
      </c>
      <c r="D164" s="156">
        <v>600.0</v>
      </c>
    </row>
    <row r="165">
      <c r="A165" s="156">
        <v>6.0</v>
      </c>
      <c r="B165" s="156" t="s">
        <v>1070</v>
      </c>
      <c r="C165" s="178">
        <v>0.675</v>
      </c>
      <c r="D165" s="156">
        <v>300.0</v>
      </c>
    </row>
    <row r="166">
      <c r="A166" s="156">
        <v>7.0</v>
      </c>
      <c r="B166" s="156" t="s">
        <v>1071</v>
      </c>
      <c r="C166" s="178">
        <v>0.7361111111111112</v>
      </c>
      <c r="D166" s="156">
        <v>1000.0</v>
      </c>
      <c r="H166" s="184">
        <v>-6000.0</v>
      </c>
      <c r="I166" s="184" t="s">
        <v>132</v>
      </c>
    </row>
    <row r="167">
      <c r="A167" s="156">
        <v>8.0</v>
      </c>
      <c r="B167" s="156" t="s">
        <v>1072</v>
      </c>
      <c r="C167" s="178">
        <v>0.7395833333333334</v>
      </c>
      <c r="D167" s="156">
        <v>300.0</v>
      </c>
    </row>
    <row r="168">
      <c r="A168" s="156">
        <v>9.0</v>
      </c>
      <c r="B168" s="156" t="s">
        <v>1073</v>
      </c>
      <c r="C168" s="178">
        <v>0.7548611111111111</v>
      </c>
      <c r="D168" s="156">
        <v>600.0</v>
      </c>
    </row>
    <row r="169">
      <c r="A169" s="156">
        <v>10.0</v>
      </c>
      <c r="B169" s="156" t="s">
        <v>269</v>
      </c>
      <c r="C169" s="178">
        <v>0.7986111111111112</v>
      </c>
      <c r="D169" s="156">
        <v>600.0</v>
      </c>
    </row>
    <row r="170">
      <c r="A170" s="156">
        <v>11.0</v>
      </c>
      <c r="B170" s="156" t="s">
        <v>1074</v>
      </c>
      <c r="C170" s="178">
        <v>0.8125</v>
      </c>
      <c r="D170" s="156">
        <v>500.0</v>
      </c>
    </row>
    <row r="171">
      <c r="A171" s="156">
        <v>12.0</v>
      </c>
      <c r="B171" s="156" t="s">
        <v>1075</v>
      </c>
      <c r="H171" s="146">
        <v>-300.0</v>
      </c>
    </row>
    <row r="172">
      <c r="D172" s="159">
        <f>SUM(D160:D170)</f>
        <v>5600</v>
      </c>
      <c r="G172" s="202">
        <v>1072.0</v>
      </c>
      <c r="H172" s="146">
        <v>-1072.0</v>
      </c>
    </row>
    <row r="173">
      <c r="H173" s="193">
        <v>2300.0</v>
      </c>
    </row>
    <row r="174">
      <c r="E174" s="59" t="s">
        <v>1076</v>
      </c>
      <c r="F174" s="59" t="s">
        <v>1077</v>
      </c>
    </row>
    <row r="175">
      <c r="A175" s="156">
        <v>1.0</v>
      </c>
      <c r="B175" s="156" t="s">
        <v>276</v>
      </c>
      <c r="C175" s="178">
        <v>0.43472222222222223</v>
      </c>
      <c r="D175" s="156">
        <v>200.0</v>
      </c>
    </row>
    <row r="176">
      <c r="A176" s="156">
        <v>2.0</v>
      </c>
      <c r="B176" s="156" t="s">
        <v>1078</v>
      </c>
      <c r="C176" s="178">
        <v>0.44375</v>
      </c>
      <c r="D176" s="156">
        <v>600.0</v>
      </c>
    </row>
    <row r="177">
      <c r="A177" s="156">
        <v>3.0</v>
      </c>
      <c r="B177" s="156" t="s">
        <v>1079</v>
      </c>
      <c r="C177" s="178">
        <v>0.5493055555555556</v>
      </c>
      <c r="D177" s="156">
        <v>600.0</v>
      </c>
    </row>
    <row r="178">
      <c r="A178" s="156">
        <v>4.0</v>
      </c>
      <c r="B178" s="156" t="s">
        <v>1080</v>
      </c>
      <c r="C178" s="178">
        <v>0.6048611111111111</v>
      </c>
      <c r="D178" s="156">
        <v>600.0</v>
      </c>
    </row>
    <row r="179">
      <c r="A179" s="156">
        <v>5.0</v>
      </c>
      <c r="B179" s="156" t="s">
        <v>598</v>
      </c>
      <c r="C179" s="178">
        <v>0.6291666666666667</v>
      </c>
      <c r="D179" s="156">
        <v>200.0</v>
      </c>
    </row>
    <row r="180">
      <c r="A180" s="156">
        <v>6.0</v>
      </c>
      <c r="B180" s="157" t="s">
        <v>1081</v>
      </c>
      <c r="C180" s="178">
        <v>0.6715277777777777</v>
      </c>
      <c r="D180" s="156">
        <v>300.0</v>
      </c>
    </row>
    <row r="181">
      <c r="A181" s="156">
        <v>7.0</v>
      </c>
      <c r="B181" s="156" t="s">
        <v>1082</v>
      </c>
      <c r="C181" s="178">
        <v>0.7152777777777778</v>
      </c>
      <c r="D181" s="156">
        <v>1000.0</v>
      </c>
    </row>
    <row r="182">
      <c r="A182" s="156">
        <v>8.0</v>
      </c>
      <c r="B182" s="156" t="s">
        <v>1083</v>
      </c>
      <c r="C182" s="178">
        <v>0.7222222222222222</v>
      </c>
      <c r="D182" s="156">
        <v>600.0</v>
      </c>
    </row>
    <row r="183">
      <c r="A183" s="156">
        <v>9.0</v>
      </c>
      <c r="B183" s="156" t="s">
        <v>1084</v>
      </c>
      <c r="C183" s="178">
        <v>0.7430555555555556</v>
      </c>
      <c r="D183" s="156">
        <v>300.0</v>
      </c>
    </row>
    <row r="184">
      <c r="A184" s="156">
        <v>10.0</v>
      </c>
      <c r="B184" s="156" t="s">
        <v>1085</v>
      </c>
      <c r="C184" s="178">
        <v>0.75</v>
      </c>
      <c r="D184" s="156">
        <v>640.0</v>
      </c>
    </row>
    <row r="185">
      <c r="A185" s="156">
        <v>11.0</v>
      </c>
      <c r="B185" s="156" t="s">
        <v>1086</v>
      </c>
      <c r="C185" s="178">
        <v>0.8291666666666667</v>
      </c>
      <c r="D185" s="156">
        <v>500.0</v>
      </c>
    </row>
    <row r="186">
      <c r="A186" s="156">
        <v>12.0</v>
      </c>
      <c r="B186" s="156" t="s">
        <v>1086</v>
      </c>
      <c r="C186" s="178">
        <v>0.84375</v>
      </c>
      <c r="D186" s="156">
        <v>500.0</v>
      </c>
      <c r="H186" s="184">
        <v>-8000.0</v>
      </c>
      <c r="I186" s="184" t="s">
        <v>408</v>
      </c>
    </row>
    <row r="187">
      <c r="A187" s="156">
        <v>13.0</v>
      </c>
      <c r="B187" s="156" t="s">
        <v>1086</v>
      </c>
      <c r="C187" s="178">
        <v>0.8604166666666667</v>
      </c>
      <c r="D187" s="156">
        <v>500.0</v>
      </c>
      <c r="G187" s="202">
        <v>1054.0</v>
      </c>
    </row>
    <row r="188">
      <c r="D188" s="159">
        <f>SUM(D175:D187)</f>
        <v>6540</v>
      </c>
      <c r="H188" s="193">
        <v>840.0</v>
      </c>
    </row>
    <row r="189">
      <c r="E189" s="59"/>
    </row>
    <row r="190">
      <c r="E190" s="59" t="s">
        <v>1087</v>
      </c>
      <c r="F190" s="171" t="s">
        <v>265</v>
      </c>
    </row>
    <row r="191">
      <c r="A191" s="156">
        <v>1.0</v>
      </c>
      <c r="B191" s="156" t="s">
        <v>1088</v>
      </c>
      <c r="C191" s="178">
        <v>0.7125</v>
      </c>
      <c r="D191" s="156">
        <v>200.0</v>
      </c>
    </row>
    <row r="192">
      <c r="A192" s="156">
        <v>2.0</v>
      </c>
      <c r="B192" s="156" t="s">
        <v>504</v>
      </c>
      <c r="C192" s="178">
        <v>0.7451388888888889</v>
      </c>
      <c r="D192" s="156">
        <v>400.0</v>
      </c>
    </row>
    <row r="193">
      <c r="A193" s="156">
        <v>3.0</v>
      </c>
      <c r="B193" s="156" t="s">
        <v>1089</v>
      </c>
      <c r="C193" s="178">
        <v>0.7645833333333333</v>
      </c>
      <c r="D193" s="156">
        <v>300.0</v>
      </c>
    </row>
    <row r="194">
      <c r="A194" s="156">
        <v>4.0</v>
      </c>
      <c r="B194" s="156" t="s">
        <v>557</v>
      </c>
      <c r="C194" s="178">
        <v>0.7916666666666666</v>
      </c>
      <c r="D194" s="156">
        <v>500.0</v>
      </c>
    </row>
    <row r="195">
      <c r="A195" s="156">
        <v>5.0</v>
      </c>
      <c r="B195" s="156" t="s">
        <v>1090</v>
      </c>
      <c r="C195" s="178">
        <v>0.7993055555555556</v>
      </c>
      <c r="D195" s="156">
        <v>800.0</v>
      </c>
    </row>
    <row r="196">
      <c r="A196" s="156"/>
      <c r="D196" s="159">
        <f>SUM(D191:D195)</f>
        <v>2200</v>
      </c>
      <c r="G196" s="202">
        <v>664.0</v>
      </c>
      <c r="H196" s="146">
        <v>-664.0</v>
      </c>
    </row>
    <row r="197">
      <c r="H197" s="193">
        <v>2483.0</v>
      </c>
    </row>
    <row r="198">
      <c r="E198" s="59" t="s">
        <v>1091</v>
      </c>
      <c r="F198" s="171" t="s">
        <v>265</v>
      </c>
    </row>
    <row r="199">
      <c r="A199" s="156">
        <v>1.0</v>
      </c>
      <c r="B199" s="156" t="s">
        <v>1092</v>
      </c>
      <c r="C199" s="178">
        <v>0.49444444444444446</v>
      </c>
      <c r="D199" s="156">
        <v>400.0</v>
      </c>
    </row>
    <row r="200">
      <c r="A200" s="156">
        <v>2.0</v>
      </c>
      <c r="B200" s="156" t="s">
        <v>1093</v>
      </c>
      <c r="C200" s="178">
        <v>0.5284722222222222</v>
      </c>
      <c r="D200" s="156">
        <v>300.0</v>
      </c>
    </row>
    <row r="201">
      <c r="A201" s="156">
        <v>3.0</v>
      </c>
      <c r="B201" s="156" t="s">
        <v>1094</v>
      </c>
      <c r="C201" s="178">
        <v>0.5416666666666666</v>
      </c>
      <c r="D201" s="156">
        <v>600.0</v>
      </c>
    </row>
    <row r="202">
      <c r="A202" s="156">
        <v>4.0</v>
      </c>
      <c r="B202" s="156" t="s">
        <v>1095</v>
      </c>
      <c r="C202" s="178">
        <v>0.5833333333333334</v>
      </c>
      <c r="D202" s="156">
        <v>600.0</v>
      </c>
    </row>
    <row r="203">
      <c r="A203" s="156">
        <v>5.0</v>
      </c>
      <c r="B203" s="156" t="s">
        <v>1096</v>
      </c>
      <c r="C203" s="178">
        <v>0.6111111111111112</v>
      </c>
      <c r="D203" s="156">
        <v>600.0</v>
      </c>
    </row>
    <row r="204">
      <c r="A204" s="156">
        <v>6.0</v>
      </c>
      <c r="B204" s="156" t="s">
        <v>1097</v>
      </c>
      <c r="C204" s="178">
        <v>0.6236111111111111</v>
      </c>
      <c r="D204" s="156">
        <v>500.0</v>
      </c>
      <c r="H204" s="184">
        <v>-4000.0</v>
      </c>
      <c r="I204" s="184" t="s">
        <v>132</v>
      </c>
    </row>
    <row r="205">
      <c r="A205" s="156">
        <v>7.0</v>
      </c>
      <c r="B205" s="156" t="s">
        <v>1098</v>
      </c>
      <c r="C205" s="178">
        <v>0.6888888888888889</v>
      </c>
      <c r="D205" s="156">
        <v>800.0</v>
      </c>
    </row>
    <row r="206">
      <c r="A206" s="156">
        <v>8.0</v>
      </c>
      <c r="B206" s="156" t="s">
        <v>1099</v>
      </c>
      <c r="H206" s="146">
        <v>-100.0</v>
      </c>
    </row>
    <row r="207">
      <c r="A207" s="156">
        <v>9.0</v>
      </c>
      <c r="B207" s="156" t="s">
        <v>1100</v>
      </c>
      <c r="C207" s="178">
        <v>0.7777777777777778</v>
      </c>
      <c r="D207" s="156">
        <v>200.0</v>
      </c>
      <c r="G207" s="202">
        <v>900.0</v>
      </c>
      <c r="H207" s="146">
        <v>-900.0</v>
      </c>
    </row>
    <row r="208">
      <c r="D208" s="159">
        <f>SUM(D199:D207)</f>
        <v>4000</v>
      </c>
      <c r="H208" s="193">
        <v>1300.0</v>
      </c>
    </row>
    <row r="209">
      <c r="E209" s="59" t="s">
        <v>1101</v>
      </c>
    </row>
    <row r="210">
      <c r="A210" s="156">
        <v>1.0</v>
      </c>
      <c r="B210" s="156" t="s">
        <v>714</v>
      </c>
      <c r="C210" s="156" t="s">
        <v>681</v>
      </c>
      <c r="D210" s="156">
        <v>200.0</v>
      </c>
    </row>
    <row r="211">
      <c r="A211" s="156">
        <v>2.0</v>
      </c>
      <c r="B211" s="156" t="s">
        <v>710</v>
      </c>
      <c r="C211" s="156" t="s">
        <v>681</v>
      </c>
      <c r="D211" s="156">
        <v>200.0</v>
      </c>
    </row>
    <row r="212">
      <c r="A212" s="156">
        <v>3.0</v>
      </c>
      <c r="B212" s="156" t="s">
        <v>719</v>
      </c>
      <c r="C212" s="156" t="s">
        <v>1102</v>
      </c>
      <c r="D212" s="156">
        <v>600.0</v>
      </c>
      <c r="G212" s="202">
        <v>500.0</v>
      </c>
      <c r="H212" s="146">
        <v>-500.0</v>
      </c>
    </row>
    <row r="213">
      <c r="D213" s="159">
        <f>SUM(D210:D212)</f>
        <v>1000</v>
      </c>
      <c r="H213" s="193">
        <v>1800.0</v>
      </c>
    </row>
    <row r="214">
      <c r="E214" s="59" t="s">
        <v>1103</v>
      </c>
      <c r="F214" s="171" t="s">
        <v>73</v>
      </c>
    </row>
    <row r="215">
      <c r="A215" s="156">
        <v>1.0</v>
      </c>
      <c r="B215" s="156" t="s">
        <v>1104</v>
      </c>
      <c r="C215" s="156" t="s">
        <v>1059</v>
      </c>
      <c r="D215" s="156">
        <v>800.0</v>
      </c>
      <c r="G215" s="202">
        <v>500.0</v>
      </c>
      <c r="H215" s="146">
        <v>-500.0</v>
      </c>
    </row>
    <row r="217">
      <c r="E217" s="59" t="s">
        <v>1105</v>
      </c>
    </row>
    <row r="218">
      <c r="A218" s="156">
        <v>1.0</v>
      </c>
      <c r="B218" s="156" t="s">
        <v>1106</v>
      </c>
      <c r="C218" s="156" t="s">
        <v>1107</v>
      </c>
      <c r="D218" s="156">
        <v>200.0</v>
      </c>
    </row>
    <row r="219">
      <c r="A219" s="156">
        <v>2.0</v>
      </c>
      <c r="B219" s="156" t="s">
        <v>1108</v>
      </c>
      <c r="C219" s="156" t="s">
        <v>1109</v>
      </c>
      <c r="D219" s="156">
        <v>700.0</v>
      </c>
    </row>
    <row r="220">
      <c r="A220" s="156">
        <v>3.0</v>
      </c>
      <c r="B220" s="156" t="s">
        <v>1110</v>
      </c>
      <c r="C220" s="156" t="s">
        <v>1111</v>
      </c>
      <c r="D220" s="156">
        <v>150.0</v>
      </c>
    </row>
    <row r="221">
      <c r="A221" s="156">
        <v>4.0</v>
      </c>
      <c r="B221" s="156" t="s">
        <v>248</v>
      </c>
      <c r="C221" s="156" t="s">
        <v>784</v>
      </c>
      <c r="D221" s="156">
        <v>600.0</v>
      </c>
    </row>
    <row r="222">
      <c r="A222" s="156">
        <v>5.0</v>
      </c>
      <c r="B222" s="156" t="s">
        <v>1112</v>
      </c>
      <c r="C222" s="156" t="s">
        <v>287</v>
      </c>
      <c r="D222" s="156">
        <v>-500.0</v>
      </c>
    </row>
    <row r="223">
      <c r="A223" s="156">
        <v>6.0</v>
      </c>
      <c r="B223" s="156" t="s">
        <v>378</v>
      </c>
      <c r="C223" s="156" t="s">
        <v>1113</v>
      </c>
      <c r="D223" s="156">
        <v>700.0</v>
      </c>
    </row>
    <row r="224">
      <c r="A224" s="156">
        <v>7.0</v>
      </c>
      <c r="B224" s="156" t="s">
        <v>1114</v>
      </c>
      <c r="C224" s="156" t="s">
        <v>1113</v>
      </c>
      <c r="D224" s="156">
        <v>500.0</v>
      </c>
    </row>
    <row r="225">
      <c r="A225" s="156">
        <v>8.0</v>
      </c>
      <c r="B225" s="156" t="s">
        <v>1115</v>
      </c>
      <c r="C225" s="156" t="s">
        <v>431</v>
      </c>
      <c r="D225" s="156">
        <v>600.0</v>
      </c>
      <c r="G225" s="202">
        <v>800.0</v>
      </c>
      <c r="H225" s="146">
        <v>-800.0</v>
      </c>
    </row>
    <row r="226">
      <c r="A226" s="156">
        <v>9.0</v>
      </c>
      <c r="B226" s="156" t="s">
        <v>1116</v>
      </c>
      <c r="C226" s="156" t="s">
        <v>1117</v>
      </c>
      <c r="D226" s="156">
        <v>200.0</v>
      </c>
      <c r="H226" s="193">
        <v>4650.0</v>
      </c>
    </row>
    <row r="227">
      <c r="A227" s="156">
        <v>10.0</v>
      </c>
      <c r="B227" s="156" t="s">
        <v>710</v>
      </c>
      <c r="C227" s="156" t="s">
        <v>335</v>
      </c>
      <c r="D227" s="156">
        <v>200.0</v>
      </c>
    </row>
    <row r="228">
      <c r="A228" s="156">
        <v>11.0</v>
      </c>
      <c r="B228" s="156" t="s">
        <v>710</v>
      </c>
      <c r="C228" s="156" t="s">
        <v>723</v>
      </c>
      <c r="D228" s="156">
        <v>200.0</v>
      </c>
    </row>
    <row r="229">
      <c r="D229" s="59">
        <v>4050.0</v>
      </c>
    </row>
    <row r="230">
      <c r="E230" s="59" t="s">
        <v>1118</v>
      </c>
      <c r="F230" s="59" t="s">
        <v>265</v>
      </c>
    </row>
    <row r="231">
      <c r="A231" s="156">
        <v>1.0</v>
      </c>
      <c r="B231" s="156" t="s">
        <v>1119</v>
      </c>
      <c r="C231" s="178">
        <v>0.4666666666666667</v>
      </c>
      <c r="D231" s="156">
        <v>200.0</v>
      </c>
      <c r="E231" s="59"/>
      <c r="F231" s="171"/>
      <c r="H231" s="193">
        <v>4850.0</v>
      </c>
    </row>
    <row r="232">
      <c r="A232" s="156">
        <v>2.0</v>
      </c>
      <c r="B232" s="156" t="s">
        <v>504</v>
      </c>
      <c r="C232" s="178">
        <v>0.5173611111111112</v>
      </c>
      <c r="D232" s="156">
        <v>400.0</v>
      </c>
    </row>
    <row r="233">
      <c r="A233" s="156">
        <v>3.0</v>
      </c>
      <c r="B233" s="156" t="s">
        <v>710</v>
      </c>
      <c r="C233" s="178">
        <v>0.5263888888888889</v>
      </c>
      <c r="D233" s="156">
        <v>200.0</v>
      </c>
      <c r="H233" s="184">
        <v>-5000.0</v>
      </c>
      <c r="I233" s="184" t="s">
        <v>132</v>
      </c>
    </row>
    <row r="234">
      <c r="A234" s="156">
        <v>4.0</v>
      </c>
      <c r="B234" s="156" t="s">
        <v>1120</v>
      </c>
      <c r="C234" s="178">
        <v>0.5368055555555555</v>
      </c>
      <c r="D234" s="156">
        <v>600.0</v>
      </c>
    </row>
    <row r="235">
      <c r="A235" s="156">
        <v>5.0</v>
      </c>
      <c r="B235" s="156" t="s">
        <v>1004</v>
      </c>
      <c r="C235" s="178">
        <v>0.8284722222222223</v>
      </c>
      <c r="D235" s="156">
        <v>1000.0</v>
      </c>
    </row>
    <row r="236">
      <c r="A236" s="156"/>
      <c r="D236" s="159">
        <f>SUM(D232:D235)</f>
        <v>2200</v>
      </c>
      <c r="G236" s="202">
        <v>900.0</v>
      </c>
      <c r="H236" s="146">
        <v>-900.0</v>
      </c>
    </row>
    <row r="237">
      <c r="H237" s="193">
        <v>3050.0</v>
      </c>
    </row>
    <row r="238">
      <c r="E238" s="59" t="s">
        <v>1121</v>
      </c>
      <c r="F238" s="59" t="s">
        <v>439</v>
      </c>
    </row>
    <row r="239">
      <c r="A239" s="156">
        <v>1.0</v>
      </c>
      <c r="B239" s="156" t="s">
        <v>1119</v>
      </c>
      <c r="D239" s="156">
        <v>200.0</v>
      </c>
    </row>
    <row r="240">
      <c r="A240" s="156">
        <v>2.0</v>
      </c>
      <c r="B240" s="156" t="s">
        <v>357</v>
      </c>
      <c r="D240" s="156">
        <v>400.0</v>
      </c>
    </row>
    <row r="241">
      <c r="A241" s="156">
        <v>3.0</v>
      </c>
      <c r="B241" s="156" t="s">
        <v>710</v>
      </c>
      <c r="D241" s="156">
        <v>200.0</v>
      </c>
    </row>
    <row r="242">
      <c r="A242" s="156">
        <v>4.0</v>
      </c>
      <c r="B242" s="156" t="s">
        <v>1120</v>
      </c>
      <c r="D242" s="156">
        <v>600.0</v>
      </c>
    </row>
    <row r="243">
      <c r="A243" s="156">
        <v>5.0</v>
      </c>
      <c r="B243" s="156" t="s">
        <v>710</v>
      </c>
      <c r="C243" s="178">
        <v>0.6590277777777778</v>
      </c>
      <c r="D243" s="156">
        <v>200.0</v>
      </c>
      <c r="H243" s="184">
        <v>-3850.0</v>
      </c>
      <c r="I243" s="184" t="s">
        <v>1122</v>
      </c>
    </row>
    <row r="244">
      <c r="A244" s="156">
        <v>6.0</v>
      </c>
      <c r="B244" s="156" t="s">
        <v>1123</v>
      </c>
      <c r="C244" s="178">
        <v>0.7076388888888889</v>
      </c>
      <c r="D244" s="156">
        <v>480.0</v>
      </c>
    </row>
    <row r="245">
      <c r="A245" s="156">
        <v>7.0</v>
      </c>
      <c r="B245" s="156" t="s">
        <v>710</v>
      </c>
      <c r="C245" s="178">
        <v>0.8381944444444445</v>
      </c>
      <c r="D245" s="156">
        <v>200.0</v>
      </c>
    </row>
    <row r="246">
      <c r="D246" s="159">
        <f>SUM(D239:D245)</f>
        <v>2280</v>
      </c>
      <c r="G246" s="202">
        <v>650.0</v>
      </c>
      <c r="H246" s="146">
        <v>-650.0</v>
      </c>
    </row>
    <row r="247">
      <c r="H247" s="193">
        <v>830.0</v>
      </c>
    </row>
    <row r="249">
      <c r="E249" s="59" t="s">
        <v>1124</v>
      </c>
      <c r="F249" s="171" t="s">
        <v>265</v>
      </c>
    </row>
    <row r="250">
      <c r="A250" s="156">
        <v>1.0</v>
      </c>
      <c r="B250" s="156" t="s">
        <v>392</v>
      </c>
      <c r="C250" s="178">
        <v>0.5277777777777778</v>
      </c>
      <c r="D250" s="156">
        <v>500.0</v>
      </c>
    </row>
    <row r="251">
      <c r="A251" s="156">
        <v>2.0</v>
      </c>
      <c r="B251" s="156" t="s">
        <v>392</v>
      </c>
      <c r="C251" s="178">
        <v>0.6597222222222222</v>
      </c>
      <c r="D251" s="156">
        <v>500.0</v>
      </c>
    </row>
    <row r="252">
      <c r="A252" s="156">
        <v>3.0</v>
      </c>
      <c r="B252" s="156" t="s">
        <v>1125</v>
      </c>
      <c r="C252" s="178">
        <v>0.6597222222222222</v>
      </c>
      <c r="D252" s="156">
        <v>500.0</v>
      </c>
    </row>
    <row r="253">
      <c r="A253" s="156">
        <v>4.0</v>
      </c>
      <c r="B253" s="156" t="s">
        <v>172</v>
      </c>
      <c r="C253" s="178">
        <v>0.6597222222222222</v>
      </c>
      <c r="D253" s="156">
        <v>500.0</v>
      </c>
    </row>
    <row r="254">
      <c r="A254" s="156">
        <v>5.0</v>
      </c>
      <c r="B254" s="156" t="s">
        <v>1126</v>
      </c>
      <c r="C254" s="178">
        <v>0.6597222222222222</v>
      </c>
      <c r="D254" s="156">
        <v>1500.0</v>
      </c>
    </row>
    <row r="255">
      <c r="A255" s="156">
        <v>6.0</v>
      </c>
      <c r="B255" s="156" t="s">
        <v>172</v>
      </c>
      <c r="C255" s="178">
        <v>0.6722222222222223</v>
      </c>
      <c r="D255" s="156">
        <v>400.0</v>
      </c>
    </row>
    <row r="256">
      <c r="A256" s="156">
        <v>7.0</v>
      </c>
      <c r="B256" s="156" t="s">
        <v>1127</v>
      </c>
      <c r="C256" s="178">
        <v>0.6729166666666667</v>
      </c>
      <c r="D256" s="156">
        <v>800.0</v>
      </c>
    </row>
    <row r="257">
      <c r="A257" s="156">
        <v>8.0</v>
      </c>
      <c r="B257" s="156" t="s">
        <v>1128</v>
      </c>
      <c r="C257" s="178">
        <v>0.7875</v>
      </c>
      <c r="D257" s="156">
        <v>600.0</v>
      </c>
    </row>
    <row r="258">
      <c r="A258" s="156">
        <v>9.0</v>
      </c>
      <c r="B258" s="156" t="s">
        <v>1129</v>
      </c>
      <c r="C258" s="178">
        <v>0.7875</v>
      </c>
      <c r="D258" s="156">
        <v>600.0</v>
      </c>
    </row>
    <row r="259">
      <c r="A259" s="156">
        <v>10.0</v>
      </c>
      <c r="B259" s="156" t="s">
        <v>1130</v>
      </c>
      <c r="C259" s="178">
        <v>0.825</v>
      </c>
      <c r="D259" s="156">
        <v>600.0</v>
      </c>
      <c r="G259" s="202">
        <v>1180.0</v>
      </c>
      <c r="H259" s="146">
        <v>-1180.0</v>
      </c>
    </row>
    <row r="260">
      <c r="A260" s="156"/>
      <c r="D260" s="159">
        <f>SUM(D250:D259)</f>
        <v>6500</v>
      </c>
      <c r="H260" s="193">
        <v>6150.0</v>
      </c>
    </row>
    <row r="261">
      <c r="E261" s="59" t="s">
        <v>1131</v>
      </c>
      <c r="F261" s="59" t="s">
        <v>1077</v>
      </c>
    </row>
    <row r="262">
      <c r="A262" s="156">
        <v>1.0</v>
      </c>
      <c r="B262" s="156" t="s">
        <v>710</v>
      </c>
      <c r="C262" s="178">
        <v>0.5631944444444444</v>
      </c>
      <c r="D262" s="156">
        <v>200.0</v>
      </c>
      <c r="H262" s="184">
        <v>-5000.0</v>
      </c>
      <c r="I262" s="184" t="s">
        <v>109</v>
      </c>
    </row>
    <row r="263">
      <c r="A263" s="156">
        <v>2.0</v>
      </c>
      <c r="B263" s="156" t="s">
        <v>1132</v>
      </c>
      <c r="C263" s="178">
        <v>0.7375</v>
      </c>
      <c r="D263" s="156">
        <v>1000.0</v>
      </c>
    </row>
    <row r="264">
      <c r="A264" s="156">
        <v>3.0</v>
      </c>
      <c r="B264" s="156" t="s">
        <v>1133</v>
      </c>
      <c r="C264" s="178">
        <v>0.7979166666666667</v>
      </c>
      <c r="D264" s="156">
        <v>600.0</v>
      </c>
    </row>
    <row r="265">
      <c r="A265" s="156"/>
      <c r="D265" s="59">
        <v>1800.0</v>
      </c>
      <c r="G265" s="202">
        <v>550.0</v>
      </c>
      <c r="H265" s="146">
        <v>-550.0</v>
      </c>
    </row>
    <row r="266">
      <c r="H266" s="193">
        <v>2400.0</v>
      </c>
    </row>
    <row r="268">
      <c r="E268" s="59" t="s">
        <v>1134</v>
      </c>
      <c r="F268" s="171" t="s">
        <v>265</v>
      </c>
    </row>
    <row r="269">
      <c r="A269" s="156">
        <v>1.0</v>
      </c>
      <c r="B269" s="156" t="s">
        <v>1135</v>
      </c>
      <c r="C269" s="178">
        <v>0.6763888888888889</v>
      </c>
    </row>
    <row r="270">
      <c r="A270" s="156">
        <v>2.0</v>
      </c>
      <c r="B270" s="156" t="s">
        <v>1136</v>
      </c>
      <c r="C270" s="178">
        <v>0.6763888888888889</v>
      </c>
      <c r="H270" s="146">
        <v>-200.0</v>
      </c>
    </row>
    <row r="271">
      <c r="A271" s="156">
        <v>3.0</v>
      </c>
    </row>
    <row r="272">
      <c r="H272" s="183">
        <v>2200.0</v>
      </c>
    </row>
    <row r="274">
      <c r="A274" s="156"/>
      <c r="E274" s="59" t="s">
        <v>1137</v>
      </c>
      <c r="F274" s="171" t="s">
        <v>265</v>
      </c>
    </row>
    <row r="275">
      <c r="A275" s="156">
        <v>1.0</v>
      </c>
      <c r="B275" s="156" t="s">
        <v>1138</v>
      </c>
      <c r="C275" s="178">
        <v>0.49722222222222223</v>
      </c>
      <c r="D275" s="156">
        <v>600.0</v>
      </c>
    </row>
    <row r="276">
      <c r="A276" s="156">
        <v>2.0</v>
      </c>
      <c r="B276" s="156" t="s">
        <v>1139</v>
      </c>
      <c r="C276" s="178">
        <v>0.6111111111111112</v>
      </c>
      <c r="D276" s="156">
        <v>1000.0</v>
      </c>
    </row>
    <row r="277">
      <c r="A277" s="156">
        <v>3.0</v>
      </c>
      <c r="B277" s="156" t="s">
        <v>1140</v>
      </c>
      <c r="C277" s="178">
        <v>0.625</v>
      </c>
      <c r="D277" s="156">
        <v>400.0</v>
      </c>
    </row>
    <row r="278">
      <c r="A278" s="156">
        <v>4.0</v>
      </c>
      <c r="B278" s="156" t="s">
        <v>1141</v>
      </c>
      <c r="C278" s="178">
        <v>0.6458333333333334</v>
      </c>
      <c r="D278" s="156">
        <v>600.0</v>
      </c>
    </row>
    <row r="279">
      <c r="A279" s="156">
        <v>5.0</v>
      </c>
      <c r="B279" s="156" t="s">
        <v>1142</v>
      </c>
      <c r="H279" s="146">
        <v>-300.0</v>
      </c>
    </row>
    <row r="280">
      <c r="A280" s="156">
        <v>6.0</v>
      </c>
      <c r="B280" s="156" t="s">
        <v>1143</v>
      </c>
      <c r="H280" s="146">
        <v>-200.0</v>
      </c>
    </row>
    <row r="281">
      <c r="A281" s="156">
        <v>7.0</v>
      </c>
      <c r="B281" s="156" t="s">
        <v>1144</v>
      </c>
      <c r="C281" s="178">
        <v>0.7395833333333334</v>
      </c>
      <c r="D281" s="156">
        <v>400.0</v>
      </c>
    </row>
    <row r="282">
      <c r="A282" s="156">
        <v>8.0</v>
      </c>
      <c r="B282" s="156" t="s">
        <v>1043</v>
      </c>
      <c r="C282" s="178">
        <v>0.7847222222222222</v>
      </c>
      <c r="D282" s="156">
        <v>1500.0</v>
      </c>
    </row>
    <row r="283">
      <c r="A283" s="156">
        <v>9.0</v>
      </c>
      <c r="B283" s="156" t="s">
        <v>1145</v>
      </c>
      <c r="C283" s="178">
        <v>0.7958333333333333</v>
      </c>
      <c r="D283" s="156">
        <v>300.0</v>
      </c>
    </row>
    <row r="284">
      <c r="A284" s="156"/>
      <c r="D284" s="159">
        <f>SUM(D275:D283)</f>
        <v>4800</v>
      </c>
      <c r="G284" s="202">
        <v>1350.0</v>
      </c>
      <c r="H284" s="146">
        <v>-1350.0</v>
      </c>
      <c r="I284" s="156" t="s">
        <v>1146</v>
      </c>
    </row>
    <row r="285">
      <c r="H285" s="183">
        <v>5150.0</v>
      </c>
    </row>
  </sheetData>
  <mergeCells count="1">
    <mergeCell ref="J3:M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51.29"/>
  </cols>
  <sheetData>
    <row r="1">
      <c r="A1" s="122" t="s">
        <v>79</v>
      </c>
      <c r="B1" s="122" t="s">
        <v>1</v>
      </c>
      <c r="C1" s="123" t="s">
        <v>80</v>
      </c>
      <c r="D1" s="122" t="s">
        <v>81</v>
      </c>
      <c r="E1" s="122" t="s">
        <v>71</v>
      </c>
      <c r="F1" s="122" t="s">
        <v>72</v>
      </c>
      <c r="G1" s="122" t="s">
        <v>375</v>
      </c>
      <c r="H1" s="122" t="s">
        <v>83</v>
      </c>
      <c r="I1" s="122" t="s">
        <v>84</v>
      </c>
      <c r="J1" s="122" t="s">
        <v>85</v>
      </c>
      <c r="K1" s="122" t="s">
        <v>72</v>
      </c>
      <c r="L1" s="122" t="s">
        <v>86</v>
      </c>
      <c r="M1" s="122"/>
      <c r="N1" s="122"/>
      <c r="O1" s="123"/>
      <c r="P1" s="122"/>
      <c r="Q1" s="122"/>
    </row>
    <row r="2">
      <c r="E2" s="59" t="s">
        <v>1147</v>
      </c>
      <c r="F2" s="171" t="s">
        <v>265</v>
      </c>
    </row>
    <row r="3">
      <c r="A3" s="156">
        <v>1.0</v>
      </c>
      <c r="B3" s="156" t="s">
        <v>1043</v>
      </c>
      <c r="C3" s="178">
        <v>0.49722222222222223</v>
      </c>
      <c r="D3" s="156">
        <v>1500.0</v>
      </c>
      <c r="G3" s="59" t="s">
        <v>1148</v>
      </c>
      <c r="H3" s="213">
        <v>146140.0</v>
      </c>
    </row>
    <row r="4">
      <c r="A4" s="156">
        <v>2.0</v>
      </c>
      <c r="B4" s="156" t="s">
        <v>1149</v>
      </c>
      <c r="C4" s="178">
        <v>0.5319444444444444</v>
      </c>
      <c r="D4" s="156">
        <v>200.0</v>
      </c>
      <c r="G4" s="59" t="s">
        <v>1150</v>
      </c>
      <c r="H4" s="213">
        <v>4714.19</v>
      </c>
    </row>
    <row r="5">
      <c r="A5" s="156">
        <v>3.0</v>
      </c>
      <c r="B5" s="156" t="s">
        <v>1043</v>
      </c>
      <c r="C5" s="178">
        <v>0.5430555555555555</v>
      </c>
      <c r="D5" s="156">
        <v>1500.0</v>
      </c>
    </row>
    <row r="6">
      <c r="A6" s="156">
        <v>4.0</v>
      </c>
      <c r="B6" s="156" t="s">
        <v>1151</v>
      </c>
      <c r="C6" s="178">
        <v>0.6111111111111112</v>
      </c>
      <c r="D6" s="156">
        <v>300.0</v>
      </c>
    </row>
    <row r="7">
      <c r="A7" s="156">
        <v>5.0</v>
      </c>
      <c r="B7" s="156" t="s">
        <v>1152</v>
      </c>
      <c r="C7" s="178">
        <v>0.70625</v>
      </c>
      <c r="D7" s="156">
        <v>1000.0</v>
      </c>
    </row>
    <row r="8">
      <c r="A8" s="156">
        <v>6.0</v>
      </c>
      <c r="B8" s="156" t="s">
        <v>1153</v>
      </c>
      <c r="C8" s="178">
        <v>0.7256944444444444</v>
      </c>
      <c r="D8" s="156">
        <v>600.0</v>
      </c>
      <c r="H8" s="184">
        <v>-9500.0</v>
      </c>
      <c r="I8" s="184" t="s">
        <v>109</v>
      </c>
    </row>
    <row r="9">
      <c r="A9" s="156">
        <v>7.0</v>
      </c>
      <c r="B9" s="156" t="s">
        <v>1154</v>
      </c>
      <c r="C9" s="178">
        <v>0.7819444444444444</v>
      </c>
      <c r="D9" s="156">
        <v>400.0</v>
      </c>
    </row>
    <row r="10">
      <c r="A10" s="156">
        <v>8.0</v>
      </c>
      <c r="B10" s="156" t="s">
        <v>1155</v>
      </c>
      <c r="C10" s="178">
        <v>0.8263888888888888</v>
      </c>
      <c r="D10" s="156">
        <v>800.0</v>
      </c>
    </row>
    <row r="11">
      <c r="A11" s="156">
        <v>9.0</v>
      </c>
      <c r="B11" s="156" t="s">
        <v>1149</v>
      </c>
      <c r="C11" s="178">
        <v>0.8361111111111111</v>
      </c>
      <c r="D11" s="156">
        <v>200.0</v>
      </c>
      <c r="G11" s="202">
        <v>1180.0</v>
      </c>
      <c r="H11" s="146">
        <v>-1180.0</v>
      </c>
    </row>
    <row r="12">
      <c r="D12" s="159">
        <f>SUM(D3:D11)</f>
        <v>6500</v>
      </c>
      <c r="H12" s="183">
        <v>950.0</v>
      </c>
    </row>
    <row r="13">
      <c r="E13" s="59" t="s">
        <v>1156</v>
      </c>
    </row>
    <row r="14">
      <c r="A14" s="156">
        <v>1.0</v>
      </c>
      <c r="B14" s="156" t="s">
        <v>627</v>
      </c>
      <c r="C14" s="156" t="s">
        <v>1157</v>
      </c>
      <c r="D14" s="156">
        <v>200.0</v>
      </c>
    </row>
    <row r="15">
      <c r="A15" s="156">
        <v>2.0</v>
      </c>
      <c r="B15" s="156" t="s">
        <v>1158</v>
      </c>
      <c r="C15" s="156" t="s">
        <v>257</v>
      </c>
      <c r="D15" s="156">
        <v>1250.0</v>
      </c>
    </row>
    <row r="16">
      <c r="A16" s="156">
        <v>3.0</v>
      </c>
      <c r="B16" s="156" t="s">
        <v>1159</v>
      </c>
      <c r="C16" s="156" t="s">
        <v>428</v>
      </c>
      <c r="D16" s="156">
        <v>700.0</v>
      </c>
    </row>
    <row r="17">
      <c r="A17" s="156">
        <v>4.0</v>
      </c>
      <c r="B17" s="156" t="s">
        <v>1160</v>
      </c>
      <c r="C17" s="156" t="s">
        <v>281</v>
      </c>
      <c r="D17" s="156">
        <v>400.0</v>
      </c>
    </row>
    <row r="18">
      <c r="A18" s="156">
        <v>5.0</v>
      </c>
      <c r="B18" s="156" t="s">
        <v>1161</v>
      </c>
      <c r="C18" s="156" t="s">
        <v>1162</v>
      </c>
      <c r="D18" s="156">
        <v>600.0</v>
      </c>
    </row>
    <row r="19">
      <c r="A19" s="156">
        <v>6.0</v>
      </c>
      <c r="B19" s="156" t="s">
        <v>1163</v>
      </c>
      <c r="C19" s="156" t="s">
        <v>1164</v>
      </c>
      <c r="D19" s="156">
        <v>600.0</v>
      </c>
    </row>
    <row r="20">
      <c r="A20" s="156">
        <v>7.0</v>
      </c>
      <c r="B20" s="156" t="s">
        <v>1165</v>
      </c>
      <c r="C20" s="156" t="s">
        <v>1166</v>
      </c>
      <c r="D20" s="156">
        <v>400.0</v>
      </c>
    </row>
    <row r="21">
      <c r="A21" s="156">
        <v>8.0</v>
      </c>
      <c r="B21" s="156" t="s">
        <v>1167</v>
      </c>
      <c r="C21" s="156" t="s">
        <v>1168</v>
      </c>
      <c r="D21" s="156">
        <v>1000.0</v>
      </c>
      <c r="G21" s="202">
        <v>1000.0</v>
      </c>
      <c r="H21" s="146">
        <v>-1000.0</v>
      </c>
    </row>
    <row r="22">
      <c r="A22" s="156">
        <v>9.0</v>
      </c>
      <c r="B22" s="156" t="s">
        <v>1169</v>
      </c>
      <c r="C22" s="156" t="s">
        <v>1170</v>
      </c>
      <c r="D22" s="156">
        <v>700.0</v>
      </c>
      <c r="H22" s="183">
        <v>6200.0</v>
      </c>
    </row>
    <row r="23">
      <c r="A23" s="156">
        <v>10.0</v>
      </c>
      <c r="B23" s="156" t="s">
        <v>564</v>
      </c>
      <c r="C23" s="156" t="s">
        <v>810</v>
      </c>
      <c r="D23" s="156">
        <v>400.0</v>
      </c>
    </row>
    <row r="24">
      <c r="D24" s="159">
        <f>SUM(D14:D23)</f>
        <v>6250</v>
      </c>
    </row>
    <row r="25">
      <c r="E25" s="59" t="s">
        <v>1171</v>
      </c>
      <c r="F25" s="171" t="s">
        <v>265</v>
      </c>
    </row>
    <row r="26">
      <c r="A26" s="156">
        <v>1.0</v>
      </c>
      <c r="B26" s="156" t="s">
        <v>1172</v>
      </c>
      <c r="C26" s="178">
        <v>0.5347222222222222</v>
      </c>
      <c r="D26" s="156">
        <v>600.0</v>
      </c>
    </row>
    <row r="27">
      <c r="A27" s="156">
        <v>2.0</v>
      </c>
      <c r="B27" s="156" t="s">
        <v>1173</v>
      </c>
      <c r="C27" s="178">
        <v>0.5763888888888888</v>
      </c>
      <c r="D27" s="156">
        <v>600.0</v>
      </c>
    </row>
    <row r="28">
      <c r="A28" s="156">
        <v>3.0</v>
      </c>
      <c r="B28" s="156" t="s">
        <v>1174</v>
      </c>
      <c r="C28" s="178">
        <v>0.7041666666666667</v>
      </c>
      <c r="D28" s="156">
        <v>200.0</v>
      </c>
      <c r="H28" s="184">
        <v>-5000.0</v>
      </c>
      <c r="I28" s="184" t="s">
        <v>132</v>
      </c>
    </row>
    <row r="29">
      <c r="A29" s="156">
        <v>4.0</v>
      </c>
      <c r="B29" s="156" t="s">
        <v>1175</v>
      </c>
      <c r="C29" s="178">
        <v>0.7097222222222223</v>
      </c>
      <c r="D29" s="156">
        <v>600.0</v>
      </c>
    </row>
    <row r="30">
      <c r="A30" s="156">
        <v>5.0</v>
      </c>
      <c r="B30" s="156" t="s">
        <v>520</v>
      </c>
      <c r="C30" s="178">
        <v>0.7097222222222223</v>
      </c>
      <c r="D30" s="156">
        <v>500.0</v>
      </c>
    </row>
    <row r="31">
      <c r="A31" s="156">
        <v>6.0</v>
      </c>
      <c r="B31" s="156" t="s">
        <v>1149</v>
      </c>
      <c r="C31" s="178">
        <v>0.7611111111111111</v>
      </c>
      <c r="D31" s="156">
        <v>200.0</v>
      </c>
    </row>
    <row r="32">
      <c r="A32" s="156">
        <v>7.0</v>
      </c>
      <c r="D32" s="159">
        <f>SUM(D26:D31)</f>
        <v>2700</v>
      </c>
      <c r="G32" s="180">
        <v>800.0</v>
      </c>
      <c r="H32" s="146">
        <v>-800.0</v>
      </c>
    </row>
    <row r="33">
      <c r="H33" s="193">
        <v>3100.0</v>
      </c>
    </row>
    <row r="35">
      <c r="E35" s="59" t="s">
        <v>1176</v>
      </c>
      <c r="F35" s="171" t="s">
        <v>1177</v>
      </c>
    </row>
    <row r="36">
      <c r="A36" s="156">
        <v>1.0</v>
      </c>
      <c r="B36" s="156" t="s">
        <v>1178</v>
      </c>
      <c r="C36" s="178">
        <v>0.4722222222222222</v>
      </c>
      <c r="D36" s="156">
        <v>600.0</v>
      </c>
    </row>
    <row r="37">
      <c r="A37" s="156">
        <v>2.0</v>
      </c>
      <c r="B37" s="156" t="s">
        <v>1179</v>
      </c>
      <c r="C37" s="178">
        <v>0.5368055555555555</v>
      </c>
      <c r="D37" s="156">
        <v>400.0</v>
      </c>
    </row>
    <row r="38">
      <c r="A38" s="156">
        <v>3.0</v>
      </c>
      <c r="B38" s="156" t="s">
        <v>1180</v>
      </c>
      <c r="C38" s="178">
        <v>0.5402777777777777</v>
      </c>
      <c r="D38" s="156">
        <v>800.0</v>
      </c>
    </row>
    <row r="39">
      <c r="A39" s="156">
        <v>4.0</v>
      </c>
      <c r="B39" s="156" t="s">
        <v>1181</v>
      </c>
      <c r="C39" s="178">
        <v>0.6006944444444444</v>
      </c>
      <c r="D39" s="156">
        <v>150.0</v>
      </c>
    </row>
    <row r="40">
      <c r="A40" s="156">
        <v>5.0</v>
      </c>
      <c r="B40" s="156" t="s">
        <v>1182</v>
      </c>
      <c r="C40" s="178">
        <v>0.6118055555555556</v>
      </c>
      <c r="D40" s="156">
        <v>600.0</v>
      </c>
    </row>
    <row r="41">
      <c r="A41" s="156">
        <v>6.0</v>
      </c>
      <c r="B41" s="156" t="s">
        <v>1183</v>
      </c>
      <c r="C41" s="178">
        <v>0.61875</v>
      </c>
      <c r="D41" s="156">
        <v>600.0</v>
      </c>
    </row>
    <row r="42">
      <c r="A42" s="156">
        <v>7.0</v>
      </c>
      <c r="B42" s="156" t="s">
        <v>1184</v>
      </c>
      <c r="C42" s="178">
        <v>0.6333333333333333</v>
      </c>
      <c r="D42" s="156">
        <v>400.0</v>
      </c>
    </row>
    <row r="43">
      <c r="A43" s="156">
        <v>8.0</v>
      </c>
      <c r="B43" s="156" t="s">
        <v>1185</v>
      </c>
      <c r="C43" s="178">
        <v>0.6645833333333333</v>
      </c>
      <c r="D43" s="156">
        <v>800.0</v>
      </c>
    </row>
    <row r="44">
      <c r="A44" s="156">
        <v>9.0</v>
      </c>
      <c r="B44" s="156" t="s">
        <v>1186</v>
      </c>
      <c r="C44" s="178">
        <v>0.66875</v>
      </c>
      <c r="D44" s="156">
        <v>300.0</v>
      </c>
      <c r="H44" s="184">
        <v>-7500.0</v>
      </c>
      <c r="I44" s="184" t="s">
        <v>109</v>
      </c>
    </row>
    <row r="45">
      <c r="A45" s="156">
        <v>10.0</v>
      </c>
      <c r="B45" s="156" t="s">
        <v>1187</v>
      </c>
      <c r="C45" s="178">
        <v>0.6854166666666667</v>
      </c>
      <c r="D45" s="156">
        <v>1000.0</v>
      </c>
    </row>
    <row r="46">
      <c r="A46" s="156">
        <v>11.0</v>
      </c>
      <c r="B46" s="156" t="s">
        <v>1188</v>
      </c>
      <c r="C46" s="178">
        <v>0.7708333333333334</v>
      </c>
      <c r="D46" s="156">
        <v>400.0</v>
      </c>
    </row>
    <row r="47">
      <c r="A47" s="156">
        <v>12.0</v>
      </c>
      <c r="B47" s="156" t="s">
        <v>1189</v>
      </c>
      <c r="C47" s="178">
        <v>0.7736111111111111</v>
      </c>
      <c r="D47" s="156">
        <v>500.0</v>
      </c>
    </row>
    <row r="48">
      <c r="A48" s="156">
        <v>13.0</v>
      </c>
      <c r="B48" s="156" t="s">
        <v>1190</v>
      </c>
    </row>
    <row r="49">
      <c r="A49" s="156">
        <v>14.0</v>
      </c>
      <c r="B49" s="156" t="s">
        <v>1191</v>
      </c>
      <c r="C49" s="178">
        <v>0.79375</v>
      </c>
      <c r="D49" s="156">
        <v>400.0</v>
      </c>
    </row>
    <row r="50">
      <c r="A50" s="156">
        <v>15.0</v>
      </c>
      <c r="B50" s="156" t="s">
        <v>1190</v>
      </c>
    </row>
    <row r="51">
      <c r="A51" s="156">
        <v>16.0</v>
      </c>
      <c r="B51" s="156" t="s">
        <v>589</v>
      </c>
      <c r="C51" s="178">
        <v>0.8263888888888888</v>
      </c>
      <c r="D51" s="156">
        <v>600.0</v>
      </c>
      <c r="G51" s="180">
        <v>1300.0</v>
      </c>
      <c r="H51" s="146">
        <v>-1300.0</v>
      </c>
    </row>
    <row r="52">
      <c r="A52" s="156">
        <v>17.0</v>
      </c>
      <c r="B52" s="156" t="s">
        <v>1192</v>
      </c>
      <c r="C52" s="178">
        <v>0.8298611111111112</v>
      </c>
      <c r="D52" s="156">
        <v>800.0</v>
      </c>
      <c r="H52" s="193">
        <v>2700.0</v>
      </c>
    </row>
    <row r="53">
      <c r="D53" s="159">
        <f>SUM(D36:D52)</f>
        <v>8350</v>
      </c>
    </row>
    <row r="54">
      <c r="E54" s="59" t="s">
        <v>1193</v>
      </c>
    </row>
    <row r="55">
      <c r="A55" s="156">
        <v>1.0</v>
      </c>
      <c r="B55" s="156" t="s">
        <v>1194</v>
      </c>
      <c r="C55" s="156" t="s">
        <v>1195</v>
      </c>
      <c r="D55" s="156">
        <v>1000.0</v>
      </c>
    </row>
    <row r="56">
      <c r="A56" s="156">
        <v>2.0</v>
      </c>
      <c r="B56" s="156" t="s">
        <v>951</v>
      </c>
      <c r="C56" s="156" t="s">
        <v>784</v>
      </c>
      <c r="D56" s="156">
        <v>600.0</v>
      </c>
    </row>
    <row r="57">
      <c r="A57" s="156">
        <v>3.0</v>
      </c>
      <c r="B57" s="156" t="s">
        <v>1196</v>
      </c>
      <c r="C57" s="156" t="s">
        <v>809</v>
      </c>
      <c r="D57" s="156">
        <v>1000.0</v>
      </c>
    </row>
    <row r="58">
      <c r="A58" s="156">
        <v>4.0</v>
      </c>
      <c r="B58" s="156" t="s">
        <v>710</v>
      </c>
      <c r="C58" s="156" t="s">
        <v>1197</v>
      </c>
      <c r="D58" s="156">
        <v>200.0</v>
      </c>
    </row>
    <row r="59">
      <c r="A59" s="156">
        <v>5.0</v>
      </c>
      <c r="B59" s="156" t="s">
        <v>710</v>
      </c>
      <c r="C59" s="156" t="s">
        <v>1197</v>
      </c>
      <c r="D59" s="156">
        <v>200.0</v>
      </c>
    </row>
    <row r="60">
      <c r="A60" s="156">
        <v>6.0</v>
      </c>
      <c r="B60" s="156" t="s">
        <v>327</v>
      </c>
      <c r="C60" s="156" t="s">
        <v>1198</v>
      </c>
      <c r="D60" s="156">
        <v>600.0</v>
      </c>
      <c r="G60" s="180">
        <v>800.0</v>
      </c>
      <c r="H60" s="146">
        <v>-800.0</v>
      </c>
    </row>
    <row r="61">
      <c r="A61" s="156">
        <v>7.0</v>
      </c>
      <c r="B61" s="156" t="s">
        <v>1138</v>
      </c>
      <c r="C61" s="156" t="s">
        <v>1199</v>
      </c>
      <c r="D61" s="156">
        <v>600.0</v>
      </c>
      <c r="H61" s="193">
        <v>5900.0</v>
      </c>
    </row>
    <row r="62">
      <c r="D62" s="159">
        <f>SUM(D55:D61)</f>
        <v>4200</v>
      </c>
    </row>
    <row r="63">
      <c r="E63" s="59" t="s">
        <v>1200</v>
      </c>
    </row>
    <row r="64">
      <c r="A64" s="156">
        <v>1.0</v>
      </c>
      <c r="B64" s="156" t="s">
        <v>1201</v>
      </c>
      <c r="C64" s="156" t="s">
        <v>1202</v>
      </c>
      <c r="D64" s="156">
        <v>600.0</v>
      </c>
    </row>
    <row r="65">
      <c r="A65" s="156">
        <v>2.0</v>
      </c>
      <c r="B65" s="156" t="s">
        <v>1203</v>
      </c>
    </row>
    <row r="66">
      <c r="A66" s="156">
        <v>3.0</v>
      </c>
      <c r="B66" s="156" t="s">
        <v>1204</v>
      </c>
      <c r="C66" s="156" t="s">
        <v>234</v>
      </c>
      <c r="D66" s="156">
        <v>550.0</v>
      </c>
      <c r="G66" s="180">
        <v>500.0</v>
      </c>
      <c r="H66" s="146">
        <v>-500.0</v>
      </c>
    </row>
    <row r="67">
      <c r="D67" s="159">
        <f>SUM(D64:D66)</f>
        <v>1150</v>
      </c>
      <c r="H67" s="193">
        <v>6550.0</v>
      </c>
    </row>
    <row r="68">
      <c r="A68" s="156"/>
      <c r="E68" s="59" t="s">
        <v>1205</v>
      </c>
    </row>
    <row r="69">
      <c r="A69" s="156">
        <v>1.0</v>
      </c>
      <c r="B69" s="156" t="s">
        <v>233</v>
      </c>
      <c r="C69" s="178">
        <v>0.5743055555555555</v>
      </c>
      <c r="D69" s="156">
        <v>400.0</v>
      </c>
    </row>
    <row r="70">
      <c r="A70" s="156">
        <v>2.0</v>
      </c>
      <c r="B70" s="156" t="s">
        <v>776</v>
      </c>
      <c r="C70" s="178">
        <v>0.7430555555555556</v>
      </c>
      <c r="D70" s="156">
        <v>800.0</v>
      </c>
      <c r="H70" s="184">
        <v>-5000.0</v>
      </c>
      <c r="I70" s="184" t="s">
        <v>132</v>
      </c>
    </row>
    <row r="71">
      <c r="A71" s="156">
        <v>3.0</v>
      </c>
      <c r="B71" s="156" t="s">
        <v>1206</v>
      </c>
      <c r="C71" s="178">
        <v>0.7902777777777777</v>
      </c>
      <c r="D71" s="156">
        <v>400.0</v>
      </c>
    </row>
    <row r="72">
      <c r="A72" s="156">
        <v>4.0</v>
      </c>
      <c r="B72" s="156" t="s">
        <v>1207</v>
      </c>
      <c r="C72" s="178">
        <v>0.8055555555555556</v>
      </c>
      <c r="D72" s="156">
        <v>600.0</v>
      </c>
      <c r="G72" s="180">
        <v>600.0</v>
      </c>
      <c r="H72" s="146">
        <v>-600.0</v>
      </c>
    </row>
    <row r="73">
      <c r="A73" s="156">
        <v>5.0</v>
      </c>
      <c r="D73" s="159">
        <f>SUM(D69:D72)</f>
        <v>2200</v>
      </c>
      <c r="H73" s="193">
        <v>3250.0</v>
      </c>
      <c r="I73" s="156" t="s">
        <v>1208</v>
      </c>
    </row>
    <row r="75">
      <c r="E75" s="59" t="s">
        <v>1209</v>
      </c>
      <c r="F75" s="171" t="s">
        <v>265</v>
      </c>
    </row>
    <row r="76">
      <c r="A76" s="156">
        <v>1.0</v>
      </c>
      <c r="B76" s="156" t="s">
        <v>1210</v>
      </c>
      <c r="C76" s="178">
        <v>0.43819444444444444</v>
      </c>
      <c r="D76" s="156">
        <v>200.0</v>
      </c>
    </row>
    <row r="77">
      <c r="A77" s="156">
        <v>2.0</v>
      </c>
      <c r="B77" s="156" t="s">
        <v>1174</v>
      </c>
      <c r="C77" s="178">
        <v>0.5</v>
      </c>
      <c r="D77" s="156">
        <v>200.0</v>
      </c>
    </row>
    <row r="78">
      <c r="A78" s="156">
        <v>3.0</v>
      </c>
      <c r="B78" s="156" t="s">
        <v>1211</v>
      </c>
      <c r="C78" s="178">
        <v>0.5125</v>
      </c>
      <c r="D78" s="156">
        <v>800.0</v>
      </c>
    </row>
    <row r="79">
      <c r="A79" s="156">
        <v>4.0</v>
      </c>
      <c r="B79" s="156" t="s">
        <v>1212</v>
      </c>
      <c r="C79" s="178">
        <v>0.5416666666666666</v>
      </c>
      <c r="D79" s="156">
        <v>200.0</v>
      </c>
    </row>
    <row r="80">
      <c r="A80" s="156">
        <v>5.0</v>
      </c>
      <c r="B80" s="156" t="s">
        <v>1174</v>
      </c>
      <c r="C80" s="178">
        <v>0.5534722222222223</v>
      </c>
      <c r="D80" s="156">
        <v>200.0</v>
      </c>
      <c r="H80" s="146">
        <v>-100.0</v>
      </c>
      <c r="I80" s="156" t="s">
        <v>1213</v>
      </c>
    </row>
    <row r="81">
      <c r="A81" s="156">
        <v>6.0</v>
      </c>
      <c r="B81" s="156" t="s">
        <v>552</v>
      </c>
      <c r="C81" s="178">
        <v>0.6597222222222222</v>
      </c>
      <c r="D81" s="156">
        <v>500.0</v>
      </c>
    </row>
    <row r="82">
      <c r="A82" s="156">
        <v>7.0</v>
      </c>
      <c r="B82" s="156" t="s">
        <v>1149</v>
      </c>
      <c r="C82" s="178">
        <v>0.7430555555555556</v>
      </c>
      <c r="D82" s="156">
        <v>200.0</v>
      </c>
      <c r="G82" s="180">
        <v>800.0</v>
      </c>
      <c r="H82" s="146">
        <v>-800.0</v>
      </c>
    </row>
    <row r="83">
      <c r="A83" s="156">
        <v>8.0</v>
      </c>
      <c r="B83" s="156" t="s">
        <v>1214</v>
      </c>
      <c r="C83" s="178">
        <v>0.7604166666666666</v>
      </c>
      <c r="D83" s="156">
        <v>1200.0</v>
      </c>
    </row>
    <row r="84">
      <c r="A84" s="156">
        <v>9.0</v>
      </c>
      <c r="B84" s="156" t="s">
        <v>674</v>
      </c>
      <c r="D84" s="159"/>
      <c r="H84" s="146">
        <v>-250.0</v>
      </c>
    </row>
    <row r="85">
      <c r="D85" s="159">
        <f>SUM(D76:D84)</f>
        <v>3500</v>
      </c>
      <c r="H85" s="193">
        <v>5600.0</v>
      </c>
      <c r="I85" s="156" t="s">
        <v>1215</v>
      </c>
    </row>
    <row r="86">
      <c r="E86" s="59" t="s">
        <v>1216</v>
      </c>
      <c r="F86" s="171" t="s">
        <v>1177</v>
      </c>
    </row>
    <row r="87">
      <c r="A87" s="156">
        <v>1.0</v>
      </c>
      <c r="B87" s="156" t="s">
        <v>1217</v>
      </c>
      <c r="C87" s="178">
        <v>0.4652777777777778</v>
      </c>
      <c r="D87" s="156">
        <v>600.0</v>
      </c>
    </row>
    <row r="88">
      <c r="A88" s="156">
        <v>2.0</v>
      </c>
      <c r="B88" s="156" t="s">
        <v>1218</v>
      </c>
      <c r="C88" s="178">
        <v>0.5</v>
      </c>
      <c r="D88" s="156">
        <v>200.0</v>
      </c>
      <c r="H88" s="184">
        <v>-5000.0</v>
      </c>
      <c r="I88" s="184" t="s">
        <v>132</v>
      </c>
    </row>
    <row r="89">
      <c r="A89" s="156">
        <v>3.0</v>
      </c>
      <c r="B89" s="156" t="s">
        <v>778</v>
      </c>
      <c r="C89" s="178">
        <v>0.50625</v>
      </c>
      <c r="D89" s="156">
        <v>800.0</v>
      </c>
    </row>
    <row r="90">
      <c r="A90" s="156">
        <v>4.0</v>
      </c>
      <c r="B90" s="156" t="s">
        <v>1219</v>
      </c>
      <c r="C90" s="178">
        <v>0.5083333333333333</v>
      </c>
      <c r="G90" s="180">
        <v>700.0</v>
      </c>
      <c r="H90" s="146">
        <v>-700.0</v>
      </c>
    </row>
    <row r="91">
      <c r="A91" s="156">
        <v>5.0</v>
      </c>
      <c r="B91" s="156" t="s">
        <v>1220</v>
      </c>
      <c r="C91" s="178">
        <v>0.6652777777777777</v>
      </c>
      <c r="D91" s="156">
        <v>600.0</v>
      </c>
    </row>
    <row r="92">
      <c r="A92" s="156">
        <v>6.0</v>
      </c>
      <c r="B92" s="156" t="s">
        <v>1221</v>
      </c>
      <c r="H92" s="146">
        <v>-200.0</v>
      </c>
    </row>
    <row r="93">
      <c r="A93" s="156">
        <v>7.0</v>
      </c>
      <c r="B93" s="156" t="s">
        <v>469</v>
      </c>
      <c r="H93" s="146">
        <v>-300.0</v>
      </c>
    </row>
    <row r="94">
      <c r="A94" s="156">
        <v>8.0</v>
      </c>
      <c r="B94" s="156" t="s">
        <v>1222</v>
      </c>
      <c r="C94" s="178">
        <v>0.8166666666666667</v>
      </c>
      <c r="D94" s="156">
        <v>400.0</v>
      </c>
    </row>
    <row r="95">
      <c r="A95" s="156"/>
      <c r="D95" s="159">
        <f>SUM(D87:D94)</f>
        <v>2600</v>
      </c>
      <c r="H95" s="193">
        <v>2000.0</v>
      </c>
      <c r="I95" s="156" t="s">
        <v>1215</v>
      </c>
    </row>
    <row r="96">
      <c r="E96" s="59" t="s">
        <v>1223</v>
      </c>
      <c r="F96" s="59" t="s">
        <v>454</v>
      </c>
    </row>
    <row r="97">
      <c r="A97" s="156">
        <v>1.0</v>
      </c>
      <c r="B97" s="156" t="s">
        <v>600</v>
      </c>
      <c r="C97" s="178">
        <v>0.44513888888888886</v>
      </c>
      <c r="D97" s="156">
        <v>600.0</v>
      </c>
    </row>
    <row r="98">
      <c r="A98" s="156">
        <v>2.0</v>
      </c>
      <c r="B98" s="156" t="s">
        <v>1224</v>
      </c>
      <c r="C98" s="178">
        <v>0.5006944444444444</v>
      </c>
      <c r="D98" s="156">
        <v>200.0</v>
      </c>
    </row>
    <row r="99">
      <c r="A99" s="156">
        <v>3.0</v>
      </c>
      <c r="B99" s="156" t="s">
        <v>1225</v>
      </c>
      <c r="C99" s="178">
        <v>0.5888888888888889</v>
      </c>
      <c r="D99" s="156">
        <v>800.0</v>
      </c>
    </row>
    <row r="100">
      <c r="A100" s="156">
        <v>4.0</v>
      </c>
      <c r="B100" s="156" t="s">
        <v>1226</v>
      </c>
      <c r="C100" s="178">
        <v>0.5888888888888889</v>
      </c>
      <c r="D100" s="156">
        <v>400.0</v>
      </c>
    </row>
    <row r="101">
      <c r="A101" s="156">
        <v>5.0</v>
      </c>
      <c r="B101" s="156" t="s">
        <v>1227</v>
      </c>
      <c r="C101" s="178">
        <v>0.5986111111111111</v>
      </c>
      <c r="D101" s="156">
        <v>400.0</v>
      </c>
    </row>
    <row r="102">
      <c r="A102" s="156">
        <v>6.0</v>
      </c>
      <c r="B102" s="156" t="s">
        <v>1228</v>
      </c>
      <c r="C102" s="178">
        <v>0.6513888888888889</v>
      </c>
      <c r="D102" s="59">
        <v>-100.0</v>
      </c>
    </row>
    <row r="103">
      <c r="A103" s="156">
        <v>7.0</v>
      </c>
      <c r="B103" s="156" t="s">
        <v>1229</v>
      </c>
      <c r="C103" s="178">
        <v>0.7236111111111111</v>
      </c>
      <c r="D103" s="156">
        <v>800.0</v>
      </c>
    </row>
    <row r="104">
      <c r="A104" s="156">
        <v>8.0</v>
      </c>
      <c r="B104" s="156" t="s">
        <v>1230</v>
      </c>
      <c r="C104" s="178">
        <v>0.7631944444444444</v>
      </c>
      <c r="D104" s="156">
        <v>300.0</v>
      </c>
    </row>
    <row r="105">
      <c r="A105" s="156">
        <v>9.0</v>
      </c>
      <c r="B105" s="156" t="s">
        <v>1231</v>
      </c>
      <c r="C105" s="178">
        <v>0.7652777777777777</v>
      </c>
      <c r="D105" s="156">
        <v>300.0</v>
      </c>
    </row>
    <row r="106">
      <c r="A106" s="156">
        <v>10.0</v>
      </c>
      <c r="B106" s="156" t="s">
        <v>1232</v>
      </c>
      <c r="C106" s="178">
        <v>0.8048611111111111</v>
      </c>
      <c r="D106" s="156">
        <v>600.0</v>
      </c>
    </row>
    <row r="107">
      <c r="A107" s="156">
        <v>11.0</v>
      </c>
      <c r="B107" s="156" t="s">
        <v>1224</v>
      </c>
      <c r="C107" s="178">
        <v>0.8326388888888889</v>
      </c>
      <c r="D107" s="156">
        <v>200.0</v>
      </c>
      <c r="H107" s="184">
        <v>-5550.0</v>
      </c>
      <c r="I107" s="184" t="s">
        <v>149</v>
      </c>
    </row>
    <row r="108">
      <c r="A108" s="156">
        <v>12.0</v>
      </c>
      <c r="B108" s="156" t="s">
        <v>1233</v>
      </c>
      <c r="C108" s="178">
        <v>0.8333333333333334</v>
      </c>
      <c r="D108" s="156">
        <v>600.0</v>
      </c>
    </row>
    <row r="109">
      <c r="A109" s="156">
        <v>13.0</v>
      </c>
      <c r="G109" s="180">
        <v>950.0</v>
      </c>
      <c r="H109" s="146">
        <v>-950.0</v>
      </c>
    </row>
    <row r="110">
      <c r="D110" s="59">
        <v>5200.0</v>
      </c>
    </row>
    <row r="112">
      <c r="A112" s="156"/>
      <c r="E112" s="59" t="s">
        <v>1234</v>
      </c>
      <c r="F112" s="171" t="s">
        <v>265</v>
      </c>
      <c r="H112" s="193">
        <v>600.0</v>
      </c>
    </row>
    <row r="113">
      <c r="A113" s="156">
        <v>1.0</v>
      </c>
      <c r="B113" s="156" t="s">
        <v>1235</v>
      </c>
    </row>
    <row r="114">
      <c r="A114" s="156">
        <v>2.0</v>
      </c>
      <c r="B114" s="156" t="s">
        <v>1236</v>
      </c>
      <c r="C114" s="178">
        <v>0.5013888888888889</v>
      </c>
      <c r="D114" s="156">
        <v>200.0</v>
      </c>
    </row>
    <row r="115">
      <c r="A115" s="156">
        <v>3.0</v>
      </c>
      <c r="B115" s="156" t="s">
        <v>1237</v>
      </c>
      <c r="C115" s="178">
        <v>0.5256944444444445</v>
      </c>
      <c r="D115" s="156">
        <v>200.0</v>
      </c>
    </row>
    <row r="116">
      <c r="A116" s="156">
        <v>4.0</v>
      </c>
      <c r="B116" s="156" t="s">
        <v>1238</v>
      </c>
    </row>
    <row r="117">
      <c r="A117" s="156">
        <v>5.0</v>
      </c>
      <c r="B117" s="156" t="s">
        <v>1239</v>
      </c>
      <c r="C117" s="178">
        <v>0.5854166666666667</v>
      </c>
      <c r="D117" s="156">
        <v>200.0</v>
      </c>
    </row>
    <row r="118">
      <c r="A118" s="156">
        <v>6.0</v>
      </c>
      <c r="B118" s="156" t="s">
        <v>1240</v>
      </c>
      <c r="C118" s="178">
        <v>0.6375</v>
      </c>
      <c r="D118" s="156">
        <v>400.0</v>
      </c>
    </row>
    <row r="119">
      <c r="A119" s="156">
        <v>7.0</v>
      </c>
      <c r="B119" s="156" t="s">
        <v>1241</v>
      </c>
      <c r="C119" s="178">
        <v>0.6527777777777778</v>
      </c>
      <c r="D119" s="156">
        <v>600.0</v>
      </c>
    </row>
    <row r="120">
      <c r="A120" s="156">
        <v>8.0</v>
      </c>
      <c r="B120" s="156" t="s">
        <v>1028</v>
      </c>
      <c r="C120" s="178">
        <v>0.6527777777777778</v>
      </c>
      <c r="D120" s="156">
        <v>800.0</v>
      </c>
    </row>
    <row r="121">
      <c r="A121" s="156">
        <v>9.0</v>
      </c>
      <c r="B121" s="156" t="s">
        <v>1242</v>
      </c>
      <c r="C121" s="178">
        <v>0.7104166666666667</v>
      </c>
      <c r="D121" s="156">
        <v>200.0</v>
      </c>
    </row>
    <row r="122">
      <c r="A122" s="156">
        <v>10.0</v>
      </c>
      <c r="B122" s="156" t="s">
        <v>1243</v>
      </c>
      <c r="C122" s="178">
        <v>0.7131944444444445</v>
      </c>
      <c r="D122" s="156">
        <v>400.0</v>
      </c>
    </row>
    <row r="123">
      <c r="A123" s="156">
        <v>11.0</v>
      </c>
      <c r="B123" s="156" t="s">
        <v>1244</v>
      </c>
      <c r="C123" s="178">
        <v>0.7229166666666667</v>
      </c>
      <c r="D123" s="156">
        <v>600.0</v>
      </c>
    </row>
    <row r="124">
      <c r="A124" s="156">
        <v>12.0</v>
      </c>
      <c r="B124" s="156" t="s">
        <v>1245</v>
      </c>
      <c r="G124" s="146">
        <v>-200.0</v>
      </c>
    </row>
    <row r="125">
      <c r="D125" s="159">
        <f>SUM(D114:D123)</f>
        <v>3600</v>
      </c>
      <c r="G125" s="180">
        <v>830.0</v>
      </c>
      <c r="H125" s="146">
        <v>-830.0</v>
      </c>
    </row>
    <row r="126">
      <c r="H126" s="193">
        <v>3176.0</v>
      </c>
      <c r="I126" s="156" t="s">
        <v>1208</v>
      </c>
    </row>
    <row r="127">
      <c r="E127" s="59" t="s">
        <v>1246</v>
      </c>
      <c r="F127" s="171" t="s">
        <v>1177</v>
      </c>
    </row>
    <row r="128">
      <c r="A128" s="156">
        <v>1.0</v>
      </c>
      <c r="B128" s="156" t="s">
        <v>1247</v>
      </c>
      <c r="C128" s="178">
        <v>0.5208333333333334</v>
      </c>
      <c r="D128" s="156">
        <v>500.0</v>
      </c>
    </row>
    <row r="129">
      <c r="A129" s="156">
        <v>2.0</v>
      </c>
      <c r="B129" s="156" t="s">
        <v>1248</v>
      </c>
      <c r="C129" s="178">
        <v>0.5208333333333334</v>
      </c>
      <c r="D129" s="156">
        <v>500.0</v>
      </c>
      <c r="H129" s="184">
        <v>-3000.0</v>
      </c>
      <c r="I129" s="184" t="s">
        <v>132</v>
      </c>
    </row>
    <row r="130">
      <c r="A130" s="156">
        <v>3.0</v>
      </c>
      <c r="B130" s="156" t="s">
        <v>1249</v>
      </c>
      <c r="G130" s="146">
        <v>-100.0</v>
      </c>
    </row>
    <row r="131">
      <c r="A131" s="156">
        <v>4.0</v>
      </c>
      <c r="B131" s="156" t="s">
        <v>1250</v>
      </c>
      <c r="C131" s="178">
        <v>0.7201388888888889</v>
      </c>
      <c r="D131" s="156">
        <v>100.0</v>
      </c>
    </row>
    <row r="132">
      <c r="A132" s="156">
        <v>5.0</v>
      </c>
      <c r="B132" s="156" t="s">
        <v>1251</v>
      </c>
      <c r="C132" s="178">
        <v>0.7291666666666666</v>
      </c>
      <c r="D132" s="156">
        <v>500.0</v>
      </c>
    </row>
    <row r="133">
      <c r="A133" s="156">
        <v>6.0</v>
      </c>
      <c r="B133" s="156" t="s">
        <v>1252</v>
      </c>
      <c r="C133" s="178">
        <v>0.7708333333333334</v>
      </c>
      <c r="D133" s="156">
        <v>200.0</v>
      </c>
      <c r="G133" s="180">
        <v>700.0</v>
      </c>
      <c r="H133" s="146">
        <v>-700.0</v>
      </c>
    </row>
    <row r="134">
      <c r="A134" s="156">
        <v>7.0</v>
      </c>
      <c r="B134" s="156" t="s">
        <v>1253</v>
      </c>
      <c r="C134" s="178">
        <v>0.7777777777777778</v>
      </c>
      <c r="D134" s="156">
        <v>400.0</v>
      </c>
    </row>
    <row r="135">
      <c r="D135" s="159">
        <f>SUM(D128:D134)</f>
        <v>2200</v>
      </c>
      <c r="H135" s="193">
        <v>1450.0</v>
      </c>
    </row>
    <row r="136">
      <c r="E136" s="59" t="s">
        <v>1254</v>
      </c>
    </row>
    <row r="137">
      <c r="A137" s="156">
        <v>1.0</v>
      </c>
      <c r="B137" s="156" t="s">
        <v>837</v>
      </c>
      <c r="C137" s="156" t="s">
        <v>170</v>
      </c>
      <c r="D137" s="156">
        <v>200.0</v>
      </c>
    </row>
    <row r="138">
      <c r="A138" s="156">
        <v>2.0</v>
      </c>
      <c r="B138" s="156" t="s">
        <v>837</v>
      </c>
      <c r="C138" s="156" t="s">
        <v>872</v>
      </c>
      <c r="D138" s="156">
        <v>200.0</v>
      </c>
    </row>
    <row r="139">
      <c r="A139" s="156">
        <v>3.0</v>
      </c>
      <c r="B139" s="156" t="s">
        <v>1255</v>
      </c>
      <c r="C139" s="156" t="s">
        <v>798</v>
      </c>
      <c r="D139" s="156">
        <v>150.0</v>
      </c>
    </row>
    <row r="140">
      <c r="A140" s="156">
        <v>4.0</v>
      </c>
      <c r="B140" s="156" t="s">
        <v>1256</v>
      </c>
      <c r="C140" s="156" t="s">
        <v>1257</v>
      </c>
      <c r="D140" s="156">
        <v>1050.0</v>
      </c>
    </row>
    <row r="141">
      <c r="A141" s="156">
        <v>5.0</v>
      </c>
      <c r="B141" s="156" t="s">
        <v>1207</v>
      </c>
      <c r="C141" s="156" t="s">
        <v>965</v>
      </c>
      <c r="D141" s="156">
        <v>500.0</v>
      </c>
    </row>
    <row r="142">
      <c r="A142" s="156">
        <v>6.0</v>
      </c>
      <c r="B142" s="156" t="s">
        <v>1258</v>
      </c>
      <c r="C142" s="156" t="s">
        <v>1199</v>
      </c>
      <c r="D142" s="156">
        <v>1250.0</v>
      </c>
    </row>
    <row r="143">
      <c r="A143" s="156">
        <v>7.0</v>
      </c>
      <c r="B143" s="156" t="s">
        <v>1259</v>
      </c>
      <c r="C143" s="156" t="s">
        <v>350</v>
      </c>
      <c r="D143" s="156">
        <v>450.0</v>
      </c>
      <c r="G143" s="180">
        <v>850.0</v>
      </c>
      <c r="H143" s="146">
        <v>-850.0</v>
      </c>
    </row>
    <row r="144">
      <c r="A144" s="156">
        <v>8.0</v>
      </c>
      <c r="B144" s="156" t="s">
        <v>1260</v>
      </c>
      <c r="C144" s="156" t="s">
        <v>723</v>
      </c>
      <c r="D144" s="156">
        <v>700.0</v>
      </c>
      <c r="H144" s="193">
        <v>5150.0</v>
      </c>
    </row>
    <row r="145">
      <c r="D145" s="159">
        <f>SUM(D137:D144)</f>
        <v>4500</v>
      </c>
    </row>
    <row r="146">
      <c r="E146" s="59" t="s">
        <v>1261</v>
      </c>
    </row>
    <row r="147">
      <c r="A147" s="156">
        <v>1.0</v>
      </c>
      <c r="B147" s="156" t="s">
        <v>568</v>
      </c>
      <c r="C147" s="156" t="s">
        <v>445</v>
      </c>
      <c r="D147" s="156">
        <v>700.0</v>
      </c>
    </row>
    <row r="148">
      <c r="A148" s="156">
        <v>2.0</v>
      </c>
      <c r="B148" s="156" t="s">
        <v>1262</v>
      </c>
      <c r="C148" s="156" t="s">
        <v>988</v>
      </c>
      <c r="D148" s="156">
        <v>1200.0</v>
      </c>
      <c r="F148" s="214" t="s">
        <v>1263</v>
      </c>
    </row>
    <row r="149">
      <c r="A149" s="156">
        <v>3.0</v>
      </c>
      <c r="B149" s="156" t="s">
        <v>1264</v>
      </c>
      <c r="C149" s="179">
        <v>0.6513888888888889</v>
      </c>
      <c r="D149" s="156">
        <v>500.0</v>
      </c>
    </row>
    <row r="150">
      <c r="A150" s="156">
        <v>4.0</v>
      </c>
      <c r="B150" s="156" t="s">
        <v>1265</v>
      </c>
      <c r="C150" s="156" t="s">
        <v>1266</v>
      </c>
      <c r="D150" s="156">
        <v>-1250.0</v>
      </c>
    </row>
    <row r="151">
      <c r="A151" s="156">
        <v>5.0</v>
      </c>
      <c r="B151" s="156" t="s">
        <v>1267</v>
      </c>
      <c r="C151" s="156" t="s">
        <v>1113</v>
      </c>
      <c r="D151" s="156">
        <v>600.0</v>
      </c>
    </row>
    <row r="152">
      <c r="A152" s="156">
        <v>6.0</v>
      </c>
      <c r="B152" s="156" t="s">
        <v>1268</v>
      </c>
      <c r="C152" s="156" t="s">
        <v>1113</v>
      </c>
      <c r="D152" s="156">
        <v>1000.0</v>
      </c>
    </row>
    <row r="153">
      <c r="A153" s="156">
        <v>7.0</v>
      </c>
      <c r="B153" s="156" t="s">
        <v>1269</v>
      </c>
      <c r="C153" s="156" t="s">
        <v>1270</v>
      </c>
      <c r="D153" s="156">
        <v>600.0</v>
      </c>
    </row>
    <row r="154">
      <c r="A154" s="156">
        <v>8.0</v>
      </c>
      <c r="B154" s="156" t="s">
        <v>1271</v>
      </c>
      <c r="C154" s="156" t="s">
        <v>181</v>
      </c>
      <c r="D154" s="156">
        <v>500.0</v>
      </c>
      <c r="G154" s="180">
        <v>1000.0</v>
      </c>
      <c r="H154" s="146">
        <v>-1000.0</v>
      </c>
    </row>
    <row r="155">
      <c r="A155" s="156">
        <v>9.0</v>
      </c>
      <c r="B155" s="156" t="s">
        <v>888</v>
      </c>
      <c r="C155" s="156" t="s">
        <v>237</v>
      </c>
      <c r="D155" s="156">
        <v>1500.0</v>
      </c>
      <c r="H155" s="193">
        <v>9600.0</v>
      </c>
    </row>
    <row r="156">
      <c r="D156" s="159">
        <f>SUM(D147:D155)</f>
        <v>5350</v>
      </c>
    </row>
    <row r="158">
      <c r="E158" s="59" t="s">
        <v>1272</v>
      </c>
      <c r="F158" s="171" t="s">
        <v>265</v>
      </c>
    </row>
    <row r="159">
      <c r="A159" s="156">
        <v>1.0</v>
      </c>
      <c r="B159" s="156" t="s">
        <v>940</v>
      </c>
      <c r="C159" s="178">
        <v>0.4583333333333333</v>
      </c>
      <c r="D159" s="156">
        <v>500.0</v>
      </c>
    </row>
    <row r="160">
      <c r="A160" s="156">
        <v>2.0</v>
      </c>
      <c r="B160" s="156" t="s">
        <v>907</v>
      </c>
      <c r="C160" s="178">
        <v>0.6638888888888889</v>
      </c>
      <c r="D160" s="156">
        <v>600.0</v>
      </c>
    </row>
    <row r="161">
      <c r="A161" s="156">
        <v>3.0</v>
      </c>
      <c r="B161" s="156" t="s">
        <v>1273</v>
      </c>
      <c r="H161" s="184">
        <v>-9000.0</v>
      </c>
      <c r="I161" s="184" t="s">
        <v>132</v>
      </c>
    </row>
    <row r="162">
      <c r="A162" s="156">
        <v>4.0</v>
      </c>
      <c r="B162" s="156" t="s">
        <v>1274</v>
      </c>
      <c r="C162" s="178">
        <v>0.7472222222222222</v>
      </c>
      <c r="D162" s="156">
        <v>800.0</v>
      </c>
    </row>
    <row r="163">
      <c r="A163" s="156">
        <v>5.0</v>
      </c>
      <c r="B163" s="156" t="s">
        <v>1275</v>
      </c>
      <c r="C163" s="178">
        <v>0.7826388888888889</v>
      </c>
      <c r="D163" s="156">
        <v>600.0</v>
      </c>
      <c r="G163" s="180">
        <v>700.0</v>
      </c>
      <c r="H163" s="146">
        <v>-700.0</v>
      </c>
    </row>
    <row r="164">
      <c r="A164" s="156">
        <v>6.0</v>
      </c>
      <c r="B164" s="156" t="s">
        <v>1276</v>
      </c>
      <c r="C164" s="178">
        <v>0.7826388888888889</v>
      </c>
      <c r="D164" s="156">
        <v>200.0</v>
      </c>
    </row>
    <row r="165">
      <c r="A165" s="156">
        <v>7.0</v>
      </c>
      <c r="B165" s="156" t="s">
        <v>1277</v>
      </c>
      <c r="D165" s="159"/>
      <c r="H165" s="146">
        <v>-800.0</v>
      </c>
    </row>
    <row r="166">
      <c r="A166" s="156"/>
      <c r="D166" s="159">
        <f>SUM(D159:D165)</f>
        <v>2700</v>
      </c>
      <c r="H166" s="193">
        <v>1800.0</v>
      </c>
    </row>
    <row r="167">
      <c r="D167" s="159"/>
    </row>
    <row r="168">
      <c r="E168" s="59" t="s">
        <v>1278</v>
      </c>
      <c r="F168" s="171" t="s">
        <v>265</v>
      </c>
    </row>
    <row r="169">
      <c r="A169" s="156">
        <v>1.0</v>
      </c>
      <c r="B169" s="156" t="s">
        <v>557</v>
      </c>
      <c r="C169" s="178">
        <v>0.49444444444444446</v>
      </c>
      <c r="D169" s="156">
        <v>300.0</v>
      </c>
    </row>
    <row r="170">
      <c r="A170" s="156">
        <v>2.0</v>
      </c>
      <c r="B170" s="156" t="s">
        <v>1279</v>
      </c>
      <c r="C170" s="178">
        <v>0.5180555555555556</v>
      </c>
      <c r="D170" s="156">
        <v>600.0</v>
      </c>
    </row>
    <row r="171">
      <c r="A171" s="156">
        <v>3.0</v>
      </c>
      <c r="B171" s="156" t="s">
        <v>907</v>
      </c>
      <c r="C171" s="178">
        <v>0.5479166666666667</v>
      </c>
      <c r="D171" s="156">
        <v>600.0</v>
      </c>
    </row>
    <row r="172">
      <c r="A172" s="156">
        <v>4.0</v>
      </c>
      <c r="B172" s="156" t="s">
        <v>1280</v>
      </c>
      <c r="C172" s="178">
        <v>0.5597222222222222</v>
      </c>
      <c r="D172" s="156">
        <v>1200.0</v>
      </c>
    </row>
    <row r="173">
      <c r="A173" s="156">
        <v>5.0</v>
      </c>
      <c r="B173" s="156" t="s">
        <v>1281</v>
      </c>
      <c r="C173" s="178">
        <v>0.5604166666666667</v>
      </c>
      <c r="D173" s="156">
        <v>600.0</v>
      </c>
    </row>
    <row r="174">
      <c r="A174" s="156">
        <v>6.0</v>
      </c>
      <c r="B174" s="156" t="s">
        <v>1282</v>
      </c>
      <c r="C174" s="178">
        <v>0.5944444444444444</v>
      </c>
      <c r="D174" s="156">
        <v>600.0</v>
      </c>
    </row>
    <row r="175">
      <c r="A175" s="156">
        <v>7.0</v>
      </c>
      <c r="B175" s="156" t="s">
        <v>1283</v>
      </c>
      <c r="C175" s="178">
        <v>0.6402777777777777</v>
      </c>
      <c r="D175" s="156">
        <v>300.0</v>
      </c>
    </row>
    <row r="176">
      <c r="A176" s="156">
        <v>8.0</v>
      </c>
      <c r="B176" s="156" t="s">
        <v>1174</v>
      </c>
      <c r="C176" s="178">
        <v>0.6583333333333333</v>
      </c>
      <c r="D176" s="156">
        <v>200.0</v>
      </c>
    </row>
    <row r="177">
      <c r="A177" s="156">
        <v>9.0</v>
      </c>
      <c r="B177" s="156" t="s">
        <v>1284</v>
      </c>
      <c r="C177" s="178">
        <v>0.6986111111111111</v>
      </c>
      <c r="D177" s="156">
        <v>700.0</v>
      </c>
    </row>
    <row r="178">
      <c r="A178" s="156">
        <v>10.0</v>
      </c>
      <c r="B178" s="156" t="s">
        <v>1285</v>
      </c>
      <c r="C178" s="178">
        <v>0.7402777777777778</v>
      </c>
      <c r="D178" s="156">
        <v>200.0</v>
      </c>
      <c r="G178" s="180">
        <v>1000.0</v>
      </c>
      <c r="H178" s="146">
        <v>-1000.0</v>
      </c>
    </row>
    <row r="179">
      <c r="A179" s="156"/>
      <c r="D179" s="159">
        <f>SUM(D169:D178)</f>
        <v>5300</v>
      </c>
      <c r="H179" s="193">
        <v>6100.0</v>
      </c>
    </row>
    <row r="180">
      <c r="E180" s="59" t="s">
        <v>1286</v>
      </c>
      <c r="F180" s="59" t="s">
        <v>454</v>
      </c>
    </row>
    <row r="181">
      <c r="A181" s="156">
        <v>1.0</v>
      </c>
      <c r="B181" s="156" t="s">
        <v>1287</v>
      </c>
      <c r="C181" s="178">
        <v>0.47708333333333336</v>
      </c>
      <c r="D181" s="156">
        <v>1500.0</v>
      </c>
    </row>
    <row r="182">
      <c r="A182" s="156">
        <v>2.0</v>
      </c>
      <c r="B182" s="156" t="s">
        <v>1288</v>
      </c>
      <c r="C182" s="178">
        <v>0.5</v>
      </c>
      <c r="D182" s="156">
        <v>1850.0</v>
      </c>
    </row>
    <row r="183">
      <c r="A183" s="156">
        <v>3.0</v>
      </c>
      <c r="B183" s="156" t="s">
        <v>1289</v>
      </c>
      <c r="C183" s="178">
        <v>0.5034722222222222</v>
      </c>
      <c r="D183" s="156">
        <v>600.0</v>
      </c>
    </row>
    <row r="184">
      <c r="A184" s="156">
        <v>4.0</v>
      </c>
      <c r="B184" s="156" t="s">
        <v>1290</v>
      </c>
      <c r="C184" s="178">
        <v>0.5173611111111112</v>
      </c>
      <c r="D184" s="156">
        <v>500.0</v>
      </c>
    </row>
    <row r="185">
      <c r="A185" s="156">
        <v>5.0</v>
      </c>
      <c r="B185" s="156" t="s">
        <v>1291</v>
      </c>
      <c r="C185" s="178">
        <v>0.5208333333333334</v>
      </c>
      <c r="D185" s="156">
        <v>500.0</v>
      </c>
    </row>
    <row r="186">
      <c r="A186" s="156">
        <v>6.0</v>
      </c>
      <c r="B186" s="156" t="s">
        <v>1292</v>
      </c>
    </row>
    <row r="187">
      <c r="A187" s="156">
        <v>7.0</v>
      </c>
      <c r="B187" s="156" t="s">
        <v>1293</v>
      </c>
      <c r="C187" s="178">
        <v>0.5458333333333333</v>
      </c>
      <c r="D187" s="156">
        <v>200.0</v>
      </c>
    </row>
    <row r="188">
      <c r="A188" s="156">
        <v>8.0</v>
      </c>
      <c r="B188" s="156" t="s">
        <v>1294</v>
      </c>
      <c r="C188" s="178">
        <v>0.6131944444444445</v>
      </c>
      <c r="D188" s="156">
        <v>400.0</v>
      </c>
    </row>
    <row r="189">
      <c r="A189" s="156">
        <v>9.0</v>
      </c>
      <c r="B189" s="156" t="s">
        <v>443</v>
      </c>
      <c r="C189" s="178">
        <v>0.65</v>
      </c>
      <c r="D189" s="156">
        <v>1000.0</v>
      </c>
    </row>
    <row r="190">
      <c r="A190" s="156">
        <v>10.0</v>
      </c>
      <c r="B190" s="156" t="s">
        <v>1295</v>
      </c>
      <c r="C190" s="178">
        <v>0.6652777777777777</v>
      </c>
      <c r="D190" s="156">
        <v>600.0</v>
      </c>
    </row>
    <row r="191">
      <c r="A191" s="156">
        <v>11.0</v>
      </c>
      <c r="B191" s="156" t="s">
        <v>1296</v>
      </c>
      <c r="C191" s="178">
        <v>0.6680555555555555</v>
      </c>
      <c r="D191" s="156">
        <v>600.0</v>
      </c>
      <c r="H191" s="184">
        <v>-11800.0</v>
      </c>
      <c r="I191" s="184" t="s">
        <v>408</v>
      </c>
    </row>
    <row r="192">
      <c r="A192" s="156">
        <v>12.0</v>
      </c>
      <c r="B192" s="156" t="s">
        <v>1149</v>
      </c>
      <c r="C192" s="178">
        <v>0.8215277777777777</v>
      </c>
      <c r="D192" s="156">
        <v>200.0</v>
      </c>
      <c r="G192" s="180">
        <v>1200.0</v>
      </c>
      <c r="H192" s="146">
        <v>-1200.0</v>
      </c>
    </row>
    <row r="193">
      <c r="A193" s="156"/>
      <c r="D193" s="159">
        <f>SUM(D181:D192)</f>
        <v>7950</v>
      </c>
      <c r="H193" s="193">
        <v>-1050.0</v>
      </c>
    </row>
    <row r="194">
      <c r="E194" s="59"/>
    </row>
    <row r="195">
      <c r="E195" s="59" t="s">
        <v>1297</v>
      </c>
    </row>
    <row r="196">
      <c r="A196" s="156">
        <v>1.0</v>
      </c>
      <c r="B196" s="156" t="s">
        <v>1298</v>
      </c>
      <c r="C196" s="156" t="s">
        <v>1299</v>
      </c>
      <c r="D196" s="156">
        <v>1500.0</v>
      </c>
    </row>
    <row r="197">
      <c r="A197" s="156">
        <v>2.0</v>
      </c>
      <c r="B197" s="156" t="s">
        <v>1300</v>
      </c>
      <c r="C197" s="156" t="s">
        <v>1301</v>
      </c>
    </row>
    <row r="198">
      <c r="A198" s="156">
        <v>3.0</v>
      </c>
      <c r="B198" s="156" t="s">
        <v>1302</v>
      </c>
      <c r="C198" s="156" t="s">
        <v>1303</v>
      </c>
      <c r="D198" s="156">
        <v>-200.0</v>
      </c>
      <c r="G198" s="180">
        <v>550.0</v>
      </c>
      <c r="H198" s="146">
        <v>-550.0</v>
      </c>
    </row>
    <row r="199">
      <c r="D199" s="159">
        <f>SUM(D196:D198)</f>
        <v>1300</v>
      </c>
      <c r="H199" s="193">
        <v>2000.0</v>
      </c>
    </row>
    <row r="201">
      <c r="E201" s="59" t="s">
        <v>1304</v>
      </c>
      <c r="F201" s="171" t="s">
        <v>265</v>
      </c>
    </row>
    <row r="202">
      <c r="A202" s="156">
        <v>1.0</v>
      </c>
      <c r="B202" s="156" t="s">
        <v>1305</v>
      </c>
      <c r="C202" s="178">
        <v>0.6520833333333333</v>
      </c>
      <c r="D202" s="156">
        <v>200.0</v>
      </c>
    </row>
    <row r="203">
      <c r="A203" s="156">
        <v>2.0</v>
      </c>
      <c r="B203" s="156" t="s">
        <v>1306</v>
      </c>
      <c r="C203" s="178">
        <v>0.6722222222222223</v>
      </c>
      <c r="D203" s="156">
        <v>800.0</v>
      </c>
    </row>
    <row r="204">
      <c r="A204" s="156">
        <v>3.0</v>
      </c>
      <c r="B204" s="156" t="s">
        <v>1307</v>
      </c>
      <c r="C204" s="178">
        <v>0.71875</v>
      </c>
    </row>
    <row r="205">
      <c r="A205" s="156">
        <v>4.0</v>
      </c>
      <c r="B205" s="156" t="s">
        <v>1308</v>
      </c>
      <c r="C205" s="178">
        <v>0.8076388888888889</v>
      </c>
      <c r="D205" s="156">
        <v>200.0</v>
      </c>
    </row>
    <row r="206">
      <c r="A206" s="156">
        <v>5.0</v>
      </c>
      <c r="B206" s="156" t="s">
        <v>1307</v>
      </c>
      <c r="C206" s="178">
        <v>0.8229166666666666</v>
      </c>
    </row>
    <row r="207">
      <c r="A207" s="156">
        <v>6.0</v>
      </c>
      <c r="B207" s="156" t="s">
        <v>1309</v>
      </c>
      <c r="C207" s="178">
        <v>0.8229166666666666</v>
      </c>
      <c r="D207" s="156">
        <v>200.0</v>
      </c>
      <c r="G207" s="192">
        <v>600.0</v>
      </c>
      <c r="H207" s="146">
        <v>-600.0</v>
      </c>
    </row>
    <row r="208">
      <c r="A208" s="156"/>
      <c r="D208" s="159">
        <f>SUM(D202:D207)</f>
        <v>1400</v>
      </c>
      <c r="H208" s="193">
        <v>2800.0</v>
      </c>
      <c r="I208" s="156" t="s">
        <v>1208</v>
      </c>
    </row>
    <row r="210">
      <c r="E210" s="59" t="s">
        <v>1310</v>
      </c>
      <c r="F210" s="171" t="s">
        <v>265</v>
      </c>
    </row>
    <row r="211">
      <c r="A211" s="156">
        <v>1.0</v>
      </c>
      <c r="B211" s="156" t="s">
        <v>1311</v>
      </c>
      <c r="C211" s="178">
        <v>0.4965277777777778</v>
      </c>
    </row>
    <row r="212">
      <c r="A212" s="156">
        <v>2.0</v>
      </c>
      <c r="B212" s="156" t="s">
        <v>1312</v>
      </c>
      <c r="C212" s="178">
        <v>0.5444444444444444</v>
      </c>
    </row>
    <row r="213">
      <c r="A213" s="156">
        <v>3.0</v>
      </c>
      <c r="B213" s="156" t="s">
        <v>1313</v>
      </c>
      <c r="C213" s="178">
        <v>0.6458333333333334</v>
      </c>
      <c r="D213" s="156">
        <v>200.0</v>
      </c>
    </row>
    <row r="214">
      <c r="A214" s="156">
        <v>4.0</v>
      </c>
      <c r="B214" s="156" t="s">
        <v>1314</v>
      </c>
      <c r="C214" s="178">
        <v>0.7368055555555556</v>
      </c>
      <c r="D214" s="156">
        <v>600.0</v>
      </c>
    </row>
    <row r="215">
      <c r="A215" s="156">
        <v>5.0</v>
      </c>
      <c r="B215" s="156" t="s">
        <v>1315</v>
      </c>
      <c r="C215" s="178">
        <v>0.7763888888888889</v>
      </c>
      <c r="D215" s="156">
        <v>400.0</v>
      </c>
    </row>
    <row r="216">
      <c r="A216" s="156">
        <v>6.0</v>
      </c>
      <c r="B216" s="156" t="s">
        <v>1316</v>
      </c>
      <c r="C216" s="178">
        <v>0.7763888888888889</v>
      </c>
      <c r="D216" s="156">
        <v>600.0</v>
      </c>
    </row>
    <row r="217">
      <c r="A217" s="156">
        <v>7.0</v>
      </c>
      <c r="B217" s="156" t="s">
        <v>1317</v>
      </c>
      <c r="C217" s="178">
        <v>0.8368055555555556</v>
      </c>
      <c r="D217" s="156">
        <v>400.0</v>
      </c>
    </row>
    <row r="218">
      <c r="A218" s="156">
        <v>8.0</v>
      </c>
      <c r="B218" s="156" t="s">
        <v>1318</v>
      </c>
      <c r="D218" s="59">
        <v>2200.0</v>
      </c>
      <c r="H218" s="146">
        <v>-20.0</v>
      </c>
    </row>
    <row r="219">
      <c r="G219" s="180">
        <v>700.0</v>
      </c>
      <c r="H219" s="146">
        <v>-700.0</v>
      </c>
    </row>
    <row r="220">
      <c r="H220" s="193">
        <v>4287.0</v>
      </c>
    </row>
    <row r="221">
      <c r="E221" s="59" t="s">
        <v>1319</v>
      </c>
      <c r="F221" s="171" t="s">
        <v>132</v>
      </c>
    </row>
    <row r="222">
      <c r="A222" s="156">
        <v>1.0</v>
      </c>
      <c r="B222" s="156" t="s">
        <v>1320</v>
      </c>
      <c r="C222" s="178">
        <v>0.5625</v>
      </c>
      <c r="D222" s="156">
        <v>600.0</v>
      </c>
    </row>
    <row r="223">
      <c r="A223" s="156">
        <v>2.0</v>
      </c>
      <c r="B223" s="156" t="s">
        <v>1321</v>
      </c>
      <c r="C223" s="178">
        <v>0.6027777777777777</v>
      </c>
      <c r="D223" s="156">
        <v>400.0</v>
      </c>
    </row>
    <row r="224">
      <c r="A224" s="156">
        <v>3.0</v>
      </c>
      <c r="B224" s="156" t="s">
        <v>1322</v>
      </c>
      <c r="C224" s="178">
        <v>0.6347222222222222</v>
      </c>
      <c r="D224" s="156">
        <v>200.0</v>
      </c>
    </row>
    <row r="225">
      <c r="A225" s="156">
        <v>4.0</v>
      </c>
      <c r="B225" s="156" t="s">
        <v>1323</v>
      </c>
      <c r="C225" s="178">
        <v>0.6354166666666666</v>
      </c>
      <c r="D225" s="156">
        <v>400.0</v>
      </c>
    </row>
    <row r="226">
      <c r="A226" s="156">
        <v>5.0</v>
      </c>
      <c r="B226" s="156" t="s">
        <v>1324</v>
      </c>
      <c r="C226" s="178">
        <v>0.6597222222222222</v>
      </c>
      <c r="D226" s="156">
        <v>800.0</v>
      </c>
    </row>
    <row r="227">
      <c r="A227" s="156">
        <v>6.0</v>
      </c>
      <c r="B227" s="156" t="s">
        <v>1325</v>
      </c>
      <c r="C227" s="178">
        <v>0.7083333333333334</v>
      </c>
      <c r="D227" s="156">
        <v>600.0</v>
      </c>
    </row>
    <row r="228">
      <c r="A228" s="156">
        <v>7.0</v>
      </c>
      <c r="B228" s="156" t="s">
        <v>1326</v>
      </c>
      <c r="C228" s="178">
        <v>0.7430555555555556</v>
      </c>
      <c r="D228" s="156">
        <v>600.0</v>
      </c>
      <c r="H228" s="184">
        <v>-6000.0</v>
      </c>
      <c r="I228" s="184" t="s">
        <v>132</v>
      </c>
    </row>
    <row r="229">
      <c r="A229" s="156">
        <v>8.0</v>
      </c>
      <c r="B229" s="156" t="s">
        <v>1327</v>
      </c>
      <c r="C229" s="178">
        <v>0.74375</v>
      </c>
      <c r="D229" s="156">
        <v>600.0</v>
      </c>
    </row>
    <row r="230">
      <c r="A230" s="156">
        <v>9.0</v>
      </c>
      <c r="B230" s="156" t="s">
        <v>1328</v>
      </c>
      <c r="C230" s="178">
        <v>0.8458333333333333</v>
      </c>
      <c r="D230" s="156">
        <v>600.0</v>
      </c>
      <c r="G230" s="180">
        <v>900.0</v>
      </c>
      <c r="H230" s="146">
        <v>-900.0</v>
      </c>
    </row>
    <row r="231">
      <c r="D231" s="159">
        <f>SUM(D222:D230)</f>
        <v>4800</v>
      </c>
      <c r="H231" s="193">
        <v>2110.0</v>
      </c>
    </row>
    <row r="232">
      <c r="E232" s="59" t="s">
        <v>1329</v>
      </c>
      <c r="F232" s="59" t="s">
        <v>1330</v>
      </c>
    </row>
    <row r="233">
      <c r="A233" s="156">
        <v>1.0</v>
      </c>
      <c r="B233" s="156" t="s">
        <v>1331</v>
      </c>
    </row>
    <row r="234">
      <c r="A234" s="156">
        <v>2.0</v>
      </c>
      <c r="B234" s="156" t="s">
        <v>1332</v>
      </c>
      <c r="C234" s="215">
        <v>0.4652777777777778</v>
      </c>
      <c r="D234" s="156">
        <v>200.0</v>
      </c>
    </row>
    <row r="235">
      <c r="A235" s="156">
        <v>3.0</v>
      </c>
      <c r="B235" s="156" t="s">
        <v>1333</v>
      </c>
      <c r="C235" s="215">
        <v>0.4791666666666667</v>
      </c>
      <c r="D235" s="156">
        <v>600.0</v>
      </c>
    </row>
    <row r="236">
      <c r="A236" s="156">
        <v>4.0</v>
      </c>
      <c r="B236" s="156" t="s">
        <v>1334</v>
      </c>
      <c r="C236" s="215">
        <v>0.4861111111111111</v>
      </c>
      <c r="D236" s="156">
        <v>400.0</v>
      </c>
    </row>
    <row r="237">
      <c r="A237" s="156">
        <v>5.0</v>
      </c>
      <c r="B237" s="156" t="s">
        <v>1335</v>
      </c>
      <c r="C237" s="215">
        <v>0.5347222222222222</v>
      </c>
      <c r="D237" s="156">
        <v>800.0</v>
      </c>
    </row>
    <row r="238">
      <c r="A238" s="156">
        <v>6.0</v>
      </c>
      <c r="B238" s="156" t="s">
        <v>1336</v>
      </c>
      <c r="C238" s="178">
        <v>0.5555555555555556</v>
      </c>
      <c r="D238" s="156">
        <v>500.0</v>
      </c>
    </row>
    <row r="239">
      <c r="A239" s="156">
        <v>7.0</v>
      </c>
      <c r="B239" s="156" t="s">
        <v>1337</v>
      </c>
      <c r="C239" s="178">
        <v>0.5590277777777778</v>
      </c>
      <c r="D239" s="156">
        <v>400.0</v>
      </c>
    </row>
    <row r="240">
      <c r="A240" s="156">
        <v>8.0</v>
      </c>
      <c r="B240" s="156" t="s">
        <v>552</v>
      </c>
      <c r="C240" s="178">
        <v>0.6527777777777778</v>
      </c>
      <c r="D240" s="156">
        <v>400.0</v>
      </c>
    </row>
    <row r="241">
      <c r="A241" s="156">
        <v>9.0</v>
      </c>
      <c r="B241" s="156" t="s">
        <v>1338</v>
      </c>
      <c r="C241" s="178">
        <v>0.6736111111111112</v>
      </c>
      <c r="D241" s="156">
        <v>200.0</v>
      </c>
    </row>
    <row r="242">
      <c r="A242" s="156">
        <v>10.0</v>
      </c>
      <c r="B242" s="156" t="s">
        <v>355</v>
      </c>
      <c r="C242" s="178">
        <v>0.7013888888888888</v>
      </c>
      <c r="D242" s="156">
        <v>800.0</v>
      </c>
    </row>
    <row r="243">
      <c r="A243" s="156">
        <v>11.0</v>
      </c>
      <c r="B243" s="156" t="s">
        <v>355</v>
      </c>
      <c r="C243" s="178">
        <v>0.7222222222222222</v>
      </c>
      <c r="D243" s="156">
        <v>800.0</v>
      </c>
    </row>
    <row r="244">
      <c r="A244" s="156">
        <v>12.0</v>
      </c>
      <c r="B244" s="156" t="s">
        <v>1093</v>
      </c>
      <c r="C244" s="158" t="s">
        <v>1339</v>
      </c>
      <c r="D244" s="156">
        <v>500.0</v>
      </c>
      <c r="H244" s="184">
        <v>-4000.0</v>
      </c>
      <c r="I244" s="184" t="s">
        <v>132</v>
      </c>
    </row>
    <row r="245">
      <c r="A245" s="156">
        <v>13.0</v>
      </c>
      <c r="B245" s="156" t="s">
        <v>1340</v>
      </c>
      <c r="C245" s="158" t="s">
        <v>1341</v>
      </c>
      <c r="D245" s="156">
        <v>700.0</v>
      </c>
    </row>
    <row r="246">
      <c r="A246" s="156">
        <v>14.0</v>
      </c>
      <c r="B246" s="156" t="s">
        <v>627</v>
      </c>
      <c r="C246" s="158" t="s">
        <v>565</v>
      </c>
      <c r="D246" s="156">
        <v>200.0</v>
      </c>
    </row>
    <row r="247">
      <c r="A247" s="156">
        <v>15.0</v>
      </c>
      <c r="B247" s="156" t="s">
        <v>1342</v>
      </c>
      <c r="C247" s="178">
        <v>0.8291666666666667</v>
      </c>
      <c r="D247" s="156">
        <v>400.0</v>
      </c>
      <c r="G247" s="180">
        <v>1100.0</v>
      </c>
      <c r="H247" s="146">
        <v>-1100.0</v>
      </c>
    </row>
    <row r="248">
      <c r="D248" s="159">
        <f>SUM(D233:D247)</f>
        <v>6900</v>
      </c>
      <c r="H248" s="193">
        <v>4000.0</v>
      </c>
      <c r="I248" s="156" t="s">
        <v>1208</v>
      </c>
    </row>
    <row r="250">
      <c r="E250" s="59" t="s">
        <v>1343</v>
      </c>
      <c r="F250" s="171" t="s">
        <v>265</v>
      </c>
    </row>
    <row r="251">
      <c r="A251" s="156">
        <v>1.0</v>
      </c>
      <c r="B251" s="156" t="s">
        <v>1344</v>
      </c>
      <c r="C251" s="178">
        <v>0.46111111111111114</v>
      </c>
      <c r="D251" s="156">
        <v>600.0</v>
      </c>
    </row>
    <row r="252">
      <c r="A252" s="156">
        <v>2.0</v>
      </c>
      <c r="B252" s="156" t="s">
        <v>1345</v>
      </c>
      <c r="C252" s="178">
        <v>0.46111111111111114</v>
      </c>
      <c r="D252" s="156">
        <v>600.0</v>
      </c>
    </row>
    <row r="253">
      <c r="A253" s="156">
        <v>3.0</v>
      </c>
      <c r="B253" s="156" t="s">
        <v>1346</v>
      </c>
      <c r="D253" s="156">
        <v>800.0</v>
      </c>
    </row>
    <row r="254">
      <c r="A254" s="156">
        <v>4.0</v>
      </c>
      <c r="B254" s="156" t="s">
        <v>1347</v>
      </c>
      <c r="H254" s="146">
        <v>-100.0</v>
      </c>
    </row>
    <row r="255">
      <c r="A255" s="156">
        <v>5.0</v>
      </c>
      <c r="B255" s="156" t="s">
        <v>1348</v>
      </c>
      <c r="D255" s="156">
        <v>1200.0</v>
      </c>
    </row>
    <row r="256">
      <c r="A256" s="156">
        <v>6.0</v>
      </c>
      <c r="B256" s="156" t="s">
        <v>1349</v>
      </c>
      <c r="C256" s="178">
        <v>0.4791666666666667</v>
      </c>
      <c r="D256" s="156">
        <v>600.0</v>
      </c>
    </row>
    <row r="257">
      <c r="A257" s="156">
        <v>7.0</v>
      </c>
      <c r="B257" s="156" t="s">
        <v>1350</v>
      </c>
      <c r="C257" s="178">
        <v>0.4979166666666667</v>
      </c>
      <c r="D257" s="156">
        <v>600.0</v>
      </c>
    </row>
    <row r="258">
      <c r="A258" s="156">
        <v>8.0</v>
      </c>
      <c r="B258" s="156" t="s">
        <v>1351</v>
      </c>
      <c r="C258" s="178">
        <v>0.5083333333333333</v>
      </c>
      <c r="D258" s="156">
        <v>200.0</v>
      </c>
    </row>
    <row r="259">
      <c r="A259" s="156">
        <v>9.0</v>
      </c>
      <c r="B259" s="156" t="s">
        <v>1352</v>
      </c>
      <c r="C259" s="178">
        <v>0.5409722222222222</v>
      </c>
      <c r="D259" s="156">
        <v>400.0</v>
      </c>
    </row>
    <row r="260">
      <c r="A260" s="156">
        <v>10.0</v>
      </c>
      <c r="B260" s="156" t="s">
        <v>1353</v>
      </c>
      <c r="C260" s="178">
        <v>0.5840277777777778</v>
      </c>
      <c r="D260" s="156">
        <v>350.0</v>
      </c>
    </row>
    <row r="261">
      <c r="A261" s="156">
        <v>11.0</v>
      </c>
      <c r="B261" s="156" t="s">
        <v>1354</v>
      </c>
      <c r="C261" s="178">
        <v>0.6201388888888889</v>
      </c>
      <c r="D261" s="156">
        <v>400.0</v>
      </c>
    </row>
    <row r="262">
      <c r="A262" s="156">
        <v>12.0</v>
      </c>
      <c r="B262" s="156" t="s">
        <v>1237</v>
      </c>
      <c r="C262" s="178">
        <v>0.6555555555555556</v>
      </c>
      <c r="D262" s="156">
        <v>200.0</v>
      </c>
    </row>
    <row r="263">
      <c r="A263" s="156">
        <v>13.0</v>
      </c>
      <c r="B263" s="156" t="s">
        <v>1351</v>
      </c>
      <c r="C263" s="178">
        <v>0.6736111111111112</v>
      </c>
      <c r="D263" s="156">
        <v>200.0</v>
      </c>
    </row>
    <row r="264">
      <c r="A264" s="156">
        <v>14.0</v>
      </c>
      <c r="B264" s="156" t="s">
        <v>1355</v>
      </c>
      <c r="C264" s="178">
        <v>0.6888888888888889</v>
      </c>
    </row>
    <row r="265">
      <c r="A265" s="156">
        <v>15.0</v>
      </c>
      <c r="B265" s="156" t="s">
        <v>1356</v>
      </c>
      <c r="C265" s="178">
        <v>0.7076388888888889</v>
      </c>
      <c r="D265" s="156">
        <v>400.0</v>
      </c>
      <c r="H265" s="184">
        <v>-9000.0</v>
      </c>
      <c r="I265" s="184" t="s">
        <v>132</v>
      </c>
    </row>
    <row r="266">
      <c r="A266" s="156">
        <v>16.0</v>
      </c>
      <c r="B266" s="156" t="s">
        <v>1357</v>
      </c>
      <c r="H266" s="146">
        <v>-200.0</v>
      </c>
    </row>
    <row r="267">
      <c r="A267" s="156">
        <v>17.0</v>
      </c>
      <c r="B267" s="156" t="s">
        <v>1358</v>
      </c>
      <c r="C267" s="178">
        <v>0.7361111111111112</v>
      </c>
      <c r="D267" s="156">
        <v>960.0</v>
      </c>
    </row>
    <row r="268">
      <c r="A268" s="156">
        <v>18.0</v>
      </c>
      <c r="B268" s="156" t="s">
        <v>1359</v>
      </c>
      <c r="C268" s="178">
        <v>0.7708333333333334</v>
      </c>
      <c r="D268" s="156">
        <v>600.0</v>
      </c>
    </row>
    <row r="269">
      <c r="A269" s="156">
        <v>19.0</v>
      </c>
      <c r="B269" s="156" t="s">
        <v>1360</v>
      </c>
      <c r="C269" s="178">
        <v>0.7708333333333334</v>
      </c>
      <c r="D269" s="156">
        <v>600.0</v>
      </c>
    </row>
    <row r="270">
      <c r="A270" s="156">
        <v>20.0</v>
      </c>
      <c r="B270" s="156" t="s">
        <v>1361</v>
      </c>
      <c r="C270" s="178">
        <v>0.7847222222222222</v>
      </c>
      <c r="D270" s="156">
        <v>800.0</v>
      </c>
      <c r="G270" s="180">
        <v>1600.0</v>
      </c>
      <c r="H270" s="146">
        <v>-1600.0</v>
      </c>
    </row>
    <row r="271">
      <c r="A271" s="156"/>
      <c r="D271" s="159">
        <f>SUM(D251:D270)</f>
        <v>9510</v>
      </c>
      <c r="H271" s="193">
        <v>2460.0</v>
      </c>
    </row>
    <row r="272">
      <c r="E272" s="59" t="s">
        <v>1362</v>
      </c>
      <c r="F272" s="59" t="s">
        <v>1077</v>
      </c>
    </row>
    <row r="273">
      <c r="A273" s="156">
        <v>1.0</v>
      </c>
      <c r="B273" s="156" t="s">
        <v>1054</v>
      </c>
      <c r="C273" s="178">
        <v>0.4444444444444444</v>
      </c>
      <c r="D273" s="156">
        <v>600.0</v>
      </c>
    </row>
    <row r="274">
      <c r="A274" s="156">
        <v>2.0</v>
      </c>
      <c r="B274" s="156" t="s">
        <v>1363</v>
      </c>
      <c r="C274" s="178">
        <v>0.4791666666666667</v>
      </c>
      <c r="D274" s="156">
        <v>800.0</v>
      </c>
    </row>
    <row r="275">
      <c r="A275" s="156">
        <v>3.0</v>
      </c>
      <c r="B275" s="156" t="s">
        <v>1364</v>
      </c>
      <c r="C275" s="178">
        <v>0.4826388888888889</v>
      </c>
      <c r="D275" s="156">
        <v>800.0</v>
      </c>
    </row>
    <row r="276">
      <c r="A276" s="156">
        <v>4.0</v>
      </c>
      <c r="B276" s="156" t="s">
        <v>1365</v>
      </c>
      <c r="C276" s="178">
        <v>0.49722222222222223</v>
      </c>
      <c r="D276" s="156">
        <v>600.0</v>
      </c>
    </row>
    <row r="277">
      <c r="A277" s="156">
        <v>5.0</v>
      </c>
      <c r="B277" s="156" t="s">
        <v>1366</v>
      </c>
      <c r="C277" s="178">
        <v>0.5381944444444444</v>
      </c>
      <c r="D277" s="156">
        <v>200.0</v>
      </c>
    </row>
    <row r="278">
      <c r="A278" s="156">
        <v>6.0</v>
      </c>
      <c r="B278" s="156" t="s">
        <v>1367</v>
      </c>
      <c r="C278" s="178">
        <v>0.575</v>
      </c>
      <c r="D278" s="156">
        <v>600.0</v>
      </c>
    </row>
    <row r="279">
      <c r="A279" s="156">
        <v>7.0</v>
      </c>
      <c r="B279" s="156" t="s">
        <v>1368</v>
      </c>
      <c r="C279" s="178">
        <v>0.6027777777777777</v>
      </c>
      <c r="D279" s="156">
        <v>600.0</v>
      </c>
    </row>
    <row r="280">
      <c r="A280" s="156"/>
      <c r="B280" s="157" t="s">
        <v>1369</v>
      </c>
    </row>
    <row r="281">
      <c r="A281" s="156">
        <v>8.0</v>
      </c>
      <c r="B281" s="156" t="s">
        <v>1370</v>
      </c>
      <c r="C281" s="178">
        <v>0.6555555555555556</v>
      </c>
      <c r="D281" s="156">
        <v>600.0</v>
      </c>
    </row>
    <row r="282">
      <c r="A282" s="156">
        <v>9.0</v>
      </c>
      <c r="B282" s="156" t="s">
        <v>504</v>
      </c>
      <c r="C282" s="178">
        <v>0.6631944444444444</v>
      </c>
      <c r="D282" s="156">
        <v>400.0</v>
      </c>
    </row>
    <row r="283">
      <c r="A283" s="156">
        <v>10.0</v>
      </c>
      <c r="B283" s="156" t="s">
        <v>1371</v>
      </c>
      <c r="C283" s="178">
        <v>0.7055555555555556</v>
      </c>
      <c r="D283" s="156">
        <v>200.0</v>
      </c>
    </row>
    <row r="284">
      <c r="A284" s="156">
        <v>11.0</v>
      </c>
      <c r="B284" s="156" t="s">
        <v>1372</v>
      </c>
      <c r="C284" s="178">
        <v>0.7131944444444445</v>
      </c>
      <c r="D284" s="156">
        <v>1400.0</v>
      </c>
    </row>
    <row r="285">
      <c r="A285" s="156">
        <v>12.0</v>
      </c>
      <c r="B285" s="156" t="s">
        <v>1373</v>
      </c>
      <c r="C285" s="178">
        <v>0.7291666666666666</v>
      </c>
      <c r="D285" s="156">
        <v>500.0</v>
      </c>
      <c r="H285" s="184">
        <v>-5000.0</v>
      </c>
      <c r="I285" s="184" t="s">
        <v>408</v>
      </c>
    </row>
    <row r="286">
      <c r="A286" s="156">
        <v>13.0</v>
      </c>
      <c r="B286" s="156" t="s">
        <v>248</v>
      </c>
      <c r="C286" s="178">
        <v>0.7354166666666667</v>
      </c>
      <c r="D286" s="156">
        <v>600.0</v>
      </c>
    </row>
    <row r="287">
      <c r="A287" s="156">
        <v>14.0</v>
      </c>
      <c r="B287" s="156" t="s">
        <v>443</v>
      </c>
      <c r="C287" s="178">
        <v>0.7465277777777778</v>
      </c>
      <c r="D287" s="156">
        <v>800.0</v>
      </c>
    </row>
    <row r="288">
      <c r="A288" s="156">
        <v>15.0</v>
      </c>
      <c r="B288" s="156" t="s">
        <v>1374</v>
      </c>
      <c r="C288" s="178">
        <v>0.7847222222222222</v>
      </c>
      <c r="D288" s="156">
        <v>480.0</v>
      </c>
    </row>
    <row r="289">
      <c r="A289" s="156">
        <v>16.0</v>
      </c>
      <c r="B289" s="156" t="s">
        <v>1375</v>
      </c>
      <c r="C289" s="178">
        <v>0.8416666666666667</v>
      </c>
      <c r="D289" s="156">
        <v>600.0</v>
      </c>
    </row>
    <row r="290">
      <c r="A290" s="156">
        <v>17.0</v>
      </c>
      <c r="B290" s="156" t="s">
        <v>1376</v>
      </c>
      <c r="C290" s="178">
        <v>0.8472222222222222</v>
      </c>
      <c r="D290" s="156">
        <v>600.0</v>
      </c>
    </row>
    <row r="291">
      <c r="A291" s="156">
        <v>18.0</v>
      </c>
      <c r="B291" s="156" t="s">
        <v>1377</v>
      </c>
      <c r="C291" s="178">
        <v>0.8506944444444444</v>
      </c>
      <c r="D291" s="156">
        <v>600.0</v>
      </c>
    </row>
    <row r="292">
      <c r="D292" s="159">
        <f>SUM(D273:D291)</f>
        <v>10980</v>
      </c>
      <c r="G292" s="180">
        <v>1500.0</v>
      </c>
      <c r="H292" s="146">
        <v>-1500.0</v>
      </c>
    </row>
    <row r="293">
      <c r="E293" s="59" t="s">
        <v>1378</v>
      </c>
      <c r="H293" s="193">
        <v>6960.0</v>
      </c>
    </row>
    <row r="294">
      <c r="A294" s="156">
        <v>1.0</v>
      </c>
      <c r="B294" s="156" t="s">
        <v>1379</v>
      </c>
      <c r="C294" s="156" t="s">
        <v>1111</v>
      </c>
      <c r="D294" s="156">
        <v>700.0</v>
      </c>
      <c r="G294" s="156"/>
    </row>
    <row r="295">
      <c r="A295" s="156">
        <v>2.0</v>
      </c>
      <c r="B295" s="156" t="s">
        <v>1380</v>
      </c>
      <c r="C295" s="156" t="s">
        <v>170</v>
      </c>
      <c r="D295" s="156">
        <v>400.0</v>
      </c>
      <c r="G295" s="156"/>
    </row>
    <row r="296">
      <c r="A296" s="156">
        <v>3.0</v>
      </c>
      <c r="B296" s="156" t="s">
        <v>1381</v>
      </c>
      <c r="C296" s="156" t="s">
        <v>681</v>
      </c>
      <c r="D296" s="156">
        <v>600.0</v>
      </c>
      <c r="G296" s="156"/>
    </row>
    <row r="297">
      <c r="A297" s="156">
        <v>4.0</v>
      </c>
      <c r="B297" s="156" t="s">
        <v>1382</v>
      </c>
      <c r="C297" s="156" t="s">
        <v>298</v>
      </c>
      <c r="D297" s="156">
        <v>200.0</v>
      </c>
    </row>
    <row r="298">
      <c r="A298" s="156">
        <v>5.0</v>
      </c>
      <c r="B298" s="156" t="s">
        <v>1383</v>
      </c>
      <c r="C298" s="156" t="s">
        <v>539</v>
      </c>
      <c r="D298" s="156">
        <v>400.0</v>
      </c>
      <c r="G298" s="180">
        <v>700.0</v>
      </c>
      <c r="H298" s="146">
        <v>-700.0</v>
      </c>
    </row>
    <row r="299">
      <c r="A299" s="156">
        <v>6.0</v>
      </c>
      <c r="B299" s="156" t="s">
        <v>355</v>
      </c>
      <c r="C299" s="156" t="s">
        <v>232</v>
      </c>
      <c r="D299" s="156">
        <v>800.0</v>
      </c>
      <c r="H299" s="193">
        <v>9360.0</v>
      </c>
    </row>
    <row r="300">
      <c r="D300" s="159">
        <f>SUM(D294:D299)</f>
        <v>3100</v>
      </c>
    </row>
    <row r="301">
      <c r="E301" s="59" t="s">
        <v>1384</v>
      </c>
    </row>
    <row r="302">
      <c r="A302" s="156">
        <v>1.0</v>
      </c>
      <c r="B302" s="156" t="s">
        <v>1385</v>
      </c>
      <c r="C302" s="156" t="s">
        <v>1386</v>
      </c>
      <c r="D302" s="156">
        <v>200.0</v>
      </c>
    </row>
    <row r="303">
      <c r="A303" s="156">
        <v>2.0</v>
      </c>
      <c r="B303" s="156" t="s">
        <v>1387</v>
      </c>
      <c r="C303" s="156" t="s">
        <v>296</v>
      </c>
      <c r="D303" s="156">
        <v>200.0</v>
      </c>
    </row>
    <row r="304">
      <c r="A304" s="156">
        <v>3.0</v>
      </c>
      <c r="B304" s="156" t="s">
        <v>1388</v>
      </c>
      <c r="C304" s="156" t="s">
        <v>1389</v>
      </c>
      <c r="D304" s="156">
        <v>1500.0</v>
      </c>
    </row>
    <row r="305">
      <c r="A305" s="156">
        <v>4.0</v>
      </c>
      <c r="B305" s="156" t="s">
        <v>1371</v>
      </c>
      <c r="C305" s="156" t="s">
        <v>1390</v>
      </c>
      <c r="D305" s="156">
        <v>200.0</v>
      </c>
    </row>
    <row r="306">
      <c r="A306" s="156">
        <v>5.0</v>
      </c>
      <c r="B306" s="156" t="s">
        <v>1391</v>
      </c>
      <c r="H306" s="146">
        <v>-400.0</v>
      </c>
    </row>
    <row r="307">
      <c r="A307" s="156">
        <v>6.0</v>
      </c>
      <c r="B307" s="156" t="s">
        <v>1392</v>
      </c>
      <c r="C307" s="179">
        <v>0.7152777777777778</v>
      </c>
      <c r="D307" s="156">
        <v>400.0</v>
      </c>
      <c r="H307" s="184">
        <v>-7000.0</v>
      </c>
      <c r="I307" s="184" t="s">
        <v>132</v>
      </c>
    </row>
    <row r="308">
      <c r="A308" s="156">
        <v>7.0</v>
      </c>
      <c r="B308" s="156" t="s">
        <v>1393</v>
      </c>
      <c r="C308" s="179">
        <v>0.7222222222222222</v>
      </c>
      <c r="D308" s="156">
        <v>200.0</v>
      </c>
    </row>
    <row r="309">
      <c r="A309" s="156">
        <v>8.0</v>
      </c>
      <c r="B309" s="156" t="s">
        <v>355</v>
      </c>
      <c r="C309" s="179">
        <v>0.7777777777777778</v>
      </c>
      <c r="D309" s="156">
        <v>800.0</v>
      </c>
      <c r="G309" s="180">
        <v>800.0</v>
      </c>
      <c r="H309" s="146">
        <v>-800.0</v>
      </c>
    </row>
    <row r="310">
      <c r="A310" s="156">
        <v>9.0</v>
      </c>
      <c r="B310" s="156" t="s">
        <v>1394</v>
      </c>
      <c r="C310" s="156" t="s">
        <v>622</v>
      </c>
      <c r="D310" s="156">
        <v>150.0</v>
      </c>
      <c r="H310" s="193">
        <v>5200.0</v>
      </c>
    </row>
    <row r="311">
      <c r="D311" s="159">
        <f>SUM(D302:D310)</f>
        <v>3650</v>
      </c>
    </row>
    <row r="313">
      <c r="A313" s="156"/>
      <c r="E313" s="59" t="s">
        <v>1395</v>
      </c>
      <c r="F313" s="171" t="s">
        <v>265</v>
      </c>
    </row>
    <row r="314">
      <c r="A314" s="156">
        <v>1.0</v>
      </c>
      <c r="B314" s="156" t="s">
        <v>1396</v>
      </c>
      <c r="C314" s="178">
        <v>0.5479166666666667</v>
      </c>
      <c r="D314" s="156">
        <v>300.0</v>
      </c>
    </row>
    <row r="315">
      <c r="A315" s="156">
        <v>2.0</v>
      </c>
      <c r="B315" s="156" t="s">
        <v>1397</v>
      </c>
      <c r="C315" s="178">
        <v>0.5736111111111111</v>
      </c>
      <c r="D315" s="156">
        <v>600.0</v>
      </c>
    </row>
    <row r="316">
      <c r="A316" s="156">
        <v>3.0</v>
      </c>
      <c r="B316" s="156" t="s">
        <v>1398</v>
      </c>
      <c r="C316" s="178">
        <v>0.5958333333333333</v>
      </c>
      <c r="D316" s="156">
        <v>500.0</v>
      </c>
    </row>
    <row r="317">
      <c r="A317" s="156">
        <v>4.0</v>
      </c>
      <c r="B317" s="156" t="s">
        <v>1399</v>
      </c>
      <c r="C317" s="178">
        <v>0.5958333333333333</v>
      </c>
      <c r="D317" s="156">
        <v>200.0</v>
      </c>
    </row>
    <row r="318">
      <c r="A318" s="156">
        <v>5.0</v>
      </c>
      <c r="B318" s="156" t="s">
        <v>1400</v>
      </c>
      <c r="C318" s="178">
        <v>0.64375</v>
      </c>
      <c r="D318" s="156">
        <v>400.0</v>
      </c>
    </row>
    <row r="319">
      <c r="A319" s="156">
        <v>6.0</v>
      </c>
      <c r="B319" s="156" t="s">
        <v>1401</v>
      </c>
      <c r="C319" s="178">
        <v>0.7041666666666667</v>
      </c>
      <c r="D319" s="156">
        <v>1200.0</v>
      </c>
    </row>
    <row r="320">
      <c r="A320" s="156">
        <v>7.0</v>
      </c>
      <c r="B320" s="156" t="s">
        <v>1402</v>
      </c>
      <c r="C320" s="178">
        <v>0.84375</v>
      </c>
      <c r="D320" s="156">
        <v>400.0</v>
      </c>
    </row>
    <row r="321">
      <c r="A321" s="156">
        <v>8.0</v>
      </c>
      <c r="B321" s="156" t="s">
        <v>1174</v>
      </c>
      <c r="D321" s="156">
        <v>200.0</v>
      </c>
    </row>
    <row r="322">
      <c r="A322" s="156">
        <v>9.0</v>
      </c>
      <c r="B322" s="156" t="s">
        <v>1403</v>
      </c>
      <c r="H322" s="146">
        <v>-70.0</v>
      </c>
    </row>
    <row r="323">
      <c r="A323" s="156">
        <v>10.0</v>
      </c>
      <c r="B323" s="156" t="s">
        <v>1404</v>
      </c>
      <c r="H323" s="146">
        <v>-100.0</v>
      </c>
    </row>
    <row r="324">
      <c r="H324" s="184">
        <v>-5000.0</v>
      </c>
      <c r="I324" s="184" t="s">
        <v>132</v>
      </c>
    </row>
    <row r="325">
      <c r="G325" s="180">
        <v>830.0</v>
      </c>
      <c r="H325" s="146">
        <v>-830.0</v>
      </c>
    </row>
    <row r="326">
      <c r="D326" s="159">
        <f>SUM(D314:D325)</f>
        <v>3800</v>
      </c>
      <c r="H326" s="193">
        <v>3000.0</v>
      </c>
    </row>
    <row r="328">
      <c r="E328" s="59" t="s">
        <v>1405</v>
      </c>
      <c r="F328" s="171" t="s">
        <v>265</v>
      </c>
    </row>
    <row r="329">
      <c r="A329" s="156">
        <v>1.0</v>
      </c>
      <c r="B329" s="156" t="s">
        <v>1406</v>
      </c>
      <c r="C329" s="178">
        <v>0.4597222222222222</v>
      </c>
      <c r="D329" s="156">
        <v>500.0</v>
      </c>
    </row>
    <row r="330">
      <c r="A330" s="156">
        <v>2.0</v>
      </c>
      <c r="B330" s="156" t="s">
        <v>1407</v>
      </c>
      <c r="C330" s="178">
        <v>0.4930555555555556</v>
      </c>
      <c r="D330" s="156">
        <v>400.0</v>
      </c>
    </row>
    <row r="331">
      <c r="A331" s="156">
        <v>3.0</v>
      </c>
      <c r="B331" s="156" t="s">
        <v>1408</v>
      </c>
      <c r="H331" s="146">
        <v>-100.0</v>
      </c>
    </row>
    <row r="332">
      <c r="A332" s="156">
        <v>4.0</v>
      </c>
      <c r="B332" s="156" t="s">
        <v>1409</v>
      </c>
      <c r="D332" s="156">
        <v>400.0</v>
      </c>
    </row>
    <row r="333">
      <c r="A333" s="156">
        <v>5.0</v>
      </c>
      <c r="B333" s="156" t="s">
        <v>1410</v>
      </c>
      <c r="C333" s="178">
        <v>0.6319444444444444</v>
      </c>
      <c r="D333" s="156">
        <v>600.0</v>
      </c>
    </row>
    <row r="334">
      <c r="A334" s="156">
        <v>6.0</v>
      </c>
      <c r="B334" s="156" t="s">
        <v>1411</v>
      </c>
      <c r="C334" s="178">
        <v>0.6444444444444445</v>
      </c>
      <c r="D334" s="156">
        <v>800.0</v>
      </c>
    </row>
    <row r="335">
      <c r="A335" s="156">
        <v>7.0</v>
      </c>
      <c r="B335" s="156" t="s">
        <v>1412</v>
      </c>
      <c r="C335" s="178">
        <v>0.6444444444444445</v>
      </c>
      <c r="D335" s="156">
        <v>600.0</v>
      </c>
    </row>
    <row r="336">
      <c r="A336" s="156">
        <v>8.0</v>
      </c>
      <c r="B336" s="156" t="s">
        <v>1413</v>
      </c>
      <c r="C336" s="178">
        <v>0.6881944444444444</v>
      </c>
      <c r="D336" s="156">
        <v>800.0</v>
      </c>
    </row>
    <row r="337">
      <c r="A337" s="156">
        <v>9.0</v>
      </c>
      <c r="B337" s="156" t="s">
        <v>1414</v>
      </c>
      <c r="C337" s="178">
        <v>0.7048611111111112</v>
      </c>
      <c r="D337" s="156">
        <v>200.0</v>
      </c>
    </row>
    <row r="338">
      <c r="A338" s="156">
        <v>10.0</v>
      </c>
      <c r="B338" s="156" t="s">
        <v>1415</v>
      </c>
      <c r="C338" s="178">
        <v>0.78125</v>
      </c>
      <c r="D338" s="156">
        <v>600.0</v>
      </c>
    </row>
    <row r="339">
      <c r="A339" s="156">
        <v>11.0</v>
      </c>
      <c r="B339" s="156" t="s">
        <v>1416</v>
      </c>
      <c r="C339" s="178">
        <v>0.79375</v>
      </c>
      <c r="D339" s="156">
        <v>600.0</v>
      </c>
    </row>
    <row r="340">
      <c r="A340" s="156">
        <v>12.0</v>
      </c>
      <c r="B340" s="156" t="s">
        <v>1192</v>
      </c>
      <c r="C340" s="178">
        <v>0.7958333333333333</v>
      </c>
      <c r="D340" s="156">
        <v>800.0</v>
      </c>
    </row>
    <row r="341">
      <c r="A341" s="156">
        <v>13.0</v>
      </c>
      <c r="B341" s="156" t="s">
        <v>1417</v>
      </c>
      <c r="C341" s="178">
        <v>0.8083333333333333</v>
      </c>
      <c r="D341" s="156">
        <v>600.0</v>
      </c>
      <c r="G341" s="180">
        <v>1230.0</v>
      </c>
      <c r="H341" s="146">
        <v>-1230.0</v>
      </c>
    </row>
    <row r="342">
      <c r="A342" s="156"/>
      <c r="D342" s="159">
        <f>SUM(D329:D341)</f>
        <v>6900</v>
      </c>
      <c r="H342" s="193">
        <v>8570.0</v>
      </c>
      <c r="I342" s="156" t="s">
        <v>1208</v>
      </c>
    </row>
    <row r="343">
      <c r="E343" s="59" t="s">
        <v>1418</v>
      </c>
    </row>
    <row r="344">
      <c r="A344" s="156">
        <v>1.0</v>
      </c>
      <c r="B344" s="156" t="s">
        <v>1419</v>
      </c>
      <c r="C344" s="156" t="s">
        <v>1420</v>
      </c>
      <c r="D344" s="156">
        <v>600.0</v>
      </c>
    </row>
    <row r="345">
      <c r="A345" s="156">
        <v>2.0</v>
      </c>
      <c r="B345" s="156" t="s">
        <v>1421</v>
      </c>
      <c r="C345" s="156" t="s">
        <v>1422</v>
      </c>
      <c r="D345" s="156">
        <v>500.0</v>
      </c>
    </row>
    <row r="346">
      <c r="A346" s="156">
        <v>3.0</v>
      </c>
      <c r="B346" s="156" t="s">
        <v>1423</v>
      </c>
      <c r="C346" s="156" t="s">
        <v>1422</v>
      </c>
      <c r="D346" s="156">
        <v>300.0</v>
      </c>
    </row>
    <row r="347">
      <c r="A347" s="156">
        <v>4.0</v>
      </c>
      <c r="B347" s="156" t="s">
        <v>1424</v>
      </c>
      <c r="C347" s="156" t="s">
        <v>1425</v>
      </c>
      <c r="D347" s="156">
        <v>350.0</v>
      </c>
      <c r="G347" s="180">
        <v>600.0</v>
      </c>
      <c r="H347" s="146">
        <v>-600.0</v>
      </c>
    </row>
    <row r="348">
      <c r="D348" s="159">
        <f>SUM(D344:D347)</f>
        <v>1750</v>
      </c>
      <c r="H348" s="193">
        <v>9600.0</v>
      </c>
    </row>
    <row r="349">
      <c r="E349" s="59" t="s">
        <v>1426</v>
      </c>
    </row>
    <row r="350">
      <c r="A350" s="156">
        <v>1.0</v>
      </c>
      <c r="B350" s="156" t="s">
        <v>1427</v>
      </c>
      <c r="C350" s="156" t="s">
        <v>611</v>
      </c>
      <c r="D350" s="156">
        <v>200.0</v>
      </c>
    </row>
    <row r="351">
      <c r="A351" s="156">
        <v>2.0</v>
      </c>
      <c r="B351" s="156" t="s">
        <v>1427</v>
      </c>
      <c r="C351" s="156" t="s">
        <v>184</v>
      </c>
      <c r="D351" s="156">
        <v>200.0</v>
      </c>
    </row>
    <row r="352">
      <c r="A352" s="156">
        <v>3.0</v>
      </c>
      <c r="B352" s="156" t="s">
        <v>1127</v>
      </c>
      <c r="C352" s="156" t="s">
        <v>207</v>
      </c>
      <c r="D352" s="156">
        <v>500.0</v>
      </c>
    </row>
    <row r="353">
      <c r="A353" s="156">
        <v>4.0</v>
      </c>
      <c r="B353" s="156" t="s">
        <v>355</v>
      </c>
      <c r="C353" s="156" t="s">
        <v>1428</v>
      </c>
      <c r="D353" s="156">
        <v>800.0</v>
      </c>
      <c r="H353" s="184">
        <v>-12000.0</v>
      </c>
      <c r="I353" s="184" t="s">
        <v>109</v>
      </c>
    </row>
    <row r="354">
      <c r="A354" s="156">
        <v>5.0</v>
      </c>
      <c r="B354" s="156" t="s">
        <v>1429</v>
      </c>
      <c r="C354" s="156" t="s">
        <v>170</v>
      </c>
      <c r="D354" s="156">
        <v>600.0</v>
      </c>
      <c r="I354" s="216" t="s">
        <v>1430</v>
      </c>
    </row>
    <row r="355">
      <c r="A355" s="156">
        <v>6.0</v>
      </c>
      <c r="B355" s="156" t="s">
        <v>355</v>
      </c>
      <c r="C355" s="156" t="s">
        <v>1431</v>
      </c>
      <c r="D355" s="156">
        <v>800.0</v>
      </c>
    </row>
    <row r="356">
      <c r="A356" s="156">
        <v>7.0</v>
      </c>
      <c r="B356" s="156" t="s">
        <v>1432</v>
      </c>
      <c r="C356" s="156" t="s">
        <v>1433</v>
      </c>
      <c r="D356" s="156">
        <v>1500.0</v>
      </c>
    </row>
    <row r="357">
      <c r="A357" s="156">
        <v>8.0</v>
      </c>
      <c r="B357" s="156" t="s">
        <v>1434</v>
      </c>
      <c r="C357" s="156" t="s">
        <v>231</v>
      </c>
      <c r="D357" s="156">
        <v>200.0</v>
      </c>
    </row>
    <row r="358">
      <c r="A358" s="156">
        <v>9.0</v>
      </c>
      <c r="B358" s="156" t="s">
        <v>1435</v>
      </c>
      <c r="C358" s="156" t="s">
        <v>1436</v>
      </c>
      <c r="D358" s="156">
        <v>500.0</v>
      </c>
      <c r="H358" s="184">
        <v>-500.0</v>
      </c>
      <c r="I358" s="184" t="s">
        <v>132</v>
      </c>
    </row>
    <row r="359">
      <c r="A359" s="156">
        <v>10.0</v>
      </c>
      <c r="B359" s="156" t="s">
        <v>1437</v>
      </c>
      <c r="C359" s="156" t="s">
        <v>261</v>
      </c>
      <c r="D359" s="156">
        <v>1200.0</v>
      </c>
    </row>
    <row r="360">
      <c r="A360" s="156">
        <v>11.0</v>
      </c>
      <c r="B360" s="156" t="s">
        <v>1438</v>
      </c>
      <c r="C360" s="156" t="s">
        <v>720</v>
      </c>
      <c r="D360" s="156">
        <v>800.0</v>
      </c>
    </row>
    <row r="361">
      <c r="A361" s="156">
        <v>12.0</v>
      </c>
      <c r="B361" s="156" t="s">
        <v>1439</v>
      </c>
      <c r="C361" s="156" t="s">
        <v>338</v>
      </c>
      <c r="D361" s="156">
        <v>500.0</v>
      </c>
    </row>
    <row r="362">
      <c r="A362" s="156">
        <v>13.0</v>
      </c>
      <c r="B362" s="156" t="s">
        <v>1427</v>
      </c>
      <c r="C362" s="156" t="s">
        <v>1440</v>
      </c>
      <c r="D362" s="156">
        <v>200.0</v>
      </c>
      <c r="G362" s="180">
        <v>1200.0</v>
      </c>
      <c r="H362" s="146">
        <v>-1200.0</v>
      </c>
    </row>
    <row r="363">
      <c r="D363" s="159">
        <f>SUM(D350:D362)</f>
        <v>8000</v>
      </c>
      <c r="H363" s="193">
        <v>4000.0</v>
      </c>
    </row>
    <row r="364">
      <c r="E364" s="59" t="s">
        <v>1441</v>
      </c>
      <c r="F364" s="59" t="s">
        <v>454</v>
      </c>
    </row>
    <row r="365">
      <c r="A365" s="156">
        <v>1.0</v>
      </c>
      <c r="B365" s="156" t="s">
        <v>1442</v>
      </c>
      <c r="C365" s="178">
        <v>0.4888888888888889</v>
      </c>
      <c r="D365" s="156">
        <v>800.0</v>
      </c>
      <c r="H365" s="217"/>
    </row>
    <row r="366">
      <c r="A366" s="156">
        <v>2.0</v>
      </c>
      <c r="B366" s="156" t="s">
        <v>103</v>
      </c>
      <c r="C366" s="178">
        <v>0.4895833333333333</v>
      </c>
      <c r="D366" s="156">
        <v>200.0</v>
      </c>
    </row>
    <row r="367">
      <c r="A367" s="156">
        <v>3.0</v>
      </c>
      <c r="B367" s="156" t="s">
        <v>1149</v>
      </c>
      <c r="C367" s="178">
        <v>0.5111111111111111</v>
      </c>
      <c r="D367" s="156">
        <v>200.0</v>
      </c>
    </row>
    <row r="368">
      <c r="A368" s="156">
        <v>4.0</v>
      </c>
      <c r="B368" s="156" t="s">
        <v>1443</v>
      </c>
      <c r="C368" s="178">
        <v>0.5395833333333333</v>
      </c>
      <c r="D368" s="156">
        <v>600.0</v>
      </c>
    </row>
    <row r="369">
      <c r="A369" s="156">
        <v>5.0</v>
      </c>
      <c r="B369" s="156" t="s">
        <v>1444</v>
      </c>
      <c r="C369" s="178">
        <v>0.5416666666666666</v>
      </c>
      <c r="D369" s="156">
        <v>800.0</v>
      </c>
    </row>
    <row r="370">
      <c r="A370" s="156">
        <v>6.0</v>
      </c>
      <c r="B370" s="156" t="s">
        <v>1445</v>
      </c>
      <c r="C370" s="178">
        <v>0.5729166666666666</v>
      </c>
      <c r="D370" s="156">
        <v>1200.0</v>
      </c>
    </row>
    <row r="371">
      <c r="A371" s="156">
        <v>7.0</v>
      </c>
      <c r="B371" s="156" t="s">
        <v>1446</v>
      </c>
      <c r="C371" s="178">
        <v>0.5958333333333333</v>
      </c>
      <c r="D371" s="156">
        <v>150.0</v>
      </c>
    </row>
    <row r="372">
      <c r="A372" s="156">
        <v>8.0</v>
      </c>
      <c r="B372" s="156" t="s">
        <v>1447</v>
      </c>
      <c r="C372" s="178">
        <v>0.5972222222222222</v>
      </c>
      <c r="D372" s="156">
        <v>200.0</v>
      </c>
    </row>
    <row r="373">
      <c r="A373" s="156">
        <v>9.0</v>
      </c>
      <c r="B373" s="156" t="s">
        <v>1448</v>
      </c>
      <c r="C373" s="178">
        <v>0.6972222222222222</v>
      </c>
      <c r="D373" s="156">
        <v>400.0</v>
      </c>
    </row>
    <row r="374">
      <c r="A374" s="156">
        <v>10.0</v>
      </c>
      <c r="B374" s="156" t="s">
        <v>1445</v>
      </c>
      <c r="C374" s="178">
        <v>0.7986111111111112</v>
      </c>
      <c r="D374" s="156">
        <v>1200.0</v>
      </c>
    </row>
    <row r="375">
      <c r="A375" s="156"/>
      <c r="B375" s="156" t="s">
        <v>1449</v>
      </c>
    </row>
    <row r="376">
      <c r="A376" s="156">
        <v>11.0</v>
      </c>
      <c r="B376" s="156" t="s">
        <v>1450</v>
      </c>
      <c r="C376" s="178">
        <v>0.8201388888888889</v>
      </c>
      <c r="D376" s="156">
        <v>350.0</v>
      </c>
    </row>
    <row r="377">
      <c r="A377" s="156">
        <v>12.0</v>
      </c>
      <c r="B377" s="156" t="s">
        <v>1451</v>
      </c>
      <c r="C377" s="178">
        <v>0.8284722222222223</v>
      </c>
      <c r="D377" s="156">
        <v>1500.0</v>
      </c>
      <c r="G377" s="218">
        <v>1150.0</v>
      </c>
      <c r="H377" s="146">
        <v>-1150.0</v>
      </c>
    </row>
    <row r="378">
      <c r="A378" s="156"/>
      <c r="D378" s="59">
        <v>7600.0</v>
      </c>
      <c r="H378" s="219">
        <v>10450.0</v>
      </c>
    </row>
    <row r="393" ht="21.0" customHeight="1"/>
  </sheetData>
  <mergeCells count="2">
    <mergeCell ref="F148:J150"/>
    <mergeCell ref="I354:M35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56.14"/>
  </cols>
  <sheetData>
    <row r="1">
      <c r="A1" s="122" t="s">
        <v>79</v>
      </c>
      <c r="B1" s="122" t="s">
        <v>1</v>
      </c>
      <c r="C1" s="123" t="s">
        <v>80</v>
      </c>
      <c r="D1" s="122" t="s">
        <v>81</v>
      </c>
      <c r="E1" s="122" t="s">
        <v>71</v>
      </c>
      <c r="F1" s="122" t="s">
        <v>72</v>
      </c>
      <c r="G1" s="122" t="s">
        <v>375</v>
      </c>
      <c r="H1" s="122" t="s">
        <v>83</v>
      </c>
      <c r="I1" s="122" t="s">
        <v>84</v>
      </c>
      <c r="J1" s="122" t="s">
        <v>85</v>
      </c>
      <c r="K1" s="122" t="s">
        <v>72</v>
      </c>
      <c r="L1" s="122" t="s">
        <v>86</v>
      </c>
      <c r="M1" s="122"/>
      <c r="N1" s="122"/>
      <c r="O1" s="123"/>
      <c r="P1" s="122"/>
      <c r="Q1" s="122"/>
    </row>
    <row r="2">
      <c r="E2" s="59" t="s">
        <v>1452</v>
      </c>
      <c r="F2" s="171" t="s">
        <v>265</v>
      </c>
      <c r="H2" s="193">
        <v>10450.0</v>
      </c>
    </row>
    <row r="3">
      <c r="A3" s="156">
        <v>1.0</v>
      </c>
      <c r="B3" s="156" t="s">
        <v>1453</v>
      </c>
      <c r="C3" s="178">
        <v>0.4826388888888889</v>
      </c>
      <c r="H3" s="146">
        <v>-200.0</v>
      </c>
    </row>
    <row r="4">
      <c r="A4" s="156">
        <v>2.0</v>
      </c>
      <c r="B4" s="156" t="s">
        <v>1454</v>
      </c>
      <c r="C4" s="178">
        <v>0.6326388888888889</v>
      </c>
      <c r="D4" s="156">
        <v>600.0</v>
      </c>
      <c r="I4" s="59" t="s">
        <v>1148</v>
      </c>
      <c r="J4" s="213">
        <v>146550.0</v>
      </c>
    </row>
    <row r="5">
      <c r="A5" s="156">
        <v>3.0</v>
      </c>
      <c r="B5" s="156" t="s">
        <v>1317</v>
      </c>
      <c r="C5" s="178">
        <v>0.6354166666666666</v>
      </c>
      <c r="D5" s="156">
        <v>300.0</v>
      </c>
      <c r="I5" s="59" t="s">
        <v>1150</v>
      </c>
      <c r="J5" s="213">
        <v>4885.0</v>
      </c>
    </row>
    <row r="6">
      <c r="A6" s="156">
        <v>4.0</v>
      </c>
      <c r="B6" s="156" t="s">
        <v>939</v>
      </c>
      <c r="C6" s="178">
        <v>0.6847222222222222</v>
      </c>
      <c r="D6" s="156">
        <v>500.0</v>
      </c>
    </row>
    <row r="7">
      <c r="A7" s="156">
        <v>5.0</v>
      </c>
      <c r="B7" s="156" t="s">
        <v>1455</v>
      </c>
      <c r="C7" s="178">
        <v>0.6909722222222222</v>
      </c>
      <c r="D7" s="156">
        <v>600.0</v>
      </c>
    </row>
    <row r="8">
      <c r="A8" s="156">
        <v>6.0</v>
      </c>
      <c r="B8" s="156" t="s">
        <v>1456</v>
      </c>
      <c r="C8" s="178">
        <v>0.7451388888888889</v>
      </c>
      <c r="D8" s="156">
        <v>400.0</v>
      </c>
    </row>
    <row r="9">
      <c r="A9" s="156">
        <v>7.0</v>
      </c>
      <c r="B9" s="156" t="s">
        <v>1457</v>
      </c>
      <c r="C9" s="178">
        <v>0.7583333333333333</v>
      </c>
      <c r="D9" s="156">
        <v>1250.0</v>
      </c>
    </row>
    <row r="10">
      <c r="A10" s="156">
        <v>8.0</v>
      </c>
      <c r="B10" s="156" t="s">
        <v>1458</v>
      </c>
      <c r="C10" s="178">
        <v>0.7736111111111111</v>
      </c>
      <c r="D10" s="156">
        <v>200.0</v>
      </c>
    </row>
    <row r="11">
      <c r="A11" s="156">
        <v>9.0</v>
      </c>
      <c r="B11" s="156" t="s">
        <v>1459</v>
      </c>
      <c r="C11" s="178">
        <v>0.8319444444444445</v>
      </c>
      <c r="D11" s="156">
        <v>400.0</v>
      </c>
    </row>
    <row r="12">
      <c r="A12" s="156">
        <v>10.0</v>
      </c>
      <c r="B12" s="156" t="s">
        <v>1460</v>
      </c>
      <c r="C12" s="178">
        <v>0.8458333333333333</v>
      </c>
      <c r="D12" s="156">
        <v>800.0</v>
      </c>
      <c r="G12" s="180">
        <v>1000.0</v>
      </c>
      <c r="H12" s="146">
        <v>-1000.0</v>
      </c>
    </row>
    <row r="13">
      <c r="D13" s="159">
        <f>SUM(D4:D12)</f>
        <v>5050</v>
      </c>
      <c r="H13" s="183">
        <v>14300.0</v>
      </c>
    </row>
    <row r="14">
      <c r="D14" s="159"/>
    </row>
    <row r="15">
      <c r="E15" s="59" t="s">
        <v>1461</v>
      </c>
      <c r="F15" s="171" t="s">
        <v>265</v>
      </c>
    </row>
    <row r="16">
      <c r="A16" s="156">
        <v>1.0</v>
      </c>
      <c r="B16" s="156" t="s">
        <v>1462</v>
      </c>
      <c r="C16" s="178">
        <v>0.5027777777777778</v>
      </c>
      <c r="D16" s="156">
        <v>600.0</v>
      </c>
    </row>
    <row r="17">
      <c r="A17" s="156">
        <v>2.0</v>
      </c>
      <c r="B17" s="156" t="s">
        <v>1463</v>
      </c>
      <c r="C17" s="178">
        <v>0.5805555555555556</v>
      </c>
      <c r="D17" s="156">
        <v>700.0</v>
      </c>
    </row>
    <row r="18">
      <c r="A18" s="156">
        <v>3.0</v>
      </c>
      <c r="B18" s="156" t="s">
        <v>1464</v>
      </c>
      <c r="C18" s="178">
        <v>0.6756944444444445</v>
      </c>
      <c r="D18" s="156">
        <v>-200.0</v>
      </c>
      <c r="H18" s="184">
        <v>-12000.0</v>
      </c>
      <c r="I18" s="184" t="s">
        <v>109</v>
      </c>
    </row>
    <row r="19">
      <c r="A19" s="156">
        <v>4.0</v>
      </c>
      <c r="B19" s="156" t="s">
        <v>1465</v>
      </c>
      <c r="C19" s="178">
        <v>0.7597222222222222</v>
      </c>
      <c r="D19" s="156">
        <v>400.0</v>
      </c>
    </row>
    <row r="20">
      <c r="A20" s="156">
        <v>5.0</v>
      </c>
      <c r="B20" s="156" t="s">
        <v>1466</v>
      </c>
      <c r="C20" s="178">
        <v>0.8083333333333333</v>
      </c>
      <c r="D20" s="156">
        <v>800.0</v>
      </c>
    </row>
    <row r="21">
      <c r="A21" s="156">
        <v>6.0</v>
      </c>
      <c r="B21" s="156" t="s">
        <v>1467</v>
      </c>
      <c r="C21" s="178">
        <v>0.8305555555555556</v>
      </c>
      <c r="D21" s="156">
        <v>400.0</v>
      </c>
      <c r="G21" s="180">
        <v>800.0</v>
      </c>
      <c r="H21" s="146">
        <v>-800.0</v>
      </c>
    </row>
    <row r="22">
      <c r="A22" s="156">
        <v>7.0</v>
      </c>
      <c r="B22" s="156" t="s">
        <v>1225</v>
      </c>
      <c r="C22" s="178">
        <v>0.8381944444444445</v>
      </c>
      <c r="D22" s="156">
        <v>800.0</v>
      </c>
    </row>
    <row r="23">
      <c r="A23" s="156">
        <v>8.0</v>
      </c>
      <c r="D23" s="159">
        <f>SUM(D16:D22)</f>
        <v>3500</v>
      </c>
      <c r="H23" s="183">
        <v>5000.0</v>
      </c>
    </row>
    <row r="24">
      <c r="E24" s="59"/>
    </row>
    <row r="25">
      <c r="A25" s="156"/>
      <c r="E25" s="59" t="s">
        <v>1468</v>
      </c>
      <c r="F25" s="59" t="s">
        <v>73</v>
      </c>
    </row>
    <row r="26">
      <c r="A26" s="156">
        <v>1.0</v>
      </c>
      <c r="B26" s="156" t="s">
        <v>1469</v>
      </c>
      <c r="C26" s="178">
        <v>0.46875</v>
      </c>
      <c r="D26" s="156">
        <v>800.0</v>
      </c>
    </row>
    <row r="27">
      <c r="A27" s="156">
        <v>2.0</v>
      </c>
      <c r="B27" s="156" t="s">
        <v>1470</v>
      </c>
      <c r="C27" s="178">
        <v>0.5555555555555556</v>
      </c>
      <c r="D27" s="156">
        <v>1500.0</v>
      </c>
    </row>
    <row r="28">
      <c r="A28" s="156">
        <v>3.0</v>
      </c>
      <c r="B28" s="156" t="s">
        <v>1471</v>
      </c>
      <c r="C28" s="156" t="s">
        <v>1472</v>
      </c>
      <c r="D28" s="156">
        <v>-150.0</v>
      </c>
    </row>
    <row r="29">
      <c r="A29" s="156">
        <v>4.0</v>
      </c>
      <c r="B29" s="156" t="s">
        <v>449</v>
      </c>
      <c r="C29" s="156" t="s">
        <v>1473</v>
      </c>
      <c r="D29" s="156">
        <v>1500.0</v>
      </c>
      <c r="G29" s="180">
        <v>900.0</v>
      </c>
      <c r="H29" s="146">
        <v>-900.0</v>
      </c>
    </row>
    <row r="30">
      <c r="A30" s="156">
        <v>5.0</v>
      </c>
      <c r="B30" s="156" t="s">
        <v>1474</v>
      </c>
      <c r="C30" s="156" t="s">
        <v>1475</v>
      </c>
      <c r="D30" s="156">
        <v>600.0</v>
      </c>
      <c r="H30" s="183">
        <v>8900.0</v>
      </c>
    </row>
    <row r="31">
      <c r="A31" s="156">
        <v>6.0</v>
      </c>
      <c r="B31" s="156" t="s">
        <v>1476</v>
      </c>
      <c r="C31" s="156" t="s">
        <v>1477</v>
      </c>
      <c r="D31" s="156">
        <v>600.0</v>
      </c>
    </row>
    <row r="32">
      <c r="D32" s="159">
        <f>SUM(D26:D31)</f>
        <v>4850</v>
      </c>
    </row>
    <row r="33">
      <c r="E33" s="59" t="s">
        <v>1478</v>
      </c>
    </row>
    <row r="34">
      <c r="A34" s="156">
        <v>1.0</v>
      </c>
      <c r="B34" s="156" t="s">
        <v>1479</v>
      </c>
      <c r="C34" s="156" t="s">
        <v>1480</v>
      </c>
      <c r="D34" s="156">
        <v>1250.0</v>
      </c>
    </row>
    <row r="35">
      <c r="A35" s="156">
        <v>2.0</v>
      </c>
      <c r="B35" s="156" t="s">
        <v>1481</v>
      </c>
      <c r="C35" s="156" t="s">
        <v>1482</v>
      </c>
      <c r="D35" s="156">
        <v>600.0</v>
      </c>
    </row>
    <row r="36">
      <c r="A36" s="156">
        <v>3.0</v>
      </c>
      <c r="B36" s="156" t="s">
        <v>355</v>
      </c>
      <c r="C36" s="156" t="s">
        <v>1483</v>
      </c>
      <c r="D36" s="156">
        <v>800.0</v>
      </c>
    </row>
    <row r="37">
      <c r="A37" s="156">
        <v>4.0</v>
      </c>
      <c r="B37" s="156" t="s">
        <v>1484</v>
      </c>
      <c r="C37" s="156" t="s">
        <v>1485</v>
      </c>
      <c r="D37" s="156">
        <v>150.0</v>
      </c>
    </row>
    <row r="38">
      <c r="A38" s="156">
        <v>5.0</v>
      </c>
      <c r="B38" s="156" t="s">
        <v>721</v>
      </c>
      <c r="C38" s="156" t="s">
        <v>1485</v>
      </c>
      <c r="D38" s="156">
        <v>150.0</v>
      </c>
    </row>
    <row r="39">
      <c r="A39" s="156">
        <v>6.0</v>
      </c>
      <c r="B39" s="156" t="s">
        <v>1486</v>
      </c>
      <c r="C39" s="156" t="s">
        <v>1487</v>
      </c>
      <c r="D39" s="156">
        <v>200.0</v>
      </c>
      <c r="G39" s="220" t="s">
        <v>1488</v>
      </c>
      <c r="H39" s="221"/>
      <c r="I39" s="221"/>
    </row>
    <row r="40">
      <c r="A40" s="156">
        <v>7.0</v>
      </c>
      <c r="B40" s="156" t="s">
        <v>1489</v>
      </c>
      <c r="C40" s="156" t="s">
        <v>1490</v>
      </c>
      <c r="D40" s="156">
        <v>-600.0</v>
      </c>
      <c r="G40" s="180">
        <v>800.0</v>
      </c>
      <c r="H40" s="146">
        <v>-300.0</v>
      </c>
    </row>
    <row r="41">
      <c r="A41" s="156">
        <v>8.0</v>
      </c>
      <c r="B41" s="156" t="s">
        <v>355</v>
      </c>
      <c r="C41" s="156" t="s">
        <v>1491</v>
      </c>
      <c r="D41" s="156">
        <v>800.0</v>
      </c>
      <c r="H41" s="183">
        <v>12550.0</v>
      </c>
    </row>
    <row r="42">
      <c r="A42" s="156">
        <v>9.0</v>
      </c>
      <c r="B42" s="156" t="s">
        <v>1492</v>
      </c>
      <c r="C42" s="156" t="s">
        <v>1493</v>
      </c>
      <c r="D42" s="156">
        <v>600.0</v>
      </c>
    </row>
    <row r="43">
      <c r="D43" s="159">
        <f>SUM(D34:D42)</f>
        <v>3950</v>
      </c>
    </row>
    <row r="45">
      <c r="E45" s="59" t="s">
        <v>1494</v>
      </c>
      <c r="F45" s="171" t="s">
        <v>265</v>
      </c>
    </row>
    <row r="46">
      <c r="A46" s="156">
        <v>1.0</v>
      </c>
      <c r="B46" s="156" t="s">
        <v>1495</v>
      </c>
      <c r="C46" s="178">
        <v>0.46041666666666664</v>
      </c>
      <c r="D46" s="156">
        <v>200.0</v>
      </c>
    </row>
    <row r="47">
      <c r="A47" s="156">
        <v>2.0</v>
      </c>
      <c r="B47" s="156" t="s">
        <v>1496</v>
      </c>
      <c r="C47" s="178">
        <v>0.5909722222222222</v>
      </c>
      <c r="D47" s="156">
        <v>600.0</v>
      </c>
    </row>
    <row r="48">
      <c r="A48" s="156">
        <v>3.0</v>
      </c>
      <c r="B48" s="156" t="s">
        <v>1497</v>
      </c>
      <c r="C48" s="178">
        <v>0.6020833333333333</v>
      </c>
      <c r="D48" s="156">
        <v>400.0</v>
      </c>
      <c r="H48" s="184">
        <v>-10000.0</v>
      </c>
      <c r="I48" s="184" t="s">
        <v>132</v>
      </c>
    </row>
    <row r="49">
      <c r="A49" s="156">
        <v>4.0</v>
      </c>
      <c r="B49" s="156" t="s">
        <v>972</v>
      </c>
      <c r="C49" s="178">
        <v>0.7326388888888888</v>
      </c>
      <c r="D49" s="156">
        <v>500.0</v>
      </c>
    </row>
    <row r="50">
      <c r="A50" s="156">
        <v>5.0</v>
      </c>
      <c r="B50" s="156" t="s">
        <v>1498</v>
      </c>
      <c r="C50" s="178">
        <v>0.80625</v>
      </c>
      <c r="D50" s="156">
        <v>1000.0</v>
      </c>
      <c r="G50" s="180">
        <v>750.0</v>
      </c>
      <c r="H50" s="146">
        <v>-750.0</v>
      </c>
    </row>
    <row r="51">
      <c r="A51" s="156">
        <v>6.0</v>
      </c>
      <c r="D51" s="159">
        <f>SUM(D46:D50)</f>
        <v>2700</v>
      </c>
      <c r="H51" s="183">
        <v>4500.0</v>
      </c>
    </row>
    <row r="53">
      <c r="E53" s="59" t="s">
        <v>1499</v>
      </c>
      <c r="F53" s="171" t="s">
        <v>265</v>
      </c>
    </row>
    <row r="54">
      <c r="A54" s="156">
        <v>1.0</v>
      </c>
      <c r="B54" s="156" t="s">
        <v>1500</v>
      </c>
      <c r="C54" s="178">
        <v>0.49722222222222223</v>
      </c>
      <c r="D54" s="156">
        <v>300.0</v>
      </c>
    </row>
    <row r="55">
      <c r="A55" s="156">
        <v>2.0</v>
      </c>
      <c r="B55" s="156" t="s">
        <v>1501</v>
      </c>
      <c r="C55" s="178">
        <v>0.5166666666666667</v>
      </c>
      <c r="D55" s="156">
        <v>500.0</v>
      </c>
    </row>
    <row r="56">
      <c r="A56" s="156">
        <v>3.0</v>
      </c>
      <c r="B56" s="156" t="s">
        <v>1502</v>
      </c>
      <c r="C56" s="178">
        <v>0.5423611111111111</v>
      </c>
      <c r="D56" s="156">
        <v>400.0</v>
      </c>
    </row>
    <row r="57">
      <c r="A57" s="156">
        <v>4.0</v>
      </c>
      <c r="B57" s="156" t="s">
        <v>1503</v>
      </c>
      <c r="C57" s="178">
        <v>0.6388888888888888</v>
      </c>
      <c r="D57" s="156">
        <v>1500.0</v>
      </c>
    </row>
    <row r="58">
      <c r="A58" s="156">
        <v>5.0</v>
      </c>
      <c r="B58" s="156" t="s">
        <v>1504</v>
      </c>
      <c r="C58" s="178">
        <v>0.6645833333333333</v>
      </c>
      <c r="D58" s="156">
        <v>1100.0</v>
      </c>
      <c r="H58" s="184">
        <v>-6000.0</v>
      </c>
      <c r="I58" s="184" t="s">
        <v>132</v>
      </c>
    </row>
    <row r="59">
      <c r="A59" s="156">
        <v>6.0</v>
      </c>
      <c r="B59" s="156" t="s">
        <v>1505</v>
      </c>
      <c r="C59" s="178">
        <v>0.6798611111111111</v>
      </c>
      <c r="D59" s="156">
        <v>200.0</v>
      </c>
    </row>
    <row r="60">
      <c r="A60" s="156">
        <v>7.0</v>
      </c>
      <c r="B60" s="156" t="s">
        <v>850</v>
      </c>
      <c r="C60" s="178">
        <v>0.7770833333333333</v>
      </c>
      <c r="D60" s="156">
        <v>800.0</v>
      </c>
      <c r="G60" s="180">
        <v>1000.0</v>
      </c>
      <c r="H60" s="146">
        <v>-1000.0</v>
      </c>
    </row>
    <row r="61">
      <c r="A61" s="156">
        <v>8.0</v>
      </c>
      <c r="B61" s="156" t="s">
        <v>1506</v>
      </c>
      <c r="C61" s="178">
        <v>0.7840277777777778</v>
      </c>
      <c r="D61" s="156">
        <v>1000.0</v>
      </c>
    </row>
    <row r="62">
      <c r="A62" s="156">
        <v>9.0</v>
      </c>
      <c r="B62" s="156" t="s">
        <v>1507</v>
      </c>
      <c r="H62" s="146">
        <v>-300.0</v>
      </c>
    </row>
    <row r="63">
      <c r="D63" s="159">
        <f>SUM(D54:D61)</f>
        <v>5800</v>
      </c>
      <c r="H63" s="183">
        <v>3300.0</v>
      </c>
    </row>
    <row r="64">
      <c r="E64" s="59" t="s">
        <v>1508</v>
      </c>
      <c r="F64" s="59" t="s">
        <v>439</v>
      </c>
    </row>
    <row r="65">
      <c r="A65" s="156">
        <v>1.0</v>
      </c>
      <c r="B65" s="156" t="s">
        <v>1509</v>
      </c>
      <c r="C65" s="178">
        <v>0.4722222222222222</v>
      </c>
      <c r="D65" s="156">
        <v>1250.0</v>
      </c>
    </row>
    <row r="66">
      <c r="A66" s="156">
        <v>2.0</v>
      </c>
      <c r="B66" s="156" t="s">
        <v>504</v>
      </c>
      <c r="C66" s="178">
        <v>0.49583333333333335</v>
      </c>
      <c r="D66" s="156">
        <v>400.0</v>
      </c>
    </row>
    <row r="67">
      <c r="A67" s="156">
        <v>3.0</v>
      </c>
      <c r="B67" s="156" t="s">
        <v>1510</v>
      </c>
      <c r="C67" s="178">
        <v>0.5166666666666667</v>
      </c>
      <c r="D67" s="156">
        <v>600.0</v>
      </c>
      <c r="H67" s="184">
        <v>-5000.0</v>
      </c>
      <c r="I67" s="184" t="s">
        <v>149</v>
      </c>
    </row>
    <row r="68">
      <c r="A68" s="156">
        <v>4.0</v>
      </c>
      <c r="B68" s="156" t="s">
        <v>1511</v>
      </c>
      <c r="C68" s="178">
        <v>0.5333333333333333</v>
      </c>
      <c r="D68" s="156">
        <v>800.0</v>
      </c>
    </row>
    <row r="69">
      <c r="A69" s="156">
        <v>5.0</v>
      </c>
      <c r="B69" s="156" t="s">
        <v>1512</v>
      </c>
      <c r="C69" s="178">
        <v>0.5340277777777778</v>
      </c>
      <c r="D69" s="156">
        <v>500.0</v>
      </c>
    </row>
    <row r="70">
      <c r="A70" s="156">
        <v>6.0</v>
      </c>
      <c r="B70" s="156" t="s">
        <v>1513</v>
      </c>
      <c r="C70" s="178">
        <v>0.5875</v>
      </c>
      <c r="D70" s="156">
        <v>1500.0</v>
      </c>
    </row>
    <row r="71">
      <c r="A71" s="156">
        <v>7.0</v>
      </c>
      <c r="B71" s="156" t="s">
        <v>1086</v>
      </c>
      <c r="C71" s="178">
        <v>0.7569444444444444</v>
      </c>
      <c r="D71" s="156">
        <v>600.0</v>
      </c>
    </row>
    <row r="72">
      <c r="A72" s="156">
        <v>8.0</v>
      </c>
      <c r="B72" s="156" t="s">
        <v>1514</v>
      </c>
      <c r="C72" s="178">
        <v>0.7833333333333333</v>
      </c>
      <c r="D72" s="156">
        <v>1250.0</v>
      </c>
    </row>
    <row r="73">
      <c r="A73" s="156">
        <v>9.0</v>
      </c>
      <c r="B73" s="156" t="s">
        <v>1515</v>
      </c>
      <c r="C73" s="178">
        <v>0.8270833333333333</v>
      </c>
      <c r="D73" s="156">
        <v>500.0</v>
      </c>
    </row>
    <row r="74">
      <c r="D74" s="59">
        <v>7400.0</v>
      </c>
      <c r="G74" s="180">
        <v>1150.0</v>
      </c>
      <c r="H74" s="146">
        <v>-1150.0</v>
      </c>
    </row>
    <row r="75">
      <c r="H75" s="183">
        <v>4550.0</v>
      </c>
    </row>
    <row r="76">
      <c r="E76" s="59" t="s">
        <v>1516</v>
      </c>
    </row>
    <row r="77">
      <c r="A77" s="156">
        <v>1.0</v>
      </c>
      <c r="B77" s="156" t="s">
        <v>233</v>
      </c>
      <c r="C77" s="156" t="s">
        <v>1517</v>
      </c>
      <c r="D77" s="156">
        <v>400.0</v>
      </c>
    </row>
    <row r="78">
      <c r="A78" s="156">
        <v>2.0</v>
      </c>
      <c r="B78" s="156" t="s">
        <v>710</v>
      </c>
      <c r="C78" s="156" t="s">
        <v>1518</v>
      </c>
      <c r="D78" s="156">
        <v>200.0</v>
      </c>
    </row>
    <row r="79">
      <c r="A79" s="156">
        <v>3.0</v>
      </c>
      <c r="B79" s="156" t="s">
        <v>1519</v>
      </c>
      <c r="C79" s="156" t="s">
        <v>1520</v>
      </c>
      <c r="D79" s="156">
        <v>800.0</v>
      </c>
    </row>
    <row r="80">
      <c r="A80" s="156">
        <v>4.0</v>
      </c>
      <c r="B80" s="156" t="s">
        <v>714</v>
      </c>
      <c r="C80" s="156" t="s">
        <v>1521</v>
      </c>
      <c r="D80" s="156">
        <v>200.0</v>
      </c>
    </row>
    <row r="81">
      <c r="A81" s="156">
        <v>5.0</v>
      </c>
      <c r="B81" s="156" t="s">
        <v>714</v>
      </c>
      <c r="C81" s="156" t="s">
        <v>1522</v>
      </c>
      <c r="D81" s="156">
        <v>200.0</v>
      </c>
    </row>
    <row r="82">
      <c r="A82" s="156">
        <v>6.0</v>
      </c>
      <c r="B82" s="156" t="s">
        <v>1523</v>
      </c>
      <c r="C82" s="156" t="s">
        <v>1524</v>
      </c>
      <c r="D82" s="156">
        <v>100.0</v>
      </c>
      <c r="G82" s="180">
        <v>600.0</v>
      </c>
      <c r="H82" s="146">
        <v>-600.0</v>
      </c>
    </row>
    <row r="83">
      <c r="D83" s="159">
        <f>SUM(D77:D82)</f>
        <v>1900</v>
      </c>
      <c r="H83" s="183">
        <v>5850.0</v>
      </c>
    </row>
    <row r="84">
      <c r="E84" s="59" t="s">
        <v>1525</v>
      </c>
    </row>
    <row r="85">
      <c r="A85" s="156">
        <v>1.0</v>
      </c>
      <c r="B85" s="156" t="s">
        <v>1298</v>
      </c>
      <c r="C85" s="156" t="s">
        <v>1526</v>
      </c>
      <c r="D85" s="156">
        <v>1500.0</v>
      </c>
    </row>
    <row r="86">
      <c r="A86" s="156">
        <v>2.0</v>
      </c>
      <c r="B86" s="156" t="s">
        <v>710</v>
      </c>
      <c r="C86" s="156" t="s">
        <v>1527</v>
      </c>
      <c r="D86" s="156">
        <v>200.0</v>
      </c>
      <c r="G86" s="180">
        <v>700.0</v>
      </c>
      <c r="H86" s="146">
        <v>-700.0</v>
      </c>
    </row>
    <row r="87">
      <c r="A87" s="156">
        <v>3.0</v>
      </c>
      <c r="B87" s="156" t="s">
        <v>1528</v>
      </c>
      <c r="C87" s="156" t="s">
        <v>1529</v>
      </c>
      <c r="D87" s="156">
        <v>600.0</v>
      </c>
      <c r="H87" s="183">
        <v>3550.0</v>
      </c>
    </row>
    <row r="88">
      <c r="A88" s="156">
        <v>4.0</v>
      </c>
      <c r="B88" s="156" t="s">
        <v>1530</v>
      </c>
      <c r="H88" s="184">
        <v>-4000.0</v>
      </c>
      <c r="I88" s="184" t="s">
        <v>132</v>
      </c>
    </row>
    <row r="89">
      <c r="A89" s="156">
        <v>5.0</v>
      </c>
      <c r="B89" s="156" t="s">
        <v>1531</v>
      </c>
      <c r="C89" s="156" t="s">
        <v>1532</v>
      </c>
      <c r="D89" s="156">
        <v>400.0</v>
      </c>
    </row>
    <row r="90">
      <c r="D90" s="159">
        <f>SUM(D85:D89)</f>
        <v>2700</v>
      </c>
    </row>
    <row r="91">
      <c r="B91" s="156" t="s">
        <v>469</v>
      </c>
      <c r="G91" s="156"/>
      <c r="H91" s="146">
        <v>-300.0</v>
      </c>
    </row>
    <row r="92">
      <c r="E92" s="59" t="s">
        <v>1533</v>
      </c>
      <c r="F92" s="171" t="s">
        <v>265</v>
      </c>
    </row>
    <row r="93">
      <c r="A93" s="156">
        <v>1.0</v>
      </c>
      <c r="B93" s="156" t="s">
        <v>1534</v>
      </c>
      <c r="C93" s="178">
        <v>0.4618055555555556</v>
      </c>
      <c r="D93" s="156">
        <v>200.0</v>
      </c>
    </row>
    <row r="94">
      <c r="A94" s="156">
        <v>2.0</v>
      </c>
      <c r="B94" s="156" t="s">
        <v>1535</v>
      </c>
      <c r="C94" s="178">
        <v>0.4701388888888889</v>
      </c>
      <c r="D94" s="156">
        <v>800.0</v>
      </c>
    </row>
    <row r="95">
      <c r="A95" s="156">
        <v>3.0</v>
      </c>
      <c r="B95" s="156" t="s">
        <v>1536</v>
      </c>
      <c r="C95" s="178">
        <v>0.5798611111111112</v>
      </c>
      <c r="D95" s="156">
        <v>1000.0</v>
      </c>
    </row>
    <row r="96">
      <c r="A96" s="156">
        <v>4.0</v>
      </c>
      <c r="B96" s="156" t="s">
        <v>1537</v>
      </c>
      <c r="C96" s="178">
        <v>0.6270833333333333</v>
      </c>
      <c r="D96" s="156">
        <v>400.0</v>
      </c>
    </row>
    <row r="97">
      <c r="A97" s="156">
        <v>5.0</v>
      </c>
      <c r="B97" s="156" t="s">
        <v>1538</v>
      </c>
      <c r="C97" s="178">
        <v>0.6659722222222222</v>
      </c>
      <c r="D97" s="156">
        <v>550.0</v>
      </c>
    </row>
    <row r="98">
      <c r="A98" s="156">
        <v>6.0</v>
      </c>
      <c r="B98" s="156" t="s">
        <v>1539</v>
      </c>
      <c r="C98" s="178">
        <v>0.6847222222222222</v>
      </c>
      <c r="D98" s="156">
        <v>400.0</v>
      </c>
    </row>
    <row r="99">
      <c r="A99" s="156">
        <v>7.0</v>
      </c>
      <c r="B99" s="156" t="s">
        <v>1540</v>
      </c>
      <c r="C99" s="178">
        <v>0.6979166666666666</v>
      </c>
      <c r="D99" s="156">
        <v>1200.0</v>
      </c>
    </row>
    <row r="100">
      <c r="A100" s="156">
        <v>8.0</v>
      </c>
      <c r="B100" s="156" t="s">
        <v>1541</v>
      </c>
      <c r="C100" s="178">
        <v>0.6979166666666666</v>
      </c>
      <c r="D100" s="156">
        <v>400.0</v>
      </c>
    </row>
    <row r="101">
      <c r="A101" s="156">
        <v>9.0</v>
      </c>
      <c r="B101" s="156" t="s">
        <v>1542</v>
      </c>
      <c r="C101" s="178">
        <v>0.7243055555555555</v>
      </c>
      <c r="D101" s="156">
        <v>400.0</v>
      </c>
      <c r="H101" s="184">
        <v>-6000.0</v>
      </c>
      <c r="I101" s="184" t="s">
        <v>132</v>
      </c>
    </row>
    <row r="102">
      <c r="A102" s="156">
        <v>10.0</v>
      </c>
      <c r="B102" s="156" t="s">
        <v>1543</v>
      </c>
      <c r="C102" s="178">
        <v>0.7298611111111111</v>
      </c>
      <c r="D102" s="156">
        <v>700.0</v>
      </c>
    </row>
    <row r="103">
      <c r="A103" s="156">
        <v>11.0</v>
      </c>
      <c r="B103" s="156" t="s">
        <v>1544</v>
      </c>
      <c r="C103" s="178">
        <v>0.8402777777777778</v>
      </c>
      <c r="D103" s="156">
        <v>400.0</v>
      </c>
    </row>
    <row r="104">
      <c r="A104" s="156">
        <v>12.0</v>
      </c>
      <c r="B104" s="156" t="s">
        <v>1545</v>
      </c>
      <c r="C104" s="178">
        <v>0.8611111111111112</v>
      </c>
      <c r="D104" s="156">
        <v>500.0</v>
      </c>
    </row>
    <row r="105">
      <c r="A105" s="156">
        <v>13.0</v>
      </c>
      <c r="B105" s="156" t="s">
        <v>1546</v>
      </c>
      <c r="C105" s="178">
        <v>0.8666666666666667</v>
      </c>
      <c r="D105" s="156">
        <v>1000.0</v>
      </c>
    </row>
    <row r="106">
      <c r="D106" s="159">
        <f>SUM(D93:D105)</f>
        <v>7950</v>
      </c>
      <c r="G106" s="183">
        <v>5550.0</v>
      </c>
    </row>
    <row r="108">
      <c r="E108" s="59" t="s">
        <v>1547</v>
      </c>
      <c r="F108" s="171" t="s">
        <v>265</v>
      </c>
    </row>
    <row r="109">
      <c r="A109" s="156">
        <v>1.0</v>
      </c>
      <c r="B109" s="156" t="s">
        <v>1548</v>
      </c>
      <c r="C109" s="178">
        <v>0.5361111111111111</v>
      </c>
      <c r="D109" s="156">
        <v>400.0</v>
      </c>
    </row>
    <row r="110">
      <c r="A110" s="156">
        <v>2.0</v>
      </c>
      <c r="B110" s="156" t="s">
        <v>1549</v>
      </c>
    </row>
    <row r="111">
      <c r="A111" s="156">
        <v>3.0</v>
      </c>
      <c r="B111" s="156" t="s">
        <v>1550</v>
      </c>
      <c r="C111" s="178">
        <v>0.6111111111111112</v>
      </c>
      <c r="D111" s="156">
        <v>400.0</v>
      </c>
    </row>
    <row r="112">
      <c r="A112" s="156">
        <v>4.0</v>
      </c>
      <c r="B112" s="156" t="s">
        <v>1551</v>
      </c>
      <c r="C112" s="178">
        <v>0.6118055555555556</v>
      </c>
      <c r="D112" s="156">
        <v>800.0</v>
      </c>
    </row>
    <row r="113">
      <c r="A113" s="156">
        <v>5.0</v>
      </c>
      <c r="B113" s="156" t="s">
        <v>1552</v>
      </c>
    </row>
    <row r="114">
      <c r="A114" s="156">
        <v>6.0</v>
      </c>
      <c r="B114" s="156" t="s">
        <v>1553</v>
      </c>
    </row>
    <row r="115">
      <c r="A115" s="156">
        <v>7.0</v>
      </c>
      <c r="B115" s="156" t="s">
        <v>1554</v>
      </c>
      <c r="C115" s="178">
        <v>0.6979166666666666</v>
      </c>
      <c r="D115" s="156">
        <v>200.0</v>
      </c>
    </row>
    <row r="116">
      <c r="A116" s="156">
        <v>8.0</v>
      </c>
      <c r="B116" s="156" t="s">
        <v>1555</v>
      </c>
      <c r="C116" s="178">
        <v>0.71875</v>
      </c>
      <c r="D116" s="156">
        <v>1500.0</v>
      </c>
    </row>
    <row r="117">
      <c r="A117" s="156">
        <v>9.0</v>
      </c>
      <c r="B117" s="156" t="s">
        <v>1556</v>
      </c>
      <c r="C117" s="178">
        <v>0.7270833333333333</v>
      </c>
      <c r="D117" s="156">
        <v>600.0</v>
      </c>
    </row>
    <row r="118">
      <c r="A118" s="156">
        <v>10.0</v>
      </c>
      <c r="B118" s="156" t="s">
        <v>1557</v>
      </c>
      <c r="C118" s="178">
        <v>0.7583333333333333</v>
      </c>
      <c r="D118" s="156">
        <v>300.0</v>
      </c>
      <c r="G118" s="180">
        <v>2300.0</v>
      </c>
      <c r="H118" s="146">
        <v>-2300.0</v>
      </c>
      <c r="I118" s="156" t="s">
        <v>1558</v>
      </c>
    </row>
    <row r="119">
      <c r="A119" s="156">
        <v>11.0</v>
      </c>
      <c r="B119" s="156" t="s">
        <v>1559</v>
      </c>
      <c r="C119" s="178">
        <v>0.8333333333333334</v>
      </c>
      <c r="D119" s="156">
        <v>200.0</v>
      </c>
      <c r="H119" s="184">
        <v>-4000.0</v>
      </c>
      <c r="I119" s="184" t="s">
        <v>132</v>
      </c>
    </row>
    <row r="120">
      <c r="A120" s="156">
        <v>12.0</v>
      </c>
      <c r="B120" s="156" t="s">
        <v>1559</v>
      </c>
      <c r="C120" s="178">
        <v>0.8611111111111112</v>
      </c>
      <c r="D120" s="156">
        <v>200.0</v>
      </c>
    </row>
    <row r="121">
      <c r="D121" s="159">
        <f>SUM(D109:D120)</f>
        <v>4600</v>
      </c>
      <c r="G121" s="183">
        <v>3850.0</v>
      </c>
    </row>
    <row r="122">
      <c r="E122" s="59" t="s">
        <v>1560</v>
      </c>
    </row>
    <row r="123">
      <c r="A123" s="156">
        <v>1.0</v>
      </c>
      <c r="B123" s="156" t="s">
        <v>837</v>
      </c>
      <c r="C123" s="156" t="s">
        <v>1561</v>
      </c>
      <c r="D123" s="156">
        <v>200.0</v>
      </c>
    </row>
    <row r="124">
      <c r="A124" s="156">
        <v>2.0</v>
      </c>
      <c r="B124" s="156" t="s">
        <v>627</v>
      </c>
      <c r="C124" s="156" t="s">
        <v>1518</v>
      </c>
      <c r="D124" s="156">
        <v>200.0</v>
      </c>
    </row>
    <row r="125">
      <c r="A125" s="156">
        <v>3.0</v>
      </c>
      <c r="B125" s="156" t="s">
        <v>1562</v>
      </c>
      <c r="C125" s="156" t="s">
        <v>1563</v>
      </c>
      <c r="D125" s="156">
        <v>150.0</v>
      </c>
    </row>
    <row r="126">
      <c r="A126" s="156">
        <v>4.0</v>
      </c>
      <c r="B126" s="156" t="s">
        <v>1564</v>
      </c>
      <c r="C126" s="156" t="s">
        <v>1563</v>
      </c>
      <c r="D126" s="156">
        <v>150.0</v>
      </c>
    </row>
    <row r="127">
      <c r="A127" s="156">
        <v>5.0</v>
      </c>
      <c r="B127" s="156" t="s">
        <v>1565</v>
      </c>
      <c r="C127" s="156" t="s">
        <v>1566</v>
      </c>
      <c r="D127" s="156">
        <v>600.0</v>
      </c>
    </row>
    <row r="128">
      <c r="A128" s="156">
        <v>6.0</v>
      </c>
      <c r="B128" s="156" t="s">
        <v>1567</v>
      </c>
      <c r="C128" s="156" t="s">
        <v>1568</v>
      </c>
      <c r="D128" s="156">
        <v>700.0</v>
      </c>
    </row>
    <row r="129">
      <c r="A129" s="156">
        <v>7.0</v>
      </c>
      <c r="B129" s="156" t="s">
        <v>538</v>
      </c>
      <c r="C129" s="156" t="s">
        <v>1422</v>
      </c>
      <c r="D129" s="156">
        <v>500.0</v>
      </c>
    </row>
    <row r="130">
      <c r="A130" s="156">
        <v>8.0</v>
      </c>
      <c r="B130" s="156" t="s">
        <v>1569</v>
      </c>
      <c r="C130" s="156" t="s">
        <v>1422</v>
      </c>
      <c r="D130" s="156">
        <v>500.0</v>
      </c>
    </row>
    <row r="131">
      <c r="A131" s="156">
        <v>9.0</v>
      </c>
      <c r="B131" s="156" t="s">
        <v>1570</v>
      </c>
      <c r="C131" s="156" t="s">
        <v>1571</v>
      </c>
      <c r="D131" s="156">
        <v>300.0</v>
      </c>
    </row>
    <row r="132">
      <c r="A132" s="156">
        <v>10.0</v>
      </c>
      <c r="B132" s="156" t="s">
        <v>1572</v>
      </c>
      <c r="C132" s="156" t="s">
        <v>1573</v>
      </c>
      <c r="D132" s="156">
        <v>1500.0</v>
      </c>
      <c r="G132" s="180">
        <v>1050.0</v>
      </c>
      <c r="H132" s="146">
        <v>-1050.0</v>
      </c>
    </row>
    <row r="133">
      <c r="A133" s="156">
        <v>11.0</v>
      </c>
      <c r="B133" s="156" t="s">
        <v>1574</v>
      </c>
      <c r="C133" s="156" t="s">
        <v>1522</v>
      </c>
      <c r="D133" s="156">
        <v>700.0</v>
      </c>
      <c r="G133" s="183">
        <v>9300.0</v>
      </c>
    </row>
    <row r="134">
      <c r="A134" s="156">
        <v>12.0</v>
      </c>
      <c r="B134" s="156" t="s">
        <v>1575</v>
      </c>
      <c r="C134" s="156" t="s">
        <v>1576</v>
      </c>
      <c r="D134" s="156">
        <v>1000.0</v>
      </c>
    </row>
    <row r="135">
      <c r="D135" s="159">
        <f>SUM(D123:D134)</f>
        <v>6500</v>
      </c>
    </row>
    <row r="136">
      <c r="E136" s="59" t="s">
        <v>1577</v>
      </c>
    </row>
    <row r="137">
      <c r="A137" s="156">
        <v>1.0</v>
      </c>
      <c r="B137" s="156" t="s">
        <v>1578</v>
      </c>
      <c r="C137" s="156" t="s">
        <v>1579</v>
      </c>
      <c r="D137" s="156">
        <v>500.0</v>
      </c>
    </row>
    <row r="138">
      <c r="A138" s="156">
        <v>2.0</v>
      </c>
      <c r="B138" s="156" t="s">
        <v>1580</v>
      </c>
      <c r="C138" s="156" t="s">
        <v>1581</v>
      </c>
      <c r="D138" s="156">
        <v>700.0</v>
      </c>
    </row>
    <row r="139">
      <c r="A139" s="156">
        <v>3.0</v>
      </c>
      <c r="B139" s="156" t="s">
        <v>1582</v>
      </c>
      <c r="C139" s="156" t="s">
        <v>1583</v>
      </c>
      <c r="D139" s="156">
        <v>600.0</v>
      </c>
    </row>
    <row r="140">
      <c r="A140" s="156">
        <v>4.0</v>
      </c>
      <c r="B140" s="156" t="s">
        <v>1584</v>
      </c>
      <c r="C140" s="156" t="s">
        <v>1585</v>
      </c>
      <c r="D140" s="156">
        <v>600.0</v>
      </c>
    </row>
    <row r="141">
      <c r="A141" s="156">
        <v>5.0</v>
      </c>
      <c r="B141" s="156" t="s">
        <v>1586</v>
      </c>
      <c r="C141" s="156" t="s">
        <v>1587</v>
      </c>
      <c r="D141" s="156">
        <v>200.0</v>
      </c>
    </row>
    <row r="142">
      <c r="A142" s="156">
        <v>6.0</v>
      </c>
      <c r="B142" s="156" t="s">
        <v>1588</v>
      </c>
      <c r="C142" s="156" t="s">
        <v>1482</v>
      </c>
      <c r="D142" s="156">
        <v>700.0</v>
      </c>
    </row>
    <row r="143">
      <c r="A143" s="156">
        <v>7.0</v>
      </c>
      <c r="B143" s="156" t="s">
        <v>1236</v>
      </c>
      <c r="C143" s="156" t="s">
        <v>1518</v>
      </c>
      <c r="D143" s="156">
        <v>200.0</v>
      </c>
    </row>
    <row r="144">
      <c r="A144" s="156">
        <v>8.0</v>
      </c>
      <c r="B144" s="156" t="s">
        <v>1589</v>
      </c>
      <c r="C144" s="156" t="s">
        <v>1590</v>
      </c>
      <c r="D144" s="156">
        <v>2500.0</v>
      </c>
    </row>
    <row r="145">
      <c r="A145" s="156">
        <v>9.0</v>
      </c>
      <c r="B145" s="156" t="s">
        <v>1591</v>
      </c>
      <c r="C145" s="156" t="s">
        <v>1592</v>
      </c>
      <c r="D145" s="156">
        <v>600.0</v>
      </c>
      <c r="H145" s="184">
        <v>-14500.0</v>
      </c>
      <c r="I145" s="184" t="s">
        <v>132</v>
      </c>
    </row>
    <row r="146">
      <c r="A146" s="156">
        <v>10.0</v>
      </c>
      <c r="B146" s="156" t="s">
        <v>1593</v>
      </c>
      <c r="C146" s="156" t="s">
        <v>1573</v>
      </c>
      <c r="D146" s="156">
        <v>1100.0</v>
      </c>
    </row>
    <row r="147">
      <c r="A147" s="156">
        <v>11.0</v>
      </c>
      <c r="B147" s="156" t="s">
        <v>1594</v>
      </c>
      <c r="C147" s="156" t="s">
        <v>1595</v>
      </c>
      <c r="D147" s="156">
        <v>300.0</v>
      </c>
      <c r="G147" s="180">
        <v>1250.0</v>
      </c>
      <c r="H147" s="146">
        <v>-1250.0</v>
      </c>
    </row>
    <row r="148">
      <c r="A148" s="156">
        <v>12.0</v>
      </c>
      <c r="B148" s="156" t="s">
        <v>1596</v>
      </c>
      <c r="C148" s="156" t="s">
        <v>1597</v>
      </c>
      <c r="D148" s="156">
        <v>400.0</v>
      </c>
      <c r="G148" s="183">
        <v>1950.0</v>
      </c>
    </row>
    <row r="149">
      <c r="D149" s="159">
        <f>SUM(D137:D148)</f>
        <v>8400</v>
      </c>
    </row>
    <row r="150">
      <c r="E150" s="59" t="s">
        <v>1598</v>
      </c>
      <c r="F150" s="59" t="s">
        <v>439</v>
      </c>
    </row>
    <row r="151">
      <c r="A151" s="156">
        <v>1.0</v>
      </c>
      <c r="B151" s="156" t="s">
        <v>1509</v>
      </c>
      <c r="C151" s="178">
        <v>0.5659722222222222</v>
      </c>
      <c r="D151" s="156">
        <v>1250.0</v>
      </c>
    </row>
    <row r="152">
      <c r="A152" s="156">
        <v>2.0</v>
      </c>
      <c r="B152" s="156" t="s">
        <v>824</v>
      </c>
      <c r="C152" s="178">
        <v>0.5708333333333333</v>
      </c>
      <c r="D152" s="156">
        <v>800.0</v>
      </c>
    </row>
    <row r="153">
      <c r="A153" s="156">
        <v>3.0</v>
      </c>
      <c r="B153" s="156" t="s">
        <v>504</v>
      </c>
      <c r="C153" s="178">
        <v>0.6020833333333333</v>
      </c>
      <c r="D153" s="156">
        <v>400.0</v>
      </c>
    </row>
    <row r="154">
      <c r="A154" s="156">
        <v>4.0</v>
      </c>
      <c r="B154" s="156" t="s">
        <v>1599</v>
      </c>
      <c r="C154" s="178">
        <v>0.6451388888888889</v>
      </c>
      <c r="D154" s="156">
        <v>1200.0</v>
      </c>
    </row>
    <row r="155">
      <c r="A155" s="156">
        <v>5.0</v>
      </c>
      <c r="B155" s="156" t="s">
        <v>1600</v>
      </c>
      <c r="C155" s="178">
        <v>0.6548611111111111</v>
      </c>
      <c r="D155" s="156">
        <v>800.0</v>
      </c>
    </row>
    <row r="156">
      <c r="A156" s="156">
        <v>6.0</v>
      </c>
      <c r="B156" s="156" t="s">
        <v>1601</v>
      </c>
      <c r="C156" s="178">
        <v>0.7659722222222223</v>
      </c>
      <c r="D156" s="156">
        <v>200.0</v>
      </c>
    </row>
    <row r="157">
      <c r="A157" s="156">
        <v>7.0</v>
      </c>
      <c r="B157" s="156" t="s">
        <v>1602</v>
      </c>
      <c r="C157" s="178">
        <v>0.8083333333333333</v>
      </c>
      <c r="D157" s="156">
        <v>600.0</v>
      </c>
    </row>
    <row r="158">
      <c r="A158" s="156">
        <v>8.0</v>
      </c>
      <c r="B158" s="156" t="s">
        <v>1086</v>
      </c>
      <c r="C158" s="178">
        <v>0.8090277777777778</v>
      </c>
      <c r="D158" s="156">
        <v>600.0</v>
      </c>
    </row>
    <row r="159">
      <c r="A159" s="156">
        <v>9.0</v>
      </c>
      <c r="B159" s="156" t="s">
        <v>1446</v>
      </c>
      <c r="C159" s="178">
        <v>0.8229166666666666</v>
      </c>
      <c r="D159" s="156">
        <v>150.0</v>
      </c>
      <c r="G159" s="180">
        <v>1050.0</v>
      </c>
      <c r="H159" s="222">
        <v>-1050.0</v>
      </c>
    </row>
    <row r="160">
      <c r="A160" s="156">
        <v>10.0</v>
      </c>
      <c r="B160" s="156" t="s">
        <v>1173</v>
      </c>
      <c r="C160" s="178">
        <v>0.8722222222222222</v>
      </c>
      <c r="D160" s="156">
        <v>600.0</v>
      </c>
      <c r="G160" s="183">
        <v>7500.0</v>
      </c>
    </row>
    <row r="161">
      <c r="D161" s="59">
        <v>6600.0</v>
      </c>
    </row>
    <row r="163">
      <c r="E163" s="59" t="s">
        <v>1603</v>
      </c>
      <c r="F163" s="171" t="s">
        <v>265</v>
      </c>
    </row>
    <row r="164">
      <c r="A164" s="156">
        <v>1.0</v>
      </c>
      <c r="B164" s="156" t="s">
        <v>1604</v>
      </c>
      <c r="C164" s="178">
        <v>0.5979166666666667</v>
      </c>
      <c r="D164" s="156">
        <v>800.0</v>
      </c>
    </row>
    <row r="165">
      <c r="A165" s="156">
        <v>2.0</v>
      </c>
      <c r="B165" s="156" t="s">
        <v>1605</v>
      </c>
      <c r="C165" s="178">
        <v>0.6513888888888889</v>
      </c>
      <c r="D165" s="156">
        <v>600.0</v>
      </c>
    </row>
    <row r="166">
      <c r="A166" s="156">
        <v>3.0</v>
      </c>
      <c r="B166" s="156" t="s">
        <v>683</v>
      </c>
      <c r="C166" s="178">
        <v>0.6881944444444444</v>
      </c>
      <c r="D166" s="156">
        <v>400.0</v>
      </c>
    </row>
    <row r="167">
      <c r="A167" s="156">
        <v>4.0</v>
      </c>
      <c r="B167" s="156" t="s">
        <v>1606</v>
      </c>
      <c r="C167" s="178">
        <v>0.6895833333333333</v>
      </c>
      <c r="D167" s="156">
        <v>400.0</v>
      </c>
    </row>
    <row r="168">
      <c r="A168" s="156">
        <v>5.0</v>
      </c>
      <c r="B168" s="156" t="s">
        <v>1607</v>
      </c>
      <c r="C168" s="178">
        <v>0.7298611111111111</v>
      </c>
      <c r="D168" s="156">
        <v>400.0</v>
      </c>
    </row>
    <row r="169">
      <c r="A169" s="156">
        <v>6.0</v>
      </c>
      <c r="B169" s="156" t="s">
        <v>1608</v>
      </c>
      <c r="C169" s="178">
        <v>0.7798611111111111</v>
      </c>
      <c r="D169" s="156">
        <v>600.0</v>
      </c>
    </row>
    <row r="170">
      <c r="A170" s="156">
        <v>7.0</v>
      </c>
      <c r="B170" s="156" t="s">
        <v>1609</v>
      </c>
      <c r="C170" s="178">
        <v>0.8125</v>
      </c>
      <c r="D170" s="156">
        <v>200.0</v>
      </c>
      <c r="H170" s="184">
        <v>-8000.0</v>
      </c>
      <c r="I170" s="184" t="s">
        <v>132</v>
      </c>
    </row>
    <row r="171">
      <c r="A171" s="156">
        <v>8.0</v>
      </c>
      <c r="B171" s="156" t="s">
        <v>1138</v>
      </c>
      <c r="C171" s="178">
        <v>0.8194444444444444</v>
      </c>
      <c r="D171" s="156">
        <v>800.0</v>
      </c>
    </row>
    <row r="172">
      <c r="A172" s="156">
        <v>9.0</v>
      </c>
      <c r="B172" s="156" t="s">
        <v>1610</v>
      </c>
      <c r="C172" s="178">
        <v>0.8194444444444444</v>
      </c>
      <c r="D172" s="156">
        <v>300.0</v>
      </c>
    </row>
    <row r="173">
      <c r="D173" s="159">
        <f>SUM(D164:D172)</f>
        <v>4500</v>
      </c>
      <c r="G173" s="183">
        <v>4200.0</v>
      </c>
    </row>
    <row r="175">
      <c r="E175" s="59" t="s">
        <v>1611</v>
      </c>
      <c r="F175" s="171" t="s">
        <v>265</v>
      </c>
    </row>
    <row r="176">
      <c r="A176" s="156">
        <v>1.0</v>
      </c>
      <c r="B176" s="156" t="s">
        <v>1612</v>
      </c>
      <c r="C176" s="178">
        <v>0.5354166666666667</v>
      </c>
      <c r="D176" s="156">
        <v>400.0</v>
      </c>
    </row>
    <row r="177">
      <c r="A177" s="156">
        <v>2.0</v>
      </c>
      <c r="B177" s="156" t="s">
        <v>1613</v>
      </c>
      <c r="C177" s="178">
        <v>0.5840277777777778</v>
      </c>
      <c r="D177" s="156">
        <v>400.0</v>
      </c>
    </row>
    <row r="178">
      <c r="A178" s="156">
        <v>3.0</v>
      </c>
      <c r="B178" s="156" t="s">
        <v>680</v>
      </c>
      <c r="C178" s="178">
        <v>0.5916666666666667</v>
      </c>
      <c r="D178" s="156">
        <v>500.0</v>
      </c>
    </row>
    <row r="179">
      <c r="A179" s="156">
        <v>4.0</v>
      </c>
      <c r="B179" s="156" t="s">
        <v>1614</v>
      </c>
      <c r="C179" s="178">
        <v>0.59375</v>
      </c>
      <c r="D179" s="156">
        <v>500.0</v>
      </c>
    </row>
    <row r="180">
      <c r="A180" s="156">
        <v>5.0</v>
      </c>
      <c r="B180" s="156" t="s">
        <v>1615</v>
      </c>
      <c r="C180" s="178">
        <v>0.6402777777777777</v>
      </c>
      <c r="D180" s="156">
        <v>800.0</v>
      </c>
    </row>
    <row r="181">
      <c r="A181" s="156">
        <v>6.0</v>
      </c>
      <c r="B181" s="156" t="s">
        <v>1616</v>
      </c>
      <c r="C181" s="178">
        <v>0.6604166666666667</v>
      </c>
      <c r="D181" s="156">
        <v>800.0</v>
      </c>
    </row>
    <row r="182">
      <c r="A182" s="156">
        <v>7.0</v>
      </c>
      <c r="B182" s="156" t="s">
        <v>1617</v>
      </c>
      <c r="C182" s="178">
        <v>0.6895833333333333</v>
      </c>
      <c r="D182" s="156">
        <v>300.0</v>
      </c>
    </row>
    <row r="183">
      <c r="A183" s="156">
        <v>8.0</v>
      </c>
      <c r="B183" s="156" t="s">
        <v>1618</v>
      </c>
      <c r="C183" s="178">
        <v>0.7673611111111112</v>
      </c>
      <c r="D183" s="156">
        <v>200.0</v>
      </c>
    </row>
    <row r="184">
      <c r="A184" s="156">
        <v>9.0</v>
      </c>
      <c r="B184" s="156" t="s">
        <v>1619</v>
      </c>
      <c r="C184" s="178">
        <v>0.8</v>
      </c>
      <c r="D184" s="156">
        <v>600.0</v>
      </c>
    </row>
    <row r="185">
      <c r="A185" s="156">
        <v>10.0</v>
      </c>
      <c r="B185" s="156" t="s">
        <v>1620</v>
      </c>
      <c r="C185" s="178">
        <v>0.8354166666666667</v>
      </c>
      <c r="D185" s="156">
        <v>1000.0</v>
      </c>
      <c r="G185" s="180">
        <v>2000.0</v>
      </c>
      <c r="H185" s="146">
        <v>-2000.0</v>
      </c>
      <c r="I185" s="156" t="s">
        <v>1621</v>
      </c>
    </row>
    <row r="186">
      <c r="D186" s="159">
        <f>SUM(D176:D185)</f>
        <v>5500</v>
      </c>
      <c r="G186" s="183">
        <v>7700.0</v>
      </c>
    </row>
    <row r="187">
      <c r="E187" s="59" t="s">
        <v>1622</v>
      </c>
    </row>
    <row r="188">
      <c r="A188" s="156">
        <v>1.0</v>
      </c>
      <c r="B188" s="156" t="s">
        <v>1093</v>
      </c>
      <c r="C188" s="156" t="s">
        <v>1623</v>
      </c>
      <c r="D188" s="156">
        <v>400.0</v>
      </c>
    </row>
    <row r="189">
      <c r="A189" s="156">
        <v>2.0</v>
      </c>
      <c r="B189" s="156" t="s">
        <v>1351</v>
      </c>
      <c r="C189" s="156" t="s">
        <v>1624</v>
      </c>
      <c r="D189" s="156">
        <v>300.0</v>
      </c>
      <c r="G189" s="180">
        <v>500.0</v>
      </c>
      <c r="H189" s="146">
        <v>-500.0</v>
      </c>
    </row>
    <row r="190">
      <c r="D190" s="159">
        <f>SUM(D188:D189)</f>
        <v>700</v>
      </c>
      <c r="G190" s="183">
        <v>8200.0</v>
      </c>
    </row>
    <row r="192">
      <c r="E192" s="59" t="s">
        <v>1625</v>
      </c>
    </row>
    <row r="193">
      <c r="A193" s="156">
        <v>1.0</v>
      </c>
      <c r="B193" s="156" t="s">
        <v>1381</v>
      </c>
      <c r="C193" s="156" t="s">
        <v>1626</v>
      </c>
      <c r="D193" s="156">
        <v>600.0</v>
      </c>
    </row>
    <row r="194">
      <c r="A194" s="156">
        <v>2.0</v>
      </c>
      <c r="B194" s="156" t="s">
        <v>1627</v>
      </c>
      <c r="C194" s="156" t="s">
        <v>1628</v>
      </c>
      <c r="D194" s="156">
        <v>800.0</v>
      </c>
    </row>
    <row r="195">
      <c r="A195" s="156">
        <v>3.0</v>
      </c>
      <c r="B195" s="156" t="s">
        <v>1629</v>
      </c>
      <c r="C195" s="156" t="s">
        <v>1630</v>
      </c>
      <c r="D195" s="156">
        <v>500.0</v>
      </c>
    </row>
    <row r="196">
      <c r="A196" s="156">
        <v>4.0</v>
      </c>
      <c r="B196" s="156" t="s">
        <v>1371</v>
      </c>
      <c r="C196" s="156" t="s">
        <v>1485</v>
      </c>
      <c r="D196" s="156">
        <v>200.0</v>
      </c>
    </row>
    <row r="197">
      <c r="A197" s="156">
        <v>5.0</v>
      </c>
      <c r="B197" s="156" t="s">
        <v>1631</v>
      </c>
      <c r="C197" s="178">
        <v>0.6458333333333334</v>
      </c>
      <c r="D197" s="156">
        <v>500.0</v>
      </c>
      <c r="G197" s="180">
        <v>750.0</v>
      </c>
      <c r="H197" s="146">
        <v>-750.0</v>
      </c>
    </row>
    <row r="198">
      <c r="A198" s="156">
        <v>6.0</v>
      </c>
      <c r="B198" s="156" t="s">
        <v>1632</v>
      </c>
      <c r="C198" s="178">
        <v>0.6875</v>
      </c>
      <c r="D198" s="156">
        <v>400.0</v>
      </c>
      <c r="H198" s="184">
        <v>-6000.0</v>
      </c>
      <c r="I198" s="184" t="s">
        <v>132</v>
      </c>
    </row>
    <row r="199">
      <c r="A199" s="156">
        <v>7.0</v>
      </c>
      <c r="B199" s="156" t="s">
        <v>1633</v>
      </c>
      <c r="C199" s="178">
        <v>0.8263888888888888</v>
      </c>
      <c r="D199" s="156">
        <v>400.0</v>
      </c>
    </row>
    <row r="200">
      <c r="A200" s="156">
        <v>8.0</v>
      </c>
      <c r="D200" s="159">
        <f>SUM(D193:D199)</f>
        <v>3400</v>
      </c>
      <c r="G200" s="183">
        <v>4850.0</v>
      </c>
    </row>
    <row r="202">
      <c r="E202" s="59" t="s">
        <v>1634</v>
      </c>
      <c r="F202" s="171" t="s">
        <v>265</v>
      </c>
    </row>
    <row r="203">
      <c r="A203" s="156">
        <v>1.0</v>
      </c>
      <c r="B203" s="156" t="s">
        <v>1635</v>
      </c>
      <c r="C203" s="178">
        <v>0.4548611111111111</v>
      </c>
      <c r="D203" s="156">
        <v>800.0</v>
      </c>
    </row>
    <row r="204">
      <c r="A204" s="156">
        <v>2.0</v>
      </c>
      <c r="B204" s="156" t="s">
        <v>1636</v>
      </c>
      <c r="C204" s="178">
        <v>0.4791666666666667</v>
      </c>
      <c r="D204" s="156">
        <v>1400.0</v>
      </c>
    </row>
    <row r="205">
      <c r="A205" s="156">
        <v>3.0</v>
      </c>
      <c r="B205" s="156" t="s">
        <v>1637</v>
      </c>
      <c r="C205" s="178">
        <v>0.5923611111111111</v>
      </c>
      <c r="D205" s="156">
        <v>800.0</v>
      </c>
    </row>
    <row r="206">
      <c r="A206" s="156">
        <v>4.0</v>
      </c>
      <c r="B206" s="156" t="s">
        <v>1638</v>
      </c>
      <c r="C206" s="178">
        <v>0.70625</v>
      </c>
      <c r="D206" s="156">
        <v>600.0</v>
      </c>
      <c r="H206" s="184">
        <v>-5000.0</v>
      </c>
      <c r="I206" s="184" t="s">
        <v>132</v>
      </c>
    </row>
    <row r="207">
      <c r="A207" s="156">
        <v>5.0</v>
      </c>
      <c r="B207" s="156" t="s">
        <v>1639</v>
      </c>
      <c r="C207" s="178">
        <v>0.7680555555555556</v>
      </c>
      <c r="D207" s="156">
        <v>200.0</v>
      </c>
    </row>
    <row r="208">
      <c r="A208" s="156">
        <v>6.0</v>
      </c>
      <c r="B208" s="156" t="s">
        <v>1640</v>
      </c>
      <c r="C208" s="178">
        <v>0.7743055555555556</v>
      </c>
      <c r="D208" s="156">
        <v>1500.0</v>
      </c>
      <c r="G208" s="180">
        <v>1100.0</v>
      </c>
      <c r="H208" s="146">
        <v>-1100.0</v>
      </c>
    </row>
    <row r="209">
      <c r="A209" s="156">
        <v>7.0</v>
      </c>
      <c r="B209" s="156" t="s">
        <v>1641</v>
      </c>
      <c r="C209" s="178">
        <v>0.8055555555555556</v>
      </c>
      <c r="D209" s="156">
        <v>700.0</v>
      </c>
    </row>
    <row r="210">
      <c r="D210" s="159">
        <f>SUM(D203:D209)</f>
        <v>6000</v>
      </c>
      <c r="G210" s="183">
        <v>4850.0</v>
      </c>
    </row>
    <row r="212">
      <c r="E212" s="59" t="s">
        <v>1642</v>
      </c>
      <c r="F212" s="171" t="s">
        <v>265</v>
      </c>
    </row>
    <row r="213">
      <c r="A213" s="156">
        <v>1.0</v>
      </c>
      <c r="B213" s="156" t="s">
        <v>1643</v>
      </c>
      <c r="C213" s="178">
        <v>0.46111111111111114</v>
      </c>
      <c r="H213" s="156"/>
    </row>
    <row r="214">
      <c r="A214" s="156">
        <v>2.0</v>
      </c>
      <c r="B214" s="156" t="s">
        <v>1644</v>
      </c>
      <c r="C214" s="178">
        <v>0.5173611111111112</v>
      </c>
      <c r="D214" s="156">
        <v>1400.0</v>
      </c>
    </row>
    <row r="215">
      <c r="A215" s="156">
        <v>3.0</v>
      </c>
      <c r="B215" s="156" t="s">
        <v>1645</v>
      </c>
      <c r="C215" s="178">
        <v>0.5534722222222223</v>
      </c>
      <c r="D215" s="156">
        <v>300.0</v>
      </c>
    </row>
    <row r="216">
      <c r="A216" s="156">
        <v>4.0</v>
      </c>
      <c r="B216" s="156" t="s">
        <v>443</v>
      </c>
      <c r="C216" s="178">
        <v>0.6270833333333333</v>
      </c>
      <c r="D216" s="156">
        <v>800.0</v>
      </c>
    </row>
    <row r="217">
      <c r="A217" s="156">
        <v>5.0</v>
      </c>
      <c r="B217" s="156" t="s">
        <v>465</v>
      </c>
      <c r="C217" s="178">
        <v>0.6333333333333333</v>
      </c>
      <c r="D217" s="156">
        <v>800.0</v>
      </c>
    </row>
    <row r="218">
      <c r="A218" s="156">
        <v>6.0</v>
      </c>
      <c r="B218" s="156" t="s">
        <v>1646</v>
      </c>
      <c r="C218" s="178">
        <v>0.6645833333333333</v>
      </c>
      <c r="D218" s="156">
        <v>800.0</v>
      </c>
    </row>
    <row r="219">
      <c r="A219" s="156">
        <v>7.0</v>
      </c>
      <c r="B219" s="156" t="s">
        <v>1241</v>
      </c>
      <c r="C219" s="178">
        <v>0.7041666666666667</v>
      </c>
      <c r="D219" s="156">
        <v>800.0</v>
      </c>
    </row>
    <row r="220">
      <c r="A220" s="156">
        <v>8.0</v>
      </c>
      <c r="B220" s="156" t="s">
        <v>1647</v>
      </c>
      <c r="C220" s="178">
        <v>0.7145833333333333</v>
      </c>
      <c r="D220" s="156">
        <v>400.0</v>
      </c>
    </row>
    <row r="221">
      <c r="A221" s="156">
        <v>9.0</v>
      </c>
      <c r="B221" s="156" t="s">
        <v>1648</v>
      </c>
      <c r="C221" s="178">
        <v>0.7361111111111112</v>
      </c>
      <c r="D221" s="156">
        <v>400.0</v>
      </c>
    </row>
    <row r="222">
      <c r="A222" s="156">
        <v>10.0</v>
      </c>
      <c r="B222" s="156" t="s">
        <v>1649</v>
      </c>
      <c r="C222" s="178">
        <v>0.7777777777777778</v>
      </c>
      <c r="D222" s="156">
        <v>500.0</v>
      </c>
    </row>
    <row r="223">
      <c r="A223" s="156">
        <v>11.0</v>
      </c>
      <c r="B223" s="156" t="s">
        <v>1650</v>
      </c>
      <c r="C223" s="178">
        <v>0.7777777777777778</v>
      </c>
      <c r="D223" s="156">
        <v>200.0</v>
      </c>
      <c r="H223" s="184">
        <v>-10000.0</v>
      </c>
      <c r="I223" s="184" t="s">
        <v>132</v>
      </c>
    </row>
    <row r="224">
      <c r="A224" s="156">
        <v>12.0</v>
      </c>
      <c r="B224" s="156" t="s">
        <v>1651</v>
      </c>
      <c r="C224" s="178">
        <v>0.7916666666666666</v>
      </c>
      <c r="D224" s="156">
        <v>500.0</v>
      </c>
    </row>
    <row r="225">
      <c r="A225" s="156">
        <v>13.0</v>
      </c>
      <c r="B225" s="156" t="s">
        <v>1652</v>
      </c>
      <c r="C225" s="178">
        <v>0.7958333333333333</v>
      </c>
      <c r="D225" s="156">
        <v>600.0</v>
      </c>
    </row>
    <row r="226">
      <c r="A226" s="156">
        <v>14.0</v>
      </c>
      <c r="B226" s="156" t="s">
        <v>1653</v>
      </c>
      <c r="C226" s="178">
        <v>0.8055555555555556</v>
      </c>
      <c r="D226" s="156">
        <v>600.0</v>
      </c>
      <c r="F226" s="180">
        <v>1700.0</v>
      </c>
      <c r="G226" s="146">
        <v>-1700.0</v>
      </c>
    </row>
    <row r="227">
      <c r="A227" s="156">
        <v>15.0</v>
      </c>
      <c r="B227" s="156" t="s">
        <v>1654</v>
      </c>
      <c r="C227" s="178">
        <v>0.8055555555555556</v>
      </c>
      <c r="D227" s="156">
        <v>800.0</v>
      </c>
    </row>
    <row r="228">
      <c r="A228" s="156">
        <v>16.0</v>
      </c>
      <c r="B228" s="156" t="s">
        <v>1655</v>
      </c>
      <c r="C228" s="178">
        <v>0.8541666666666666</v>
      </c>
      <c r="D228" s="156">
        <v>1500.0</v>
      </c>
    </row>
    <row r="229">
      <c r="D229" s="159">
        <f>SUM(D213:D228)</f>
        <v>10400</v>
      </c>
      <c r="G229" s="183">
        <v>3450.0</v>
      </c>
    </row>
    <row r="230">
      <c r="E230" s="59" t="s">
        <v>1656</v>
      </c>
      <c r="F230" s="59" t="s">
        <v>454</v>
      </c>
    </row>
    <row r="231">
      <c r="A231" s="156">
        <v>1.0</v>
      </c>
      <c r="B231" s="156" t="s">
        <v>1657</v>
      </c>
      <c r="C231" s="178">
        <v>0.6645833333333333</v>
      </c>
      <c r="D231" s="156">
        <v>2050.0</v>
      </c>
    </row>
    <row r="232">
      <c r="A232" s="156">
        <v>2.0</v>
      </c>
      <c r="B232" s="156" t="s">
        <v>882</v>
      </c>
      <c r="C232" s="178">
        <v>0.675</v>
      </c>
      <c r="D232" s="156">
        <v>600.0</v>
      </c>
    </row>
    <row r="233">
      <c r="A233" s="156">
        <v>3.0</v>
      </c>
      <c r="B233" s="156" t="s">
        <v>1658</v>
      </c>
      <c r="C233" s="178">
        <v>0.7145833333333333</v>
      </c>
      <c r="D233" s="156">
        <v>800.0</v>
      </c>
      <c r="F233" s="180">
        <v>750.0</v>
      </c>
      <c r="G233" s="146">
        <v>-750.0</v>
      </c>
    </row>
    <row r="234">
      <c r="A234" s="156">
        <v>4.0</v>
      </c>
      <c r="B234" s="156" t="s">
        <v>1149</v>
      </c>
      <c r="C234" s="178">
        <v>0.7576388888888889</v>
      </c>
      <c r="D234" s="156">
        <v>200.0</v>
      </c>
      <c r="G234" s="183">
        <v>6350.0</v>
      </c>
      <c r="H234" s="156" t="s">
        <v>1208</v>
      </c>
    </row>
    <row r="235">
      <c r="A235" s="156"/>
      <c r="D235" s="59">
        <v>3650.0</v>
      </c>
      <c r="G235" s="59"/>
    </row>
    <row r="236">
      <c r="E236" s="59" t="s">
        <v>1659</v>
      </c>
    </row>
    <row r="237">
      <c r="A237" s="156">
        <v>1.0</v>
      </c>
      <c r="B237" s="156" t="s">
        <v>1660</v>
      </c>
      <c r="C237" s="178">
        <v>0.4673611111111111</v>
      </c>
      <c r="G237" s="146">
        <v>-1500.0</v>
      </c>
    </row>
    <row r="238">
      <c r="A238" s="156">
        <v>2.0</v>
      </c>
      <c r="B238" s="156" t="s">
        <v>1661</v>
      </c>
      <c r="C238" s="178">
        <v>0.46875</v>
      </c>
      <c r="D238" s="156">
        <v>1500.0</v>
      </c>
    </row>
    <row r="239">
      <c r="A239" s="156">
        <v>3.0</v>
      </c>
      <c r="B239" s="156" t="s">
        <v>1427</v>
      </c>
      <c r="C239" s="178">
        <v>0.46875</v>
      </c>
      <c r="D239" s="156">
        <v>200.0</v>
      </c>
    </row>
    <row r="240">
      <c r="A240" s="156">
        <v>4.0</v>
      </c>
      <c r="B240" s="156" t="s">
        <v>1662</v>
      </c>
      <c r="C240" s="178">
        <v>0.6451388888888889</v>
      </c>
      <c r="D240" s="156">
        <v>500.0</v>
      </c>
    </row>
    <row r="241">
      <c r="A241" s="156">
        <v>5.0</v>
      </c>
      <c r="B241" s="156" t="s">
        <v>1663</v>
      </c>
      <c r="C241" s="178">
        <v>0.6458333333333334</v>
      </c>
      <c r="D241" s="156">
        <v>600.0</v>
      </c>
    </row>
    <row r="242">
      <c r="A242" s="156">
        <v>6.0</v>
      </c>
      <c r="B242" s="156" t="s">
        <v>1439</v>
      </c>
      <c r="C242" s="178">
        <v>0.6763888888888889</v>
      </c>
      <c r="D242" s="156">
        <v>300.0</v>
      </c>
    </row>
    <row r="243">
      <c r="A243" s="156">
        <v>7.0</v>
      </c>
      <c r="B243" s="156" t="s">
        <v>1664</v>
      </c>
      <c r="C243" s="178">
        <v>0.7916666666666666</v>
      </c>
      <c r="D243" s="156">
        <v>200.0</v>
      </c>
    </row>
    <row r="244">
      <c r="A244" s="156">
        <v>8.0</v>
      </c>
      <c r="B244" s="156" t="s">
        <v>1665</v>
      </c>
      <c r="C244" s="178">
        <v>0.8201388888888889</v>
      </c>
      <c r="D244" s="156">
        <v>600.0</v>
      </c>
      <c r="F244" s="180">
        <v>800.0</v>
      </c>
      <c r="G244" s="146">
        <v>-800.0</v>
      </c>
    </row>
    <row r="245">
      <c r="D245" s="159">
        <f>SUM(D238:D244)</f>
        <v>3900</v>
      </c>
      <c r="G245" s="183">
        <v>7850.0</v>
      </c>
    </row>
    <row r="246">
      <c r="E246" s="59" t="s">
        <v>1666</v>
      </c>
    </row>
    <row r="247">
      <c r="A247" s="156">
        <v>1.0</v>
      </c>
      <c r="B247" s="156" t="s">
        <v>1667</v>
      </c>
      <c r="C247" s="178">
        <v>0.5833333333333334</v>
      </c>
      <c r="D247" s="156">
        <v>500.0</v>
      </c>
    </row>
    <row r="248">
      <c r="A248" s="156">
        <v>2.0</v>
      </c>
      <c r="B248" s="156" t="s">
        <v>1667</v>
      </c>
      <c r="C248" s="178">
        <v>0.5833333333333334</v>
      </c>
      <c r="D248" s="156">
        <v>750.0</v>
      </c>
    </row>
    <row r="249">
      <c r="A249" s="156">
        <v>3.0</v>
      </c>
      <c r="B249" s="156" t="s">
        <v>1668</v>
      </c>
      <c r="C249" s="178">
        <v>0.5986111111111111</v>
      </c>
      <c r="D249" s="156">
        <v>300.0</v>
      </c>
    </row>
    <row r="250">
      <c r="A250" s="156">
        <v>4.0</v>
      </c>
      <c r="B250" s="156" t="s">
        <v>1669</v>
      </c>
      <c r="C250" s="178">
        <v>0.5993055555555555</v>
      </c>
      <c r="D250" s="156">
        <v>400.0</v>
      </c>
    </row>
    <row r="251">
      <c r="A251" s="156">
        <v>5.0</v>
      </c>
      <c r="B251" s="156" t="s">
        <v>1670</v>
      </c>
      <c r="C251" s="178">
        <v>0.6013888888888889</v>
      </c>
      <c r="D251" s="156">
        <v>1500.0</v>
      </c>
    </row>
    <row r="252">
      <c r="A252" s="156">
        <v>6.0</v>
      </c>
      <c r="B252" s="156" t="s">
        <v>1671</v>
      </c>
      <c r="C252" s="178">
        <v>0.6159722222222223</v>
      </c>
      <c r="D252" s="156">
        <v>600.0</v>
      </c>
    </row>
    <row r="253">
      <c r="A253" s="156">
        <v>7.0</v>
      </c>
      <c r="B253" s="156" t="s">
        <v>208</v>
      </c>
      <c r="C253" s="178">
        <v>0.6805555555555556</v>
      </c>
      <c r="D253" s="156">
        <v>400.0</v>
      </c>
    </row>
    <row r="254">
      <c r="A254" s="156">
        <v>8.0</v>
      </c>
      <c r="B254" s="156" t="s">
        <v>1672</v>
      </c>
      <c r="C254" s="178">
        <v>0.7194444444444444</v>
      </c>
      <c r="D254" s="156">
        <v>600.0</v>
      </c>
      <c r="H254" s="184">
        <v>-11000.0</v>
      </c>
      <c r="I254" s="184" t="s">
        <v>132</v>
      </c>
    </row>
    <row r="255">
      <c r="A255" s="156">
        <v>9.0</v>
      </c>
      <c r="B255" s="156" t="s">
        <v>1673</v>
      </c>
      <c r="C255" s="178">
        <v>0.7701388888888889</v>
      </c>
      <c r="D255" s="156">
        <v>200.0</v>
      </c>
    </row>
    <row r="256">
      <c r="A256" s="156">
        <v>10.0</v>
      </c>
      <c r="B256" s="156" t="s">
        <v>1674</v>
      </c>
      <c r="C256" s="178">
        <v>0.7888888888888889</v>
      </c>
      <c r="D256" s="156">
        <v>600.0</v>
      </c>
    </row>
    <row r="257">
      <c r="A257" s="156">
        <v>11.0</v>
      </c>
      <c r="B257" s="156" t="s">
        <v>1675</v>
      </c>
      <c r="C257" s="178">
        <v>0.8131944444444444</v>
      </c>
      <c r="D257" s="156">
        <v>700.0</v>
      </c>
      <c r="F257" s="180">
        <v>1100.0</v>
      </c>
      <c r="G257" s="146">
        <v>-1100.0</v>
      </c>
    </row>
    <row r="258">
      <c r="A258" s="156">
        <v>12.0</v>
      </c>
      <c r="D258" s="159">
        <f>SUM(D247:D257)</f>
        <v>6550</v>
      </c>
      <c r="G258" s="183">
        <v>2350.0</v>
      </c>
    </row>
    <row r="259">
      <c r="E259" s="59" t="s">
        <v>1676</v>
      </c>
    </row>
    <row r="260">
      <c r="A260" s="156">
        <v>1.0</v>
      </c>
      <c r="B260" s="156" t="s">
        <v>1677</v>
      </c>
      <c r="C260" s="178">
        <v>0.4583333333333333</v>
      </c>
    </row>
    <row r="261">
      <c r="A261" s="156">
        <v>2.0</v>
      </c>
      <c r="B261" s="156" t="s">
        <v>1678</v>
      </c>
      <c r="C261" s="178">
        <v>0.5833333333333334</v>
      </c>
      <c r="D261" s="156">
        <v>700.0</v>
      </c>
    </row>
    <row r="262">
      <c r="A262" s="156">
        <v>3.0</v>
      </c>
      <c r="B262" s="156" t="s">
        <v>1679</v>
      </c>
      <c r="C262" s="178">
        <v>0.6409722222222223</v>
      </c>
      <c r="D262" s="156">
        <v>600.0</v>
      </c>
    </row>
    <row r="263">
      <c r="A263" s="156">
        <v>5.0</v>
      </c>
      <c r="B263" s="156" t="s">
        <v>1680</v>
      </c>
      <c r="C263" s="178">
        <v>0.6388888888888888</v>
      </c>
      <c r="D263" s="156">
        <v>500.0</v>
      </c>
    </row>
    <row r="264">
      <c r="A264" s="156">
        <v>6.0</v>
      </c>
      <c r="B264" s="156" t="s">
        <v>1681</v>
      </c>
      <c r="C264" s="178">
        <v>0.6868055555555556</v>
      </c>
      <c r="D264" s="156">
        <v>400.0</v>
      </c>
      <c r="F264" s="180">
        <v>850.0</v>
      </c>
      <c r="G264" s="146">
        <v>-850.0</v>
      </c>
    </row>
    <row r="265">
      <c r="A265" s="156">
        <v>7.0</v>
      </c>
      <c r="B265" s="156" t="s">
        <v>1682</v>
      </c>
      <c r="C265" s="178">
        <v>0.7291666666666666</v>
      </c>
      <c r="D265" s="156">
        <v>600.0</v>
      </c>
    </row>
    <row r="266">
      <c r="A266" s="156">
        <v>8.0</v>
      </c>
      <c r="B266" s="156" t="s">
        <v>1683</v>
      </c>
      <c r="C266" s="178">
        <v>0.7326388888888888</v>
      </c>
      <c r="D266" s="156">
        <v>700.0</v>
      </c>
    </row>
    <row r="267">
      <c r="A267" s="156">
        <v>9.0</v>
      </c>
      <c r="B267" s="156" t="s">
        <v>1684</v>
      </c>
      <c r="G267" s="146">
        <v>-250.0</v>
      </c>
    </row>
    <row r="268">
      <c r="A268" s="156">
        <v>10.0</v>
      </c>
      <c r="B268" s="156" t="s">
        <v>1685</v>
      </c>
      <c r="C268" s="178">
        <v>0.7986111111111112</v>
      </c>
      <c r="D268" s="156">
        <v>600.0</v>
      </c>
    </row>
    <row r="269">
      <c r="A269" s="156">
        <v>11.0</v>
      </c>
      <c r="B269" s="156" t="s">
        <v>1367</v>
      </c>
      <c r="C269" s="178">
        <v>0.8194444444444444</v>
      </c>
      <c r="D269" s="156">
        <v>600.0</v>
      </c>
    </row>
    <row r="270">
      <c r="D270" s="159">
        <f>SUM(D260:D269)</f>
        <v>4700</v>
      </c>
      <c r="G270" s="183">
        <v>6200.0</v>
      </c>
    </row>
    <row r="272">
      <c r="E272" s="59" t="s">
        <v>1686</v>
      </c>
      <c r="F272" s="171" t="s">
        <v>265</v>
      </c>
    </row>
    <row r="273">
      <c r="A273" s="156">
        <v>1.0</v>
      </c>
      <c r="B273" s="156" t="s">
        <v>1687</v>
      </c>
      <c r="C273" s="178">
        <v>0.45625</v>
      </c>
      <c r="D273" s="156">
        <v>400.0</v>
      </c>
    </row>
    <row r="274">
      <c r="A274" s="156">
        <v>2.0</v>
      </c>
      <c r="B274" s="156" t="s">
        <v>1688</v>
      </c>
      <c r="C274" s="178">
        <v>0.6791666666666667</v>
      </c>
      <c r="D274" s="156">
        <v>800.0</v>
      </c>
      <c r="G274" s="184">
        <v>-5000.0</v>
      </c>
      <c r="H274" s="184" t="s">
        <v>132</v>
      </c>
    </row>
    <row r="275">
      <c r="A275" s="156">
        <v>3.0</v>
      </c>
      <c r="B275" s="156" t="s">
        <v>1689</v>
      </c>
      <c r="C275" s="178">
        <v>0.7243055555555555</v>
      </c>
      <c r="D275" s="156">
        <v>400.0</v>
      </c>
    </row>
    <row r="276">
      <c r="A276" s="156">
        <v>4.0</v>
      </c>
      <c r="D276" s="159">
        <f>SUM(D273:D275)</f>
        <v>1600</v>
      </c>
      <c r="G276" s="183">
        <v>3200.0</v>
      </c>
    </row>
    <row r="277">
      <c r="E277" s="59" t="s">
        <v>1690</v>
      </c>
      <c r="F277" s="171" t="s">
        <v>132</v>
      </c>
    </row>
    <row r="278">
      <c r="A278" s="156">
        <v>1.0</v>
      </c>
      <c r="B278" s="156" t="s">
        <v>1691</v>
      </c>
      <c r="C278" s="178">
        <v>0.47708333333333336</v>
      </c>
      <c r="D278" s="156">
        <v>800.0</v>
      </c>
    </row>
    <row r="279">
      <c r="A279" s="156">
        <v>2.0</v>
      </c>
      <c r="B279" s="156" t="s">
        <v>1692</v>
      </c>
      <c r="C279" s="178">
        <v>0.4895833333333333</v>
      </c>
      <c r="D279" s="156">
        <v>1500.0</v>
      </c>
    </row>
    <row r="280">
      <c r="A280" s="156">
        <v>3.0</v>
      </c>
      <c r="B280" s="156" t="s">
        <v>1693</v>
      </c>
      <c r="C280" s="178">
        <v>0.6145833333333334</v>
      </c>
      <c r="D280" s="156">
        <v>1000.0</v>
      </c>
    </row>
    <row r="281">
      <c r="A281" s="156">
        <v>4.0</v>
      </c>
      <c r="B281" s="156" t="s">
        <v>1694</v>
      </c>
      <c r="C281" s="178">
        <v>0.6854166666666667</v>
      </c>
      <c r="D281" s="156">
        <v>400.0</v>
      </c>
    </row>
    <row r="282">
      <c r="A282" s="156">
        <v>5.0</v>
      </c>
      <c r="B282" s="156" t="s">
        <v>1100</v>
      </c>
      <c r="C282" s="178">
        <v>0.7361111111111112</v>
      </c>
      <c r="D282" s="156">
        <v>200.0</v>
      </c>
    </row>
    <row r="283">
      <c r="A283" s="156">
        <v>6.0</v>
      </c>
      <c r="B283" s="156" t="s">
        <v>1695</v>
      </c>
      <c r="C283" s="178">
        <v>0.7708333333333334</v>
      </c>
      <c r="D283" s="156">
        <v>500.0</v>
      </c>
    </row>
    <row r="284">
      <c r="A284" s="156">
        <v>7.0</v>
      </c>
      <c r="B284" s="156" t="s">
        <v>1696</v>
      </c>
      <c r="C284" s="178">
        <v>0.8055555555555556</v>
      </c>
      <c r="D284" s="156">
        <v>500.0</v>
      </c>
    </row>
    <row r="285">
      <c r="A285" s="156">
        <v>8.0</v>
      </c>
      <c r="B285" s="156" t="s">
        <v>1697</v>
      </c>
      <c r="C285" s="178">
        <v>0.8125</v>
      </c>
      <c r="D285" s="156">
        <v>1000.0</v>
      </c>
    </row>
    <row r="286">
      <c r="A286" s="156">
        <v>9.0</v>
      </c>
      <c r="B286" s="156" t="s">
        <v>1698</v>
      </c>
      <c r="C286" s="178">
        <v>0.81875</v>
      </c>
      <c r="D286" s="156">
        <v>1500.0</v>
      </c>
      <c r="F286" s="180">
        <v>1200.0</v>
      </c>
      <c r="G286" s="146">
        <v>-1200.0</v>
      </c>
    </row>
    <row r="287">
      <c r="A287" s="156">
        <v>10.0</v>
      </c>
      <c r="B287" s="156" t="s">
        <v>1609</v>
      </c>
      <c r="C287" s="178">
        <v>0.8194444444444444</v>
      </c>
      <c r="D287" s="156">
        <v>200.0</v>
      </c>
    </row>
    <row r="288">
      <c r="A288" s="156">
        <v>11.0</v>
      </c>
      <c r="B288" s="156" t="s">
        <v>1699</v>
      </c>
      <c r="C288" s="178">
        <v>0.8472222222222222</v>
      </c>
      <c r="G288" s="146">
        <v>-200.0</v>
      </c>
    </row>
    <row r="289">
      <c r="D289" s="159">
        <f>SUM(D278:D288)</f>
        <v>7600</v>
      </c>
      <c r="G289" s="183">
        <v>3400.0</v>
      </c>
    </row>
    <row r="290">
      <c r="E290" s="59" t="s">
        <v>1700</v>
      </c>
    </row>
    <row r="291">
      <c r="A291" s="156">
        <v>1.0</v>
      </c>
      <c r="B291" s="156" t="s">
        <v>1701</v>
      </c>
      <c r="C291" s="178">
        <v>0.4791666666666667</v>
      </c>
      <c r="D291" s="156">
        <v>1000.0</v>
      </c>
    </row>
    <row r="292">
      <c r="A292" s="156">
        <v>2.0</v>
      </c>
      <c r="B292" s="156" t="s">
        <v>1702</v>
      </c>
      <c r="C292" s="178">
        <v>0.5743055555555555</v>
      </c>
      <c r="D292" s="156">
        <v>400.0</v>
      </c>
    </row>
    <row r="293">
      <c r="A293" s="156">
        <v>3.0</v>
      </c>
      <c r="B293" s="156" t="s">
        <v>1703</v>
      </c>
      <c r="C293" s="178">
        <v>0.6020833333333333</v>
      </c>
      <c r="D293" s="156">
        <v>400.0</v>
      </c>
    </row>
    <row r="294">
      <c r="A294" s="156">
        <v>4.0</v>
      </c>
      <c r="B294" s="156" t="s">
        <v>1704</v>
      </c>
      <c r="C294" s="178">
        <v>0.6361111111111111</v>
      </c>
      <c r="D294" s="156">
        <v>600.0</v>
      </c>
    </row>
    <row r="295">
      <c r="A295" s="156">
        <v>5.0</v>
      </c>
      <c r="B295" s="156" t="s">
        <v>1705</v>
      </c>
      <c r="C295" s="178">
        <v>0.6479166666666667</v>
      </c>
      <c r="D295" s="156">
        <v>600.0</v>
      </c>
    </row>
    <row r="296">
      <c r="A296" s="156">
        <v>6.0</v>
      </c>
      <c r="B296" s="156" t="s">
        <v>1706</v>
      </c>
      <c r="C296" s="178">
        <v>0.6645833333333333</v>
      </c>
      <c r="D296" s="156">
        <v>200.0</v>
      </c>
    </row>
    <row r="297">
      <c r="A297" s="156">
        <v>7.0</v>
      </c>
      <c r="B297" s="156" t="s">
        <v>1707</v>
      </c>
      <c r="C297" s="178">
        <v>0.6861111111111111</v>
      </c>
      <c r="D297" s="156">
        <v>1250.0</v>
      </c>
    </row>
    <row r="298">
      <c r="A298" s="156">
        <v>8.0</v>
      </c>
      <c r="B298" s="156" t="s">
        <v>1708</v>
      </c>
      <c r="C298" s="178">
        <v>0.7486111111111111</v>
      </c>
      <c r="D298" s="156">
        <v>500.0</v>
      </c>
      <c r="F298" s="180">
        <v>900.0</v>
      </c>
      <c r="G298" s="146">
        <v>-900.0</v>
      </c>
    </row>
    <row r="299">
      <c r="D299" s="159">
        <f>SUM(D291:D298)</f>
        <v>4950</v>
      </c>
      <c r="G299" s="183">
        <v>7300.0</v>
      </c>
    </row>
    <row r="300">
      <c r="E300" s="59" t="s">
        <v>1709</v>
      </c>
      <c r="F300" s="59" t="s">
        <v>389</v>
      </c>
    </row>
    <row r="301">
      <c r="A301" s="156">
        <v>1.0</v>
      </c>
      <c r="B301" s="156" t="s">
        <v>1710</v>
      </c>
      <c r="C301" s="178">
        <v>0.43472222222222223</v>
      </c>
      <c r="D301" s="156">
        <v>600.0</v>
      </c>
    </row>
    <row r="302">
      <c r="A302" s="156">
        <v>2.0</v>
      </c>
      <c r="B302" s="156" t="s">
        <v>1711</v>
      </c>
      <c r="C302" s="178">
        <v>0.4777777777777778</v>
      </c>
      <c r="D302" s="156">
        <v>500.0</v>
      </c>
    </row>
    <row r="303">
      <c r="A303" s="156">
        <v>3.0</v>
      </c>
      <c r="B303" s="156" t="s">
        <v>882</v>
      </c>
      <c r="C303" s="178">
        <v>0.5430555555555555</v>
      </c>
      <c r="D303" s="156">
        <v>600.0</v>
      </c>
    </row>
    <row r="304">
      <c r="A304" s="156">
        <v>4.0</v>
      </c>
      <c r="B304" s="156" t="s">
        <v>1712</v>
      </c>
      <c r="C304" s="178">
        <v>0.7555555555555555</v>
      </c>
      <c r="D304" s="156">
        <v>400.0</v>
      </c>
    </row>
    <row r="305">
      <c r="A305" s="156"/>
      <c r="B305" s="156" t="s">
        <v>1713</v>
      </c>
      <c r="G305" s="222">
        <v>-1500.0</v>
      </c>
    </row>
    <row r="306">
      <c r="A306" s="156">
        <v>5.0</v>
      </c>
      <c r="B306" s="156" t="s">
        <v>38</v>
      </c>
      <c r="C306" s="178">
        <v>0.8756944444444444</v>
      </c>
      <c r="D306" s="156">
        <v>600.0</v>
      </c>
      <c r="F306" s="180">
        <v>600.0</v>
      </c>
      <c r="G306" s="146">
        <v>-600.0</v>
      </c>
    </row>
    <row r="307">
      <c r="D307" s="59">
        <v>2700.0</v>
      </c>
      <c r="G307" s="223">
        <v>8000.0</v>
      </c>
    </row>
    <row r="309">
      <c r="E309" s="59" t="s">
        <v>1714</v>
      </c>
      <c r="F309" s="171" t="s">
        <v>265</v>
      </c>
    </row>
    <row r="310">
      <c r="A310" s="156">
        <v>1.0</v>
      </c>
      <c r="B310" s="156" t="s">
        <v>1715</v>
      </c>
      <c r="C310" s="178">
        <v>0.58125</v>
      </c>
      <c r="D310" s="156">
        <v>350.0</v>
      </c>
    </row>
    <row r="311">
      <c r="A311" s="156">
        <v>2.0</v>
      </c>
      <c r="B311" s="156" t="s">
        <v>1716</v>
      </c>
      <c r="C311" s="178">
        <v>0.6416666666666667</v>
      </c>
      <c r="D311" s="156">
        <v>600.0</v>
      </c>
    </row>
    <row r="312">
      <c r="A312" s="156">
        <v>3.0</v>
      </c>
      <c r="B312" s="156" t="s">
        <v>1717</v>
      </c>
      <c r="G312" s="184">
        <v>-5000.0</v>
      </c>
      <c r="H312" s="184" t="s">
        <v>132</v>
      </c>
    </row>
    <row r="313">
      <c r="A313" s="156">
        <v>4.0</v>
      </c>
      <c r="B313" s="156" t="s">
        <v>233</v>
      </c>
      <c r="C313" s="178">
        <v>0.7652777777777777</v>
      </c>
      <c r="D313" s="156">
        <v>400.0</v>
      </c>
    </row>
    <row r="314">
      <c r="A314" s="156"/>
      <c r="B314" s="156"/>
      <c r="D314" s="159">
        <f>SUM(D310:D313)</f>
        <v>1350</v>
      </c>
    </row>
    <row r="315">
      <c r="F315" s="180">
        <v>1160.0</v>
      </c>
      <c r="G315" s="146">
        <v>-1160.0</v>
      </c>
      <c r="H315" s="156" t="s">
        <v>1718</v>
      </c>
    </row>
    <row r="316">
      <c r="G316" s="183">
        <v>3200.0</v>
      </c>
    </row>
    <row r="318">
      <c r="E318" s="59" t="s">
        <v>1719</v>
      </c>
      <c r="F318" s="171" t="s">
        <v>265</v>
      </c>
    </row>
    <row r="319">
      <c r="A319" s="156">
        <v>1.0</v>
      </c>
      <c r="B319" s="156" t="s">
        <v>940</v>
      </c>
      <c r="C319" s="178">
        <v>0.49166666666666664</v>
      </c>
      <c r="D319" s="156">
        <v>1200.0</v>
      </c>
    </row>
    <row r="320">
      <c r="A320" s="156">
        <v>2.0</v>
      </c>
      <c r="B320" s="156" t="s">
        <v>1498</v>
      </c>
      <c r="C320" s="178">
        <v>0.5013888888888889</v>
      </c>
      <c r="D320" s="156">
        <v>1500.0</v>
      </c>
    </row>
    <row r="321">
      <c r="A321" s="156">
        <v>3.0</v>
      </c>
      <c r="B321" s="156" t="s">
        <v>1720</v>
      </c>
      <c r="C321" s="178">
        <v>0.5347222222222222</v>
      </c>
      <c r="D321" s="156">
        <v>500.0</v>
      </c>
    </row>
    <row r="322">
      <c r="A322" s="156">
        <v>4.0</v>
      </c>
      <c r="B322" s="156" t="s">
        <v>1721</v>
      </c>
      <c r="C322" s="178">
        <v>0.5555555555555556</v>
      </c>
      <c r="D322" s="156">
        <v>200.0</v>
      </c>
    </row>
    <row r="323">
      <c r="A323" s="156">
        <v>5.0</v>
      </c>
      <c r="B323" s="146" t="s">
        <v>1722</v>
      </c>
      <c r="C323" s="221"/>
      <c r="D323" s="221"/>
      <c r="E323" s="221"/>
      <c r="F323" s="221"/>
      <c r="G323" s="146">
        <v>-1000.0</v>
      </c>
    </row>
    <row r="324">
      <c r="A324" s="156">
        <v>6.0</v>
      </c>
      <c r="B324" s="156" t="s">
        <v>1036</v>
      </c>
      <c r="C324" s="178">
        <v>0.6784722222222223</v>
      </c>
      <c r="D324" s="156">
        <v>1250.0</v>
      </c>
    </row>
    <row r="325">
      <c r="A325" s="156">
        <v>7.0</v>
      </c>
      <c r="B325" s="156" t="s">
        <v>568</v>
      </c>
      <c r="C325" s="178">
        <v>0.7402777777777778</v>
      </c>
      <c r="D325" s="156">
        <v>300.0</v>
      </c>
      <c r="G325" s="184">
        <v>-5000.0</v>
      </c>
      <c r="H325" s="184" t="s">
        <v>132</v>
      </c>
    </row>
    <row r="326">
      <c r="A326" s="156">
        <v>8.0</v>
      </c>
      <c r="B326" s="156" t="s">
        <v>850</v>
      </c>
      <c r="C326" s="178">
        <v>0.7736111111111111</v>
      </c>
      <c r="D326" s="156">
        <v>600.0</v>
      </c>
    </row>
    <row r="327">
      <c r="A327" s="156">
        <v>9.0</v>
      </c>
      <c r="B327" s="156" t="s">
        <v>1723</v>
      </c>
      <c r="C327" s="178">
        <v>0.8534722222222222</v>
      </c>
      <c r="D327" s="156">
        <v>600.0</v>
      </c>
    </row>
    <row r="328">
      <c r="A328" s="156">
        <v>10.0</v>
      </c>
      <c r="B328" s="156" t="s">
        <v>1724</v>
      </c>
      <c r="C328" s="178">
        <v>0.8541666666666666</v>
      </c>
      <c r="D328" s="156">
        <v>600.0</v>
      </c>
    </row>
    <row r="329">
      <c r="A329" s="156">
        <v>11.0</v>
      </c>
      <c r="B329" s="156" t="s">
        <v>1725</v>
      </c>
      <c r="C329" s="178">
        <v>0.8555555555555555</v>
      </c>
      <c r="D329" s="156">
        <v>400.0</v>
      </c>
      <c r="F329" s="180">
        <v>1300.0</v>
      </c>
      <c r="G329" s="146">
        <v>-1300.0</v>
      </c>
    </row>
    <row r="330">
      <c r="D330" s="159">
        <f>SUM(D319:D329)</f>
        <v>7150</v>
      </c>
      <c r="G330" s="183">
        <v>3110.0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54.14"/>
  </cols>
  <sheetData>
    <row r="1">
      <c r="A1" s="122" t="s">
        <v>79</v>
      </c>
      <c r="B1" s="122" t="s">
        <v>1</v>
      </c>
      <c r="C1" s="123" t="s">
        <v>80</v>
      </c>
      <c r="D1" s="122" t="s">
        <v>81</v>
      </c>
      <c r="E1" s="122" t="s">
        <v>71</v>
      </c>
      <c r="F1" s="122" t="s">
        <v>72</v>
      </c>
      <c r="G1" s="122" t="s">
        <v>375</v>
      </c>
      <c r="H1" s="122" t="s">
        <v>83</v>
      </c>
      <c r="I1" s="122" t="s">
        <v>84</v>
      </c>
      <c r="J1" s="122" t="s">
        <v>85</v>
      </c>
      <c r="K1" s="122" t="s">
        <v>72</v>
      </c>
      <c r="L1" s="122" t="s">
        <v>86</v>
      </c>
      <c r="M1" s="122"/>
      <c r="N1" s="122"/>
      <c r="O1" s="123"/>
      <c r="P1" s="122"/>
      <c r="Q1" s="122"/>
    </row>
    <row r="2">
      <c r="E2" s="59" t="s">
        <v>1726</v>
      </c>
      <c r="F2" s="59" t="s">
        <v>1727</v>
      </c>
    </row>
    <row r="3">
      <c r="A3" s="156">
        <v>1.0</v>
      </c>
      <c r="B3" s="156" t="s">
        <v>1351</v>
      </c>
      <c r="C3" s="156" t="s">
        <v>1728</v>
      </c>
      <c r="D3" s="156">
        <v>200.0</v>
      </c>
      <c r="I3" s="59" t="s">
        <v>91</v>
      </c>
      <c r="J3" s="59">
        <v>158340.0</v>
      </c>
    </row>
    <row r="4">
      <c r="A4" s="156">
        <v>2.0</v>
      </c>
      <c r="B4" s="156" t="s">
        <v>1729</v>
      </c>
      <c r="C4" s="156" t="s">
        <v>746</v>
      </c>
      <c r="D4" s="156">
        <v>400.0</v>
      </c>
      <c r="I4" s="59" t="s">
        <v>93</v>
      </c>
      <c r="J4" s="59">
        <v>5107.0</v>
      </c>
    </row>
    <row r="5">
      <c r="A5" s="156">
        <v>3.0</v>
      </c>
      <c r="B5" s="156" t="s">
        <v>1730</v>
      </c>
      <c r="C5" s="156" t="s">
        <v>1157</v>
      </c>
      <c r="D5" s="156">
        <v>800.0</v>
      </c>
    </row>
    <row r="6">
      <c r="A6" s="156">
        <v>4.0</v>
      </c>
      <c r="B6" s="156" t="s">
        <v>1731</v>
      </c>
      <c r="C6" s="156" t="s">
        <v>1732</v>
      </c>
      <c r="D6" s="156">
        <v>1200.0</v>
      </c>
      <c r="G6" s="180">
        <v>700.0</v>
      </c>
      <c r="H6" s="146">
        <v>-700.0</v>
      </c>
    </row>
    <row r="7">
      <c r="D7" s="159">
        <f>SUM(D3:D6)</f>
        <v>2600</v>
      </c>
      <c r="H7" s="183">
        <v>5010.0</v>
      </c>
      <c r="I7" s="224" t="s">
        <v>1733</v>
      </c>
    </row>
    <row r="8">
      <c r="E8" s="59" t="s">
        <v>1734</v>
      </c>
    </row>
    <row r="9">
      <c r="A9" s="156">
        <v>1.0</v>
      </c>
      <c r="B9" s="156" t="s">
        <v>1735</v>
      </c>
      <c r="C9" s="178">
        <v>0.4583333333333333</v>
      </c>
    </row>
    <row r="10">
      <c r="A10" s="156">
        <v>2.0</v>
      </c>
      <c r="B10" s="156" t="s">
        <v>627</v>
      </c>
      <c r="C10" s="178">
        <v>0.4756944444444444</v>
      </c>
      <c r="D10" s="156">
        <v>200.0</v>
      </c>
    </row>
    <row r="11">
      <c r="A11" s="156">
        <v>3.0</v>
      </c>
      <c r="B11" s="156" t="s">
        <v>1063</v>
      </c>
      <c r="C11" s="178">
        <v>0.4791666666666667</v>
      </c>
      <c r="D11" s="156">
        <v>200.0</v>
      </c>
    </row>
    <row r="12">
      <c r="A12" s="156">
        <v>4.0</v>
      </c>
      <c r="B12" s="156" t="s">
        <v>1736</v>
      </c>
      <c r="C12" s="178">
        <v>0.5208333333333334</v>
      </c>
      <c r="D12" s="156">
        <v>100.0</v>
      </c>
    </row>
    <row r="13">
      <c r="A13" s="156">
        <v>5.0</v>
      </c>
      <c r="B13" s="156" t="s">
        <v>837</v>
      </c>
      <c r="C13" s="178">
        <v>0.6034722222222222</v>
      </c>
      <c r="D13" s="156">
        <v>200.0</v>
      </c>
    </row>
    <row r="14">
      <c r="A14" s="156">
        <v>6.0</v>
      </c>
      <c r="B14" s="156" t="s">
        <v>1063</v>
      </c>
      <c r="C14" s="178">
        <v>0.65</v>
      </c>
      <c r="D14" s="156">
        <v>200.0</v>
      </c>
      <c r="G14" s="184">
        <v>-3000.0</v>
      </c>
      <c r="H14" s="184" t="s">
        <v>132</v>
      </c>
    </row>
    <row r="15">
      <c r="A15" s="156">
        <v>7.0</v>
      </c>
      <c r="B15" s="156" t="s">
        <v>1737</v>
      </c>
      <c r="C15" s="178">
        <v>0.65</v>
      </c>
      <c r="D15" s="156">
        <v>600.0</v>
      </c>
    </row>
    <row r="16">
      <c r="A16" s="156">
        <v>8.0</v>
      </c>
      <c r="B16" s="156" t="s">
        <v>233</v>
      </c>
      <c r="C16" s="178">
        <v>0.7083333333333334</v>
      </c>
      <c r="D16" s="156">
        <v>400.0</v>
      </c>
    </row>
    <row r="17">
      <c r="A17" s="156">
        <v>9.0</v>
      </c>
      <c r="B17" s="156" t="s">
        <v>1100</v>
      </c>
      <c r="C17" s="178">
        <v>0.8125</v>
      </c>
      <c r="D17" s="156">
        <v>200.0</v>
      </c>
      <c r="G17" s="180">
        <v>610.0</v>
      </c>
      <c r="H17" s="146">
        <v>-610.0</v>
      </c>
    </row>
    <row r="18">
      <c r="D18" s="159">
        <f>SUM(D9:D17)</f>
        <v>2100</v>
      </c>
      <c r="G18" s="183">
        <v>3500.0</v>
      </c>
    </row>
    <row r="20">
      <c r="E20" s="59" t="s">
        <v>1738</v>
      </c>
      <c r="F20" s="171" t="s">
        <v>265</v>
      </c>
    </row>
    <row r="21">
      <c r="A21" s="156">
        <v>1.0</v>
      </c>
      <c r="B21" s="156" t="s">
        <v>1004</v>
      </c>
      <c r="C21" s="178">
        <v>0.5513888888888889</v>
      </c>
      <c r="D21" s="156">
        <v>800.0</v>
      </c>
    </row>
    <row r="22">
      <c r="A22" s="156">
        <v>2.0</v>
      </c>
      <c r="B22" s="156" t="s">
        <v>1739</v>
      </c>
      <c r="C22" s="178">
        <v>0.63125</v>
      </c>
      <c r="D22" s="156">
        <v>500.0</v>
      </c>
    </row>
    <row r="23">
      <c r="A23" s="156">
        <v>3.0</v>
      </c>
      <c r="B23" s="156" t="s">
        <v>1740</v>
      </c>
      <c r="C23" s="178">
        <v>0.7229166666666667</v>
      </c>
      <c r="D23" s="156">
        <v>1000.0</v>
      </c>
    </row>
    <row r="24">
      <c r="A24" s="156">
        <v>4.0</v>
      </c>
      <c r="B24" s="156" t="s">
        <v>1741</v>
      </c>
      <c r="C24" s="178">
        <v>0.7888888888888889</v>
      </c>
      <c r="D24" s="156">
        <v>720.0</v>
      </c>
    </row>
    <row r="25">
      <c r="A25" s="156">
        <v>5.0</v>
      </c>
      <c r="B25" s="156" t="s">
        <v>1742</v>
      </c>
      <c r="C25" s="178">
        <v>0.7895833333333333</v>
      </c>
      <c r="D25" s="156">
        <v>800.0</v>
      </c>
    </row>
    <row r="26">
      <c r="A26" s="156">
        <v>6.0</v>
      </c>
      <c r="B26" s="156" t="s">
        <v>1743</v>
      </c>
      <c r="C26" s="178">
        <v>0.8402777777777778</v>
      </c>
      <c r="D26" s="156">
        <v>500.0</v>
      </c>
    </row>
    <row r="27">
      <c r="D27" s="159">
        <f>SUM(D21:D26)</f>
        <v>4320</v>
      </c>
      <c r="G27" s="180">
        <v>900.0</v>
      </c>
      <c r="H27" s="146">
        <v>-900.0</v>
      </c>
    </row>
    <row r="28">
      <c r="H28" s="183">
        <v>6920.0</v>
      </c>
    </row>
    <row r="30">
      <c r="E30" s="59" t="s">
        <v>1744</v>
      </c>
      <c r="F30" s="171" t="s">
        <v>265</v>
      </c>
    </row>
    <row r="31">
      <c r="A31" s="156">
        <v>1.0</v>
      </c>
      <c r="B31" s="156" t="s">
        <v>1745</v>
      </c>
      <c r="C31" s="178">
        <v>0.4527777777777778</v>
      </c>
      <c r="D31" s="156">
        <v>750.0</v>
      </c>
    </row>
    <row r="32">
      <c r="A32" s="156">
        <v>2.0</v>
      </c>
      <c r="B32" s="156" t="s">
        <v>1746</v>
      </c>
      <c r="C32" s="178">
        <v>0.5055555555555555</v>
      </c>
      <c r="D32" s="156">
        <v>-500.0</v>
      </c>
    </row>
    <row r="33">
      <c r="A33" s="156">
        <v>3.0</v>
      </c>
      <c r="B33" s="156" t="s">
        <v>1747</v>
      </c>
      <c r="C33" s="178">
        <v>0.5673611111111111</v>
      </c>
      <c r="D33" s="156">
        <v>400.0</v>
      </c>
    </row>
    <row r="34">
      <c r="A34" s="156">
        <v>4.0</v>
      </c>
      <c r="B34" s="156" t="s">
        <v>1239</v>
      </c>
      <c r="C34" s="178">
        <v>0.5743055555555555</v>
      </c>
      <c r="D34" s="156">
        <v>200.0</v>
      </c>
    </row>
    <row r="35">
      <c r="A35" s="156">
        <v>5.0</v>
      </c>
      <c r="B35" s="156" t="s">
        <v>1239</v>
      </c>
      <c r="C35" s="178">
        <v>0.5909722222222222</v>
      </c>
      <c r="D35" s="156">
        <v>200.0</v>
      </c>
    </row>
    <row r="36">
      <c r="A36" s="156">
        <v>6.0</v>
      </c>
      <c r="B36" s="156" t="s">
        <v>1349</v>
      </c>
      <c r="C36" s="178">
        <v>0.6888888888888889</v>
      </c>
      <c r="D36" s="156">
        <v>600.0</v>
      </c>
    </row>
    <row r="37">
      <c r="A37" s="156">
        <v>7.0</v>
      </c>
      <c r="B37" s="156" t="s">
        <v>1748</v>
      </c>
      <c r="C37" s="178">
        <v>0.7222222222222222</v>
      </c>
      <c r="D37" s="156">
        <v>400.0</v>
      </c>
    </row>
    <row r="38">
      <c r="A38" s="156">
        <v>8.0</v>
      </c>
      <c r="B38" s="156" t="s">
        <v>1749</v>
      </c>
      <c r="C38" s="178">
        <v>0.7638888888888888</v>
      </c>
      <c r="D38" s="156">
        <v>800.0</v>
      </c>
    </row>
    <row r="39">
      <c r="A39" s="156">
        <v>9.0</v>
      </c>
      <c r="B39" s="156" t="s">
        <v>1750</v>
      </c>
      <c r="C39" s="178">
        <v>0.7638888888888888</v>
      </c>
      <c r="D39" s="156">
        <v>400.0</v>
      </c>
    </row>
    <row r="40">
      <c r="A40" s="156">
        <v>10.0</v>
      </c>
      <c r="B40" s="156" t="s">
        <v>269</v>
      </c>
      <c r="C40" s="178">
        <v>0.7638888888888888</v>
      </c>
      <c r="D40" s="156">
        <v>600.0</v>
      </c>
      <c r="G40" s="180">
        <v>850.0</v>
      </c>
      <c r="H40" s="146">
        <v>-850.0</v>
      </c>
    </row>
    <row r="41">
      <c r="A41" s="156"/>
      <c r="D41" s="159">
        <f>SUM(D31:D40)</f>
        <v>3850</v>
      </c>
      <c r="H41" s="183">
        <v>9900.0</v>
      </c>
    </row>
    <row r="42">
      <c r="E42" s="59" t="s">
        <v>1751</v>
      </c>
      <c r="F42" s="59" t="s">
        <v>389</v>
      </c>
    </row>
    <row r="43">
      <c r="A43" s="156">
        <v>1.0</v>
      </c>
      <c r="B43" s="156" t="s">
        <v>1752</v>
      </c>
      <c r="C43" s="178">
        <v>0.46041666666666664</v>
      </c>
      <c r="D43" s="156">
        <v>800.0</v>
      </c>
    </row>
    <row r="44">
      <c r="A44" s="156">
        <v>2.0</v>
      </c>
      <c r="B44" s="225" t="s">
        <v>1753</v>
      </c>
      <c r="C44" s="178">
        <v>0.47152777777777777</v>
      </c>
      <c r="D44" s="156">
        <v>750.0</v>
      </c>
    </row>
    <row r="45">
      <c r="A45" s="156">
        <v>3.0</v>
      </c>
      <c r="B45" s="156" t="s">
        <v>1754</v>
      </c>
      <c r="C45" s="178">
        <v>0.6909722222222222</v>
      </c>
      <c r="D45" s="156">
        <v>800.0</v>
      </c>
      <c r="G45" s="184">
        <v>-5000.0</v>
      </c>
      <c r="H45" s="184" t="s">
        <v>149</v>
      </c>
    </row>
    <row r="46">
      <c r="A46" s="156">
        <v>4.0</v>
      </c>
      <c r="B46" s="156" t="s">
        <v>1083</v>
      </c>
      <c r="C46" s="178">
        <v>0.7916666666666666</v>
      </c>
      <c r="D46" s="156">
        <v>600.0</v>
      </c>
      <c r="G46" s="180">
        <v>700.0</v>
      </c>
      <c r="H46" s="146">
        <v>-700.0</v>
      </c>
    </row>
    <row r="47">
      <c r="A47" s="156"/>
      <c r="D47" s="59">
        <v>2950.0</v>
      </c>
      <c r="H47" s="183">
        <v>7150.0</v>
      </c>
    </row>
    <row r="48">
      <c r="E48" s="59" t="s">
        <v>1755</v>
      </c>
    </row>
    <row r="49">
      <c r="A49" s="156">
        <v>1.0</v>
      </c>
      <c r="B49" s="156" t="s">
        <v>1756</v>
      </c>
      <c r="C49" s="178">
        <v>0.5138888888888888</v>
      </c>
      <c r="D49" s="156">
        <v>400.0</v>
      </c>
    </row>
    <row r="50">
      <c r="A50" s="156">
        <v>2.0</v>
      </c>
      <c r="B50" s="156" t="s">
        <v>1757</v>
      </c>
      <c r="C50" s="178">
        <v>0.5881944444444445</v>
      </c>
      <c r="D50" s="156">
        <v>600.0</v>
      </c>
    </row>
    <row r="51">
      <c r="A51" s="156">
        <v>3.0</v>
      </c>
      <c r="B51" s="156" t="s">
        <v>837</v>
      </c>
      <c r="C51" s="178">
        <v>0.6104166666666667</v>
      </c>
      <c r="D51" s="156">
        <v>200.0</v>
      </c>
    </row>
    <row r="52">
      <c r="A52" s="156">
        <v>4.0</v>
      </c>
      <c r="B52" s="156" t="s">
        <v>233</v>
      </c>
      <c r="C52" s="178">
        <v>0.6111111111111112</v>
      </c>
      <c r="D52" s="156">
        <v>400.0</v>
      </c>
    </row>
    <row r="53">
      <c r="A53" s="156">
        <v>5.0</v>
      </c>
      <c r="B53" s="156" t="s">
        <v>1758</v>
      </c>
      <c r="C53" s="178">
        <v>0.6138888888888889</v>
      </c>
      <c r="D53" s="156">
        <v>1250.0</v>
      </c>
    </row>
    <row r="54">
      <c r="A54" s="156">
        <v>6.0</v>
      </c>
      <c r="B54" s="156" t="s">
        <v>1095</v>
      </c>
      <c r="C54" s="178">
        <v>0.6527777777777778</v>
      </c>
      <c r="D54" s="156">
        <v>600.0</v>
      </c>
    </row>
    <row r="55">
      <c r="A55" s="156">
        <v>7.0</v>
      </c>
      <c r="B55" s="156" t="s">
        <v>961</v>
      </c>
      <c r="C55" s="178">
        <v>0.7340277777777777</v>
      </c>
      <c r="D55" s="156">
        <v>200.0</v>
      </c>
      <c r="G55" s="180">
        <v>800.0</v>
      </c>
      <c r="H55" s="146">
        <v>-800.0</v>
      </c>
    </row>
    <row r="56">
      <c r="A56" s="156">
        <v>8.0</v>
      </c>
      <c r="B56" s="156" t="s">
        <v>1759</v>
      </c>
      <c r="C56" s="178">
        <v>0.7916666666666666</v>
      </c>
      <c r="D56" s="156">
        <v>400.0</v>
      </c>
      <c r="H56" s="183">
        <v>10400.0</v>
      </c>
    </row>
    <row r="57">
      <c r="D57" s="159">
        <f>SUM(D49:D56)</f>
        <v>4050</v>
      </c>
    </row>
    <row r="58">
      <c r="E58" s="59" t="s">
        <v>1760</v>
      </c>
    </row>
    <row r="59">
      <c r="A59" s="156">
        <v>1.0</v>
      </c>
      <c r="H59" s="146">
        <v>-400.0</v>
      </c>
    </row>
    <row r="60">
      <c r="H60" s="183">
        <v>10000.0</v>
      </c>
    </row>
    <row r="61">
      <c r="E61" s="59" t="s">
        <v>1761</v>
      </c>
      <c r="F61" s="171" t="s">
        <v>265</v>
      </c>
    </row>
    <row r="62">
      <c r="A62" s="156">
        <v>1.0</v>
      </c>
      <c r="B62" s="156" t="s">
        <v>736</v>
      </c>
      <c r="C62" s="178">
        <v>0.5833333333333334</v>
      </c>
      <c r="D62" s="156">
        <v>600.0</v>
      </c>
    </row>
    <row r="63">
      <c r="A63" s="156">
        <v>2.0</v>
      </c>
      <c r="B63" s="156" t="s">
        <v>233</v>
      </c>
      <c r="C63" s="178">
        <v>0.5833333333333334</v>
      </c>
      <c r="D63" s="156">
        <v>400.0</v>
      </c>
    </row>
    <row r="64">
      <c r="A64" s="156">
        <v>3.0</v>
      </c>
      <c r="B64" s="156" t="s">
        <v>1762</v>
      </c>
      <c r="C64" s="178">
        <v>0.5972222222222222</v>
      </c>
      <c r="G64" s="184">
        <v>-1250.0</v>
      </c>
    </row>
    <row r="65">
      <c r="A65" s="156">
        <v>4.0</v>
      </c>
      <c r="B65" s="156" t="s">
        <v>1763</v>
      </c>
      <c r="C65" s="178">
        <v>0.7222222222222222</v>
      </c>
      <c r="D65" s="156">
        <v>600.0</v>
      </c>
    </row>
    <row r="66">
      <c r="A66" s="156">
        <v>5.0</v>
      </c>
      <c r="B66" s="156" t="s">
        <v>1764</v>
      </c>
      <c r="C66" s="178">
        <v>0.7708333333333334</v>
      </c>
      <c r="D66" s="156">
        <v>800.0</v>
      </c>
    </row>
    <row r="67">
      <c r="A67" s="156">
        <v>6.0</v>
      </c>
      <c r="B67" s="156" t="s">
        <v>1100</v>
      </c>
      <c r="C67" s="178">
        <v>0.7847222222222222</v>
      </c>
      <c r="D67" s="156">
        <v>200.0</v>
      </c>
    </row>
    <row r="68">
      <c r="A68" s="156">
        <v>7.0</v>
      </c>
      <c r="B68" s="156" t="s">
        <v>680</v>
      </c>
      <c r="C68" s="178">
        <v>0.7916666666666666</v>
      </c>
      <c r="D68" s="156">
        <v>500.0</v>
      </c>
      <c r="G68" s="184">
        <v>-8000.0</v>
      </c>
      <c r="H68" s="184" t="s">
        <v>132</v>
      </c>
    </row>
    <row r="69">
      <c r="A69" s="156"/>
      <c r="D69" s="159">
        <f>SUM(D62:D68)</f>
        <v>3100</v>
      </c>
      <c r="H69" s="183">
        <v>3850.0</v>
      </c>
    </row>
    <row r="71">
      <c r="E71" s="59" t="s">
        <v>1765</v>
      </c>
      <c r="F71" s="171" t="s">
        <v>265</v>
      </c>
    </row>
    <row r="72">
      <c r="A72" s="156">
        <v>1.0</v>
      </c>
      <c r="B72" s="146" t="s">
        <v>469</v>
      </c>
      <c r="C72" s="221"/>
      <c r="D72" s="221"/>
      <c r="E72" s="221"/>
      <c r="F72" s="221"/>
      <c r="G72" s="221"/>
      <c r="H72" s="146">
        <v>-350.0</v>
      </c>
    </row>
    <row r="73">
      <c r="A73" s="156">
        <v>2.0</v>
      </c>
      <c r="B73" s="156" t="s">
        <v>1766</v>
      </c>
      <c r="C73" s="178">
        <v>0.5270833333333333</v>
      </c>
      <c r="D73" s="156">
        <v>400.0</v>
      </c>
    </row>
    <row r="74">
      <c r="A74" s="156">
        <v>3.0</v>
      </c>
      <c r="B74" s="156" t="s">
        <v>1767</v>
      </c>
      <c r="C74" s="178">
        <v>0.5576388888888889</v>
      </c>
      <c r="D74" s="156">
        <v>1500.0</v>
      </c>
    </row>
    <row r="75">
      <c r="A75" s="156">
        <v>4.0</v>
      </c>
      <c r="B75" s="156" t="s">
        <v>1768</v>
      </c>
      <c r="C75" s="178">
        <v>0.6006944444444444</v>
      </c>
      <c r="D75" s="156">
        <v>400.0</v>
      </c>
    </row>
    <row r="76">
      <c r="A76" s="156">
        <v>5.0</v>
      </c>
      <c r="B76" s="156" t="s">
        <v>269</v>
      </c>
      <c r="C76" s="178">
        <v>0.6138888888888889</v>
      </c>
      <c r="D76" s="156">
        <v>600.0</v>
      </c>
    </row>
    <row r="77">
      <c r="A77" s="156">
        <v>6.0</v>
      </c>
      <c r="B77" s="156" t="s">
        <v>1769</v>
      </c>
      <c r="C77" s="178">
        <v>0.6388888888888888</v>
      </c>
      <c r="D77" s="156">
        <v>200.0</v>
      </c>
    </row>
    <row r="78">
      <c r="A78" s="156">
        <v>7.0</v>
      </c>
      <c r="B78" s="156" t="s">
        <v>1770</v>
      </c>
      <c r="C78" s="178">
        <v>0.6736111111111112</v>
      </c>
      <c r="D78" s="156">
        <v>600.0</v>
      </c>
    </row>
    <row r="79">
      <c r="A79" s="156">
        <v>8.0</v>
      </c>
      <c r="B79" s="156" t="s">
        <v>1771</v>
      </c>
      <c r="C79" s="178">
        <v>0.7576388888888889</v>
      </c>
      <c r="D79" s="156">
        <v>800.0</v>
      </c>
    </row>
    <row r="80">
      <c r="A80" s="156">
        <v>9.0</v>
      </c>
      <c r="B80" s="156" t="s">
        <v>1772</v>
      </c>
      <c r="C80" s="178">
        <v>0.775</v>
      </c>
      <c r="D80" s="156">
        <v>400.0</v>
      </c>
    </row>
    <row r="81">
      <c r="A81" s="156"/>
      <c r="D81" s="159">
        <f>SUM(D73:D80)</f>
        <v>4900</v>
      </c>
      <c r="G81" s="180">
        <v>1750.0</v>
      </c>
      <c r="H81" s="146">
        <v>-1750.0</v>
      </c>
      <c r="I81" s="156" t="s">
        <v>1621</v>
      </c>
    </row>
    <row r="82">
      <c r="H82" s="183">
        <v>6650.0</v>
      </c>
    </row>
    <row r="83">
      <c r="E83" s="59" t="s">
        <v>1773</v>
      </c>
    </row>
    <row r="84">
      <c r="A84" s="156">
        <v>1.0</v>
      </c>
      <c r="B84" s="156" t="s">
        <v>1774</v>
      </c>
      <c r="C84" s="178">
        <v>0.5256944444444445</v>
      </c>
      <c r="D84" s="156">
        <v>400.0</v>
      </c>
    </row>
    <row r="85">
      <c r="A85" s="156">
        <v>2.0</v>
      </c>
      <c r="B85" s="156" t="s">
        <v>1775</v>
      </c>
      <c r="C85" s="178">
        <v>0.5833333333333334</v>
      </c>
      <c r="D85" s="156">
        <v>1000.0</v>
      </c>
    </row>
    <row r="86">
      <c r="A86" s="156">
        <v>3.0</v>
      </c>
      <c r="B86" s="156" t="s">
        <v>1776</v>
      </c>
      <c r="C86" s="178">
        <v>0.6902777777777778</v>
      </c>
      <c r="D86" s="156">
        <v>600.0</v>
      </c>
    </row>
    <row r="87">
      <c r="A87" s="156">
        <v>4.0</v>
      </c>
      <c r="B87" s="156" t="s">
        <v>1777</v>
      </c>
      <c r="C87" s="178">
        <v>0.7604166666666666</v>
      </c>
      <c r="D87" s="156">
        <v>1500.0</v>
      </c>
    </row>
    <row r="88">
      <c r="A88" s="226">
        <v>5.0</v>
      </c>
      <c r="B88" s="226" t="s">
        <v>1778</v>
      </c>
      <c r="C88" s="227">
        <v>0.7916666666666666</v>
      </c>
      <c r="D88" s="226">
        <v>1500.0</v>
      </c>
      <c r="E88" s="228"/>
    </row>
    <row r="89">
      <c r="A89" s="156">
        <v>6.0</v>
      </c>
      <c r="B89" s="156" t="s">
        <v>1779</v>
      </c>
      <c r="C89" s="178">
        <v>0.8152777777777778</v>
      </c>
      <c r="D89" s="156">
        <v>300.0</v>
      </c>
    </row>
    <row r="90">
      <c r="A90" s="156">
        <v>7.0</v>
      </c>
      <c r="B90" s="156" t="s">
        <v>627</v>
      </c>
      <c r="C90" s="178">
        <v>0.8326388888888889</v>
      </c>
      <c r="D90" s="156">
        <v>200.0</v>
      </c>
    </row>
    <row r="91">
      <c r="A91" s="156">
        <v>8.0</v>
      </c>
      <c r="B91" s="156" t="s">
        <v>1780</v>
      </c>
      <c r="C91" s="178">
        <v>0.8333333333333334</v>
      </c>
      <c r="D91" s="156">
        <v>400.0</v>
      </c>
      <c r="G91" s="180">
        <v>1000.0</v>
      </c>
      <c r="H91" s="146">
        <v>-1000.0</v>
      </c>
    </row>
    <row r="92">
      <c r="D92" s="159">
        <f>SUM(D84:D91)</f>
        <v>5900</v>
      </c>
      <c r="H92" s="183">
        <v>11550.0</v>
      </c>
    </row>
    <row r="93">
      <c r="E93" s="59" t="s">
        <v>1781</v>
      </c>
    </row>
    <row r="94">
      <c r="A94" s="156">
        <v>1.0</v>
      </c>
      <c r="B94" s="156" t="s">
        <v>1782</v>
      </c>
      <c r="C94" s="178">
        <v>0.5229166666666667</v>
      </c>
      <c r="D94" s="156">
        <v>700.0</v>
      </c>
    </row>
    <row r="95">
      <c r="A95" s="156">
        <v>2.0</v>
      </c>
      <c r="B95" s="156" t="s">
        <v>1783</v>
      </c>
      <c r="C95" s="178">
        <v>0.5361111111111111</v>
      </c>
      <c r="D95" s="156">
        <v>1200.0</v>
      </c>
    </row>
    <row r="96">
      <c r="A96" s="156">
        <v>3.0</v>
      </c>
      <c r="B96" s="156" t="s">
        <v>1784</v>
      </c>
      <c r="C96" s="178">
        <v>0.5416666666666666</v>
      </c>
      <c r="D96" s="156">
        <v>90.0</v>
      </c>
    </row>
    <row r="97">
      <c r="A97" s="156">
        <v>4.0</v>
      </c>
      <c r="B97" s="156" t="s">
        <v>336</v>
      </c>
      <c r="C97" s="178">
        <v>0.5729166666666666</v>
      </c>
      <c r="D97" s="156">
        <v>800.0</v>
      </c>
    </row>
    <row r="98">
      <c r="A98" s="156">
        <v>5.0</v>
      </c>
      <c r="B98" s="156" t="s">
        <v>1785</v>
      </c>
      <c r="C98" s="178">
        <v>0.6354166666666666</v>
      </c>
      <c r="D98" s="156">
        <v>700.0</v>
      </c>
    </row>
    <row r="99">
      <c r="A99" s="156">
        <v>6.0</v>
      </c>
      <c r="B99" s="156" t="s">
        <v>1786</v>
      </c>
      <c r="C99" s="178">
        <v>0.6666666666666666</v>
      </c>
      <c r="D99" s="156">
        <v>500.0</v>
      </c>
    </row>
    <row r="100">
      <c r="A100" s="156">
        <v>7.0</v>
      </c>
      <c r="B100" s="156" t="s">
        <v>1730</v>
      </c>
      <c r="C100" s="178">
        <v>0.7861111111111111</v>
      </c>
      <c r="D100" s="156">
        <v>700.0</v>
      </c>
      <c r="H100" s="184">
        <v>-13000.0</v>
      </c>
      <c r="I100" s="184" t="s">
        <v>132</v>
      </c>
    </row>
    <row r="101">
      <c r="A101" s="156">
        <v>8.0</v>
      </c>
      <c r="B101" s="156" t="s">
        <v>1787</v>
      </c>
      <c r="C101" s="178">
        <v>0.7868055555555555</v>
      </c>
      <c r="D101" s="156">
        <v>90.0</v>
      </c>
      <c r="G101" s="180">
        <v>1000.0</v>
      </c>
      <c r="H101" s="146">
        <v>-1000.0</v>
      </c>
    </row>
    <row r="102">
      <c r="A102" s="156">
        <v>9.0</v>
      </c>
      <c r="B102" s="156" t="s">
        <v>1786</v>
      </c>
      <c r="C102" s="178">
        <v>0.8194444444444444</v>
      </c>
      <c r="D102" s="156">
        <v>700.0</v>
      </c>
      <c r="H102" s="183">
        <v>3050.0</v>
      </c>
    </row>
    <row r="103">
      <c r="A103" s="156"/>
      <c r="D103" s="159">
        <f>SUM(D94:D102)</f>
        <v>5480</v>
      </c>
    </row>
    <row r="104">
      <c r="E104" s="59" t="s">
        <v>1788</v>
      </c>
      <c r="F104" s="59" t="s">
        <v>454</v>
      </c>
    </row>
    <row r="105">
      <c r="A105" s="156">
        <v>1.0</v>
      </c>
      <c r="B105" s="225" t="s">
        <v>1789</v>
      </c>
      <c r="C105" s="178">
        <v>0.4798611111111111</v>
      </c>
      <c r="D105" s="156">
        <v>1200.0</v>
      </c>
    </row>
    <row r="106">
      <c r="A106" s="156">
        <v>2.0</v>
      </c>
      <c r="B106" s="156" t="s">
        <v>1790</v>
      </c>
      <c r="C106" s="178">
        <v>0.5493055555555556</v>
      </c>
      <c r="D106" s="156">
        <v>500.0</v>
      </c>
    </row>
    <row r="107">
      <c r="A107" s="156">
        <v>3.0</v>
      </c>
      <c r="B107" s="156" t="s">
        <v>1729</v>
      </c>
      <c r="C107" s="178">
        <v>0.5708333333333333</v>
      </c>
      <c r="D107" s="156">
        <v>400.0</v>
      </c>
    </row>
    <row r="108">
      <c r="A108" s="156">
        <v>4.0</v>
      </c>
      <c r="B108" s="156" t="s">
        <v>1371</v>
      </c>
      <c r="C108" s="178">
        <v>0.63125</v>
      </c>
      <c r="D108" s="156">
        <v>200.0</v>
      </c>
    </row>
    <row r="109">
      <c r="A109" s="156">
        <v>5.0</v>
      </c>
      <c r="B109" s="156" t="s">
        <v>1086</v>
      </c>
      <c r="C109" s="178">
        <v>0.6736111111111112</v>
      </c>
      <c r="D109" s="156">
        <v>600.0</v>
      </c>
    </row>
    <row r="110">
      <c r="A110" s="156">
        <v>6.0</v>
      </c>
      <c r="B110" s="156" t="s">
        <v>1791</v>
      </c>
      <c r="C110" s="178">
        <v>0.6770833333333334</v>
      </c>
      <c r="D110" s="156">
        <v>800.0</v>
      </c>
    </row>
    <row r="111">
      <c r="A111" s="156">
        <v>7.0</v>
      </c>
      <c r="B111" s="156" t="s">
        <v>1710</v>
      </c>
      <c r="C111" s="178">
        <v>0.6923611111111111</v>
      </c>
      <c r="D111" s="156">
        <v>600.0</v>
      </c>
    </row>
    <row r="112">
      <c r="A112" s="156">
        <v>8.0</v>
      </c>
      <c r="B112" s="156" t="s">
        <v>1792</v>
      </c>
      <c r="C112" s="178">
        <v>0.7930555555555555</v>
      </c>
      <c r="D112" s="156">
        <v>400.0</v>
      </c>
    </row>
    <row r="113">
      <c r="A113" s="156">
        <v>9.0</v>
      </c>
      <c r="B113" s="156" t="s">
        <v>1086</v>
      </c>
      <c r="C113" s="178">
        <v>0.8284722222222223</v>
      </c>
      <c r="D113" s="156">
        <v>600.0</v>
      </c>
    </row>
    <row r="114">
      <c r="A114" s="156">
        <v>10.0</v>
      </c>
      <c r="B114" s="156" t="s">
        <v>1086</v>
      </c>
      <c r="C114" s="178">
        <v>0.8291666666666667</v>
      </c>
      <c r="D114" s="156">
        <v>600.0</v>
      </c>
      <c r="G114" s="184">
        <v>-5000.0</v>
      </c>
      <c r="H114" s="184" t="s">
        <v>149</v>
      </c>
    </row>
    <row r="115">
      <c r="A115" s="156">
        <v>11.0</v>
      </c>
      <c r="B115" s="156" t="s">
        <v>1793</v>
      </c>
      <c r="C115" s="178">
        <v>0.8298611111111112</v>
      </c>
      <c r="D115" s="156">
        <v>500.0</v>
      </c>
      <c r="G115" s="180">
        <v>1050.0</v>
      </c>
      <c r="H115" s="146">
        <v>1050.0</v>
      </c>
    </row>
    <row r="116">
      <c r="D116" s="59">
        <v>6400.0</v>
      </c>
      <c r="H116" s="183">
        <v>3400.0</v>
      </c>
    </row>
    <row r="117">
      <c r="E117" s="59" t="s">
        <v>1794</v>
      </c>
      <c r="F117" s="171" t="s">
        <v>265</v>
      </c>
    </row>
    <row r="118">
      <c r="A118" s="156">
        <v>1.0</v>
      </c>
      <c r="B118" s="156" t="s">
        <v>1795</v>
      </c>
      <c r="C118" s="178">
        <v>0.45902777777777776</v>
      </c>
      <c r="G118" s="146">
        <v>-200.0</v>
      </c>
    </row>
    <row r="119">
      <c r="A119" s="156">
        <v>2.0</v>
      </c>
      <c r="B119" s="156" t="s">
        <v>1796</v>
      </c>
      <c r="C119" s="178">
        <v>0.45902777777777776</v>
      </c>
    </row>
    <row r="120">
      <c r="A120" s="156">
        <v>3.0</v>
      </c>
      <c r="B120" s="156" t="s">
        <v>886</v>
      </c>
      <c r="C120" s="178">
        <v>0.4638888888888889</v>
      </c>
      <c r="D120" s="156">
        <v>1500.0</v>
      </c>
    </row>
    <row r="121">
      <c r="A121" s="156">
        <v>4.0</v>
      </c>
      <c r="B121" s="156" t="s">
        <v>1797</v>
      </c>
      <c r="C121" s="178">
        <v>0.5222222222222223</v>
      </c>
      <c r="D121" s="156">
        <v>500.0</v>
      </c>
    </row>
    <row r="122">
      <c r="A122" s="156">
        <v>5.0</v>
      </c>
      <c r="B122" s="156" t="s">
        <v>1798</v>
      </c>
      <c r="C122" s="178">
        <v>0.5347222222222222</v>
      </c>
      <c r="D122" s="156">
        <v>800.0</v>
      </c>
    </row>
    <row r="123">
      <c r="A123" s="156">
        <v>6.0</v>
      </c>
      <c r="B123" s="156" t="s">
        <v>1799</v>
      </c>
      <c r="C123" s="178">
        <v>0.5347222222222222</v>
      </c>
      <c r="D123" s="156">
        <v>240.0</v>
      </c>
    </row>
    <row r="124">
      <c r="A124" s="156">
        <v>7.0</v>
      </c>
      <c r="B124" s="156" t="s">
        <v>1800</v>
      </c>
      <c r="C124" s="178">
        <v>0.5868055555555556</v>
      </c>
      <c r="D124" s="156">
        <v>800.0</v>
      </c>
    </row>
    <row r="125">
      <c r="A125" s="156">
        <v>8.0</v>
      </c>
      <c r="B125" s="156" t="s">
        <v>1801</v>
      </c>
      <c r="C125" s="178">
        <v>0.6152777777777778</v>
      </c>
      <c r="D125" s="156">
        <v>1900.0</v>
      </c>
    </row>
    <row r="126">
      <c r="A126" s="156">
        <v>9.0</v>
      </c>
      <c r="B126" s="156" t="s">
        <v>1802</v>
      </c>
      <c r="C126" s="178">
        <v>0.6875</v>
      </c>
      <c r="D126" s="156">
        <v>200.0</v>
      </c>
    </row>
    <row r="127">
      <c r="A127" s="156">
        <v>10.0</v>
      </c>
      <c r="B127" s="156" t="s">
        <v>1803</v>
      </c>
      <c r="C127" s="178">
        <v>0.7541666666666667</v>
      </c>
    </row>
    <row r="128">
      <c r="A128" s="156">
        <v>11.0</v>
      </c>
      <c r="B128" s="156" t="s">
        <v>1804</v>
      </c>
      <c r="C128" s="178">
        <v>0.7708333333333334</v>
      </c>
      <c r="D128" s="156">
        <v>600.0</v>
      </c>
    </row>
    <row r="129">
      <c r="A129" s="156">
        <v>12.0</v>
      </c>
      <c r="B129" s="156" t="s">
        <v>1805</v>
      </c>
      <c r="C129" s="178">
        <v>0.7708333333333334</v>
      </c>
      <c r="D129" s="156">
        <v>1500.0</v>
      </c>
      <c r="G129" s="184">
        <v>-8000.0</v>
      </c>
      <c r="H129" s="184" t="s">
        <v>132</v>
      </c>
    </row>
    <row r="130">
      <c r="A130" s="156">
        <v>13.0</v>
      </c>
      <c r="B130" s="156" t="s">
        <v>1806</v>
      </c>
      <c r="C130" s="178">
        <v>0.7868055555555555</v>
      </c>
      <c r="D130" s="156">
        <v>600.0</v>
      </c>
    </row>
    <row r="131">
      <c r="A131" s="156">
        <v>14.0</v>
      </c>
      <c r="D131" s="159">
        <f>SUM(D118:D130)</f>
        <v>8640</v>
      </c>
      <c r="H131" s="183">
        <v>4650.0</v>
      </c>
    </row>
    <row r="133">
      <c r="E133" s="59" t="s">
        <v>1807</v>
      </c>
      <c r="F133" s="171" t="s">
        <v>265</v>
      </c>
    </row>
    <row r="134">
      <c r="A134" s="156">
        <v>1.0</v>
      </c>
      <c r="B134" s="156" t="s">
        <v>1808</v>
      </c>
      <c r="C134" s="178">
        <v>0.4548611111111111</v>
      </c>
      <c r="D134" s="156">
        <v>800.0</v>
      </c>
    </row>
    <row r="135">
      <c r="A135" s="156">
        <v>2.0</v>
      </c>
      <c r="B135" s="156" t="s">
        <v>1809</v>
      </c>
      <c r="C135" s="178">
        <v>0.45694444444444443</v>
      </c>
      <c r="D135" s="156">
        <v>1000.0</v>
      </c>
    </row>
    <row r="136">
      <c r="A136" s="156">
        <v>3.0</v>
      </c>
      <c r="B136" s="156" t="s">
        <v>1810</v>
      </c>
      <c r="C136" s="178">
        <v>0.46458333333333335</v>
      </c>
      <c r="D136" s="156">
        <v>800.0</v>
      </c>
    </row>
    <row r="137">
      <c r="A137" s="156">
        <v>4.0</v>
      </c>
      <c r="B137" s="156" t="s">
        <v>1811</v>
      </c>
      <c r="C137" s="178">
        <v>0.5347222222222222</v>
      </c>
      <c r="D137" s="156">
        <v>400.0</v>
      </c>
    </row>
    <row r="138">
      <c r="A138" s="156">
        <v>5.0</v>
      </c>
      <c r="B138" s="156" t="s">
        <v>1812</v>
      </c>
      <c r="C138" s="178">
        <v>0.5375</v>
      </c>
      <c r="D138" s="156">
        <v>900.0</v>
      </c>
    </row>
    <row r="139">
      <c r="A139" s="156">
        <v>6.0</v>
      </c>
      <c r="B139" s="156" t="s">
        <v>1813</v>
      </c>
      <c r="C139" s="178">
        <v>0.6375</v>
      </c>
      <c r="D139" s="156">
        <v>600.0</v>
      </c>
    </row>
    <row r="140">
      <c r="A140" s="156">
        <v>7.0</v>
      </c>
      <c r="B140" s="156" t="s">
        <v>1814</v>
      </c>
      <c r="C140" s="178">
        <v>0.6388888888888888</v>
      </c>
      <c r="D140" s="156">
        <v>800.0</v>
      </c>
    </row>
    <row r="141">
      <c r="A141" s="156">
        <v>8.0</v>
      </c>
      <c r="B141" s="156" t="s">
        <v>1815</v>
      </c>
      <c r="C141" s="178">
        <v>0.6388888888888888</v>
      </c>
      <c r="D141" s="156">
        <v>800.0</v>
      </c>
    </row>
    <row r="142">
      <c r="A142" s="156">
        <v>9.0</v>
      </c>
      <c r="B142" s="156" t="s">
        <v>1671</v>
      </c>
      <c r="C142" s="178">
        <v>0.64375</v>
      </c>
      <c r="D142" s="156">
        <v>600.0</v>
      </c>
    </row>
    <row r="143">
      <c r="A143" s="156">
        <v>10.0</v>
      </c>
      <c r="B143" s="156" t="s">
        <v>1816</v>
      </c>
      <c r="C143" s="178">
        <v>0.6458333333333334</v>
      </c>
      <c r="D143" s="156">
        <v>600.0</v>
      </c>
    </row>
    <row r="144">
      <c r="A144" s="156">
        <v>11.0</v>
      </c>
      <c r="B144" s="156" t="s">
        <v>1004</v>
      </c>
      <c r="C144" s="178">
        <v>0.6770833333333334</v>
      </c>
      <c r="D144" s="156">
        <v>1200.0</v>
      </c>
    </row>
    <row r="145">
      <c r="A145" s="156">
        <v>12.0</v>
      </c>
      <c r="B145" s="156" t="s">
        <v>1817</v>
      </c>
    </row>
    <row r="146">
      <c r="A146" s="156">
        <v>13.0</v>
      </c>
      <c r="B146" s="156" t="s">
        <v>1818</v>
      </c>
      <c r="D146" s="156">
        <v>-400.0</v>
      </c>
    </row>
    <row r="147">
      <c r="A147" s="156">
        <v>14.0</v>
      </c>
      <c r="B147" s="156" t="s">
        <v>1819</v>
      </c>
      <c r="C147" s="178">
        <v>0.7777777777777778</v>
      </c>
      <c r="D147" s="156">
        <v>1200.0</v>
      </c>
    </row>
    <row r="148">
      <c r="A148" s="156">
        <v>15.0</v>
      </c>
      <c r="B148" s="156" t="s">
        <v>1820</v>
      </c>
    </row>
    <row r="149">
      <c r="A149" s="156">
        <v>16.0</v>
      </c>
      <c r="B149" s="156" t="s">
        <v>1821</v>
      </c>
      <c r="C149" s="178">
        <v>0.7993055555555556</v>
      </c>
      <c r="D149" s="156">
        <v>550.0</v>
      </c>
    </row>
    <row r="150">
      <c r="A150" s="156">
        <v>17.0</v>
      </c>
      <c r="B150" s="156" t="s">
        <v>1822</v>
      </c>
      <c r="C150" s="178">
        <v>0.8125</v>
      </c>
      <c r="D150" s="156">
        <v>400.0</v>
      </c>
    </row>
    <row r="151">
      <c r="A151" s="156">
        <v>18.0</v>
      </c>
      <c r="B151" s="156" t="s">
        <v>1823</v>
      </c>
      <c r="C151" s="178">
        <v>0.8388888888888889</v>
      </c>
      <c r="D151" s="156">
        <v>200.0</v>
      </c>
      <c r="H151" s="184">
        <v>-10000.0</v>
      </c>
      <c r="I151" s="184" t="s">
        <v>132</v>
      </c>
    </row>
    <row r="152">
      <c r="A152" s="156">
        <v>19.0</v>
      </c>
      <c r="B152" s="156" t="s">
        <v>1824</v>
      </c>
      <c r="C152" s="178">
        <v>0.8472222222222222</v>
      </c>
      <c r="D152" s="156">
        <v>600.0</v>
      </c>
      <c r="G152" s="180">
        <v>3200.0</v>
      </c>
      <c r="H152" s="146">
        <v>-3200.0</v>
      </c>
      <c r="I152" s="146" t="s">
        <v>1621</v>
      </c>
    </row>
    <row r="153">
      <c r="D153" s="159">
        <f>SUM(D134:D152)</f>
        <v>11050</v>
      </c>
      <c r="H153" s="193">
        <v>2500.0</v>
      </c>
    </row>
    <row r="154">
      <c r="E154" s="59" t="s">
        <v>1825</v>
      </c>
    </row>
    <row r="155">
      <c r="A155" s="156">
        <v>1.0</v>
      </c>
      <c r="B155" s="156" t="s">
        <v>1826</v>
      </c>
      <c r="C155" s="178">
        <v>0.48055555555555557</v>
      </c>
      <c r="D155" s="156">
        <v>600.0</v>
      </c>
    </row>
    <row r="156">
      <c r="A156" s="156">
        <v>2.0</v>
      </c>
      <c r="B156" s="156" t="s">
        <v>1827</v>
      </c>
      <c r="C156" s="178">
        <v>0.5</v>
      </c>
      <c r="D156" s="156">
        <v>1400.0</v>
      </c>
    </row>
    <row r="157">
      <c r="A157" s="156">
        <v>3.0</v>
      </c>
      <c r="B157" s="156" t="s">
        <v>1828</v>
      </c>
      <c r="C157" s="178">
        <v>0.6430555555555556</v>
      </c>
      <c r="D157" s="156">
        <v>400.0</v>
      </c>
    </row>
    <row r="158">
      <c r="A158" s="156">
        <v>4.0</v>
      </c>
      <c r="B158" s="156" t="s">
        <v>1829</v>
      </c>
      <c r="C158" s="178">
        <v>0.64375</v>
      </c>
      <c r="D158" s="156">
        <v>400.0</v>
      </c>
    </row>
    <row r="159">
      <c r="A159" s="156">
        <v>5.0</v>
      </c>
      <c r="B159" s="156" t="s">
        <v>627</v>
      </c>
      <c r="C159" s="178">
        <v>0.6805555555555556</v>
      </c>
      <c r="D159" s="156">
        <v>200.0</v>
      </c>
    </row>
    <row r="160">
      <c r="A160" s="156">
        <v>6.0</v>
      </c>
      <c r="B160" s="156" t="s">
        <v>1830</v>
      </c>
      <c r="C160" s="178">
        <v>0.6951388888888889</v>
      </c>
      <c r="D160" s="156">
        <v>700.0</v>
      </c>
    </row>
    <row r="161">
      <c r="A161" s="156">
        <v>7.0</v>
      </c>
      <c r="B161" s="156" t="s">
        <v>1831</v>
      </c>
      <c r="C161" s="178">
        <v>0.7069444444444445</v>
      </c>
      <c r="D161" s="156">
        <v>800.0</v>
      </c>
    </row>
    <row r="162">
      <c r="A162" s="156">
        <v>8.0</v>
      </c>
      <c r="B162" s="156" t="s">
        <v>1832</v>
      </c>
      <c r="C162" s="178">
        <v>0.7604166666666666</v>
      </c>
      <c r="D162" s="156">
        <v>600.0</v>
      </c>
    </row>
    <row r="163">
      <c r="A163" s="156">
        <v>9.0</v>
      </c>
      <c r="B163" s="156" t="s">
        <v>850</v>
      </c>
      <c r="C163" s="178">
        <v>0.7604166666666666</v>
      </c>
      <c r="D163" s="156">
        <v>600.0</v>
      </c>
    </row>
    <row r="164">
      <c r="A164" s="156">
        <v>10.0</v>
      </c>
      <c r="B164" s="156" t="s">
        <v>1833</v>
      </c>
      <c r="C164" s="178">
        <v>0.7618055555555555</v>
      </c>
      <c r="D164" s="156">
        <v>200.0</v>
      </c>
    </row>
    <row r="165">
      <c r="A165" s="156">
        <v>11.0</v>
      </c>
      <c r="B165" s="156" t="s">
        <v>1834</v>
      </c>
      <c r="C165" s="178">
        <v>0.7618055555555555</v>
      </c>
      <c r="D165" s="156">
        <v>700.0</v>
      </c>
    </row>
    <row r="166">
      <c r="A166" s="156">
        <v>12.0</v>
      </c>
      <c r="B166" s="156" t="s">
        <v>837</v>
      </c>
      <c r="C166" s="178">
        <v>0.7909722222222222</v>
      </c>
      <c r="D166" s="156">
        <v>200.0</v>
      </c>
    </row>
    <row r="167">
      <c r="A167" s="156">
        <v>13.0</v>
      </c>
      <c r="B167" s="156" t="s">
        <v>336</v>
      </c>
      <c r="C167" s="178">
        <v>0.8402777777777778</v>
      </c>
      <c r="D167" s="156">
        <v>800.0</v>
      </c>
      <c r="G167" s="180">
        <v>1150.0</v>
      </c>
      <c r="H167" s="146">
        <v>-1150.0</v>
      </c>
    </row>
    <row r="168">
      <c r="D168" s="159">
        <f>SUM(D155:D167)</f>
        <v>7600</v>
      </c>
      <c r="H168" s="193">
        <v>8850.0</v>
      </c>
    </row>
    <row r="169">
      <c r="E169" s="59" t="s">
        <v>1835</v>
      </c>
    </row>
    <row r="170">
      <c r="A170" s="156">
        <v>1.0</v>
      </c>
      <c r="B170" s="156" t="s">
        <v>1836</v>
      </c>
      <c r="C170" s="178">
        <v>0.5381944444444444</v>
      </c>
      <c r="D170" s="156">
        <v>400.0</v>
      </c>
    </row>
    <row r="171">
      <c r="A171" s="156">
        <v>2.0</v>
      </c>
      <c r="B171" s="156" t="s">
        <v>1837</v>
      </c>
      <c r="C171" s="178">
        <v>0.5756944444444444</v>
      </c>
      <c r="D171" s="156">
        <v>200.0</v>
      </c>
    </row>
    <row r="172">
      <c r="A172" s="156">
        <v>3.0</v>
      </c>
      <c r="B172" s="156" t="s">
        <v>1838</v>
      </c>
      <c r="C172" s="178">
        <v>0.6270833333333333</v>
      </c>
      <c r="D172" s="156">
        <v>-400.0</v>
      </c>
    </row>
    <row r="173">
      <c r="A173" s="156">
        <v>4.0</v>
      </c>
      <c r="B173" s="156" t="s">
        <v>837</v>
      </c>
      <c r="C173" s="178">
        <v>0.6819444444444445</v>
      </c>
      <c r="D173" s="156">
        <v>200.0</v>
      </c>
    </row>
    <row r="174">
      <c r="A174" s="156">
        <v>5.0</v>
      </c>
      <c r="B174" s="156" t="s">
        <v>837</v>
      </c>
      <c r="C174" s="178">
        <v>0.6826388888888889</v>
      </c>
      <c r="D174" s="156">
        <v>200.0</v>
      </c>
    </row>
    <row r="175">
      <c r="A175" s="156">
        <v>6.0</v>
      </c>
      <c r="B175" s="156" t="s">
        <v>1839</v>
      </c>
      <c r="C175" s="178">
        <v>0.7305555555555555</v>
      </c>
      <c r="D175" s="156">
        <v>300.0</v>
      </c>
    </row>
    <row r="176">
      <c r="A176" s="156">
        <v>7.0</v>
      </c>
      <c r="B176" s="156" t="s">
        <v>1381</v>
      </c>
      <c r="C176" s="178">
        <v>0.7583333333333333</v>
      </c>
      <c r="D176" s="156">
        <v>600.0</v>
      </c>
    </row>
    <row r="177">
      <c r="A177" s="156">
        <v>8.0</v>
      </c>
      <c r="B177" s="156" t="s">
        <v>1840</v>
      </c>
      <c r="C177" s="178">
        <v>0.7590277777777777</v>
      </c>
      <c r="D177" s="156">
        <v>200.0</v>
      </c>
    </row>
    <row r="178">
      <c r="A178" s="156">
        <v>9.0</v>
      </c>
      <c r="B178" s="156" t="s">
        <v>1381</v>
      </c>
      <c r="C178" s="178">
        <v>0.7694444444444445</v>
      </c>
      <c r="D178" s="156">
        <v>600.0</v>
      </c>
    </row>
    <row r="179">
      <c r="A179" s="156">
        <v>10.0</v>
      </c>
      <c r="B179" s="156" t="s">
        <v>1841</v>
      </c>
      <c r="C179" s="178">
        <v>0.7895833333333333</v>
      </c>
      <c r="D179" s="156">
        <v>700.0</v>
      </c>
      <c r="G179" s="180">
        <v>700.0</v>
      </c>
      <c r="H179" s="146">
        <v>-700.0</v>
      </c>
    </row>
    <row r="180">
      <c r="D180" s="159">
        <f>SUM(D170:D179)</f>
        <v>3000</v>
      </c>
      <c r="H180" s="193">
        <v>11150.0</v>
      </c>
    </row>
    <row r="182">
      <c r="E182" s="59" t="s">
        <v>1842</v>
      </c>
      <c r="F182" s="171" t="s">
        <v>265</v>
      </c>
    </row>
    <row r="183">
      <c r="A183" s="156">
        <v>1.0</v>
      </c>
      <c r="B183" s="156" t="s">
        <v>1843</v>
      </c>
      <c r="C183" s="178">
        <v>0.48680555555555555</v>
      </c>
      <c r="D183" s="156">
        <v>600.0</v>
      </c>
    </row>
    <row r="184">
      <c r="A184" s="156">
        <v>2.0</v>
      </c>
      <c r="B184" s="156" t="s">
        <v>1844</v>
      </c>
      <c r="C184" s="178">
        <v>0.5027777777777778</v>
      </c>
      <c r="D184" s="156">
        <v>300.0</v>
      </c>
    </row>
    <row r="185">
      <c r="A185" s="156">
        <v>3.0</v>
      </c>
      <c r="B185" s="156" t="s">
        <v>1845</v>
      </c>
      <c r="C185" s="178">
        <v>0.5034722222222222</v>
      </c>
      <c r="D185" s="156">
        <v>400.0</v>
      </c>
    </row>
    <row r="186">
      <c r="A186" s="156">
        <v>4.0</v>
      </c>
      <c r="B186" s="156" t="s">
        <v>1846</v>
      </c>
      <c r="C186" s="178">
        <v>0.5354166666666667</v>
      </c>
      <c r="D186" s="156">
        <v>500.0</v>
      </c>
    </row>
    <row r="187">
      <c r="A187" s="156">
        <v>5.0</v>
      </c>
      <c r="B187" s="156" t="s">
        <v>1847</v>
      </c>
      <c r="C187" s="178">
        <v>0.5361111111111111</v>
      </c>
      <c r="D187" s="156">
        <v>1500.0</v>
      </c>
    </row>
    <row r="188">
      <c r="A188" s="156">
        <v>6.0</v>
      </c>
      <c r="B188" s="156" t="s">
        <v>1848</v>
      </c>
      <c r="C188" s="178">
        <v>0.5361111111111111</v>
      </c>
      <c r="D188" s="156">
        <v>1000.0</v>
      </c>
    </row>
    <row r="189">
      <c r="A189" s="156">
        <v>7.0</v>
      </c>
      <c r="B189" s="156" t="s">
        <v>1849</v>
      </c>
      <c r="C189" s="178">
        <v>0.54375</v>
      </c>
      <c r="D189" s="156">
        <v>100.0</v>
      </c>
    </row>
    <row r="190">
      <c r="A190" s="156">
        <v>8.0</v>
      </c>
      <c r="B190" s="156" t="s">
        <v>1850</v>
      </c>
      <c r="C190" s="178">
        <v>0.6291666666666667</v>
      </c>
      <c r="D190" s="156">
        <v>480.0</v>
      </c>
    </row>
    <row r="191">
      <c r="A191" s="156">
        <v>9.0</v>
      </c>
      <c r="B191" s="156" t="s">
        <v>1851</v>
      </c>
      <c r="C191" s="178">
        <v>0.6597222222222222</v>
      </c>
      <c r="D191" s="156">
        <v>600.0</v>
      </c>
    </row>
    <row r="192">
      <c r="A192" s="156">
        <v>10.0</v>
      </c>
      <c r="B192" s="156" t="s">
        <v>1852</v>
      </c>
      <c r="C192" s="178">
        <v>0.6791666666666667</v>
      </c>
      <c r="D192" s="156">
        <v>600.0</v>
      </c>
    </row>
    <row r="193">
      <c r="A193" s="146">
        <v>11.0</v>
      </c>
      <c r="B193" s="146" t="s">
        <v>1853</v>
      </c>
      <c r="C193" s="221"/>
      <c r="D193" s="221"/>
      <c r="E193" s="221"/>
      <c r="F193" s="221"/>
      <c r="G193" s="221"/>
      <c r="H193" s="146">
        <v>-1250.0</v>
      </c>
    </row>
    <row r="194">
      <c r="A194" s="156">
        <v>12.0</v>
      </c>
      <c r="B194" s="156" t="s">
        <v>1854</v>
      </c>
      <c r="C194" s="178">
        <v>0.6930555555555555</v>
      </c>
      <c r="D194" s="156">
        <v>600.0</v>
      </c>
    </row>
    <row r="195">
      <c r="A195" s="156">
        <v>13.0</v>
      </c>
      <c r="B195" s="156" t="s">
        <v>1855</v>
      </c>
      <c r="C195" s="178">
        <v>0.6944444444444444</v>
      </c>
      <c r="D195" s="156">
        <v>400.0</v>
      </c>
    </row>
    <row r="196">
      <c r="A196" s="156">
        <v>14.0</v>
      </c>
      <c r="B196" s="156" t="s">
        <v>1645</v>
      </c>
      <c r="C196" s="178">
        <v>0.7166666666666667</v>
      </c>
      <c r="D196" s="156">
        <v>400.0</v>
      </c>
    </row>
    <row r="197">
      <c r="A197" s="156">
        <v>15.0</v>
      </c>
      <c r="B197" s="156" t="s">
        <v>1856</v>
      </c>
      <c r="C197" s="178">
        <v>0.7180555555555556</v>
      </c>
      <c r="D197" s="156">
        <v>400.0</v>
      </c>
    </row>
    <row r="198">
      <c r="A198" s="156">
        <v>16.0</v>
      </c>
      <c r="B198" s="156" t="s">
        <v>1857</v>
      </c>
      <c r="H198" s="146">
        <v>-250.0</v>
      </c>
    </row>
    <row r="199">
      <c r="A199" s="156">
        <v>17.0</v>
      </c>
      <c r="B199" s="156" t="s">
        <v>1858</v>
      </c>
      <c r="C199" s="178">
        <v>0.79375</v>
      </c>
      <c r="D199" s="156">
        <v>1000.0</v>
      </c>
    </row>
    <row r="200">
      <c r="A200" s="156">
        <v>18.0</v>
      </c>
      <c r="B200" s="156" t="s">
        <v>1859</v>
      </c>
      <c r="C200" s="178">
        <v>0.8</v>
      </c>
      <c r="D200" s="156">
        <v>400.0</v>
      </c>
      <c r="H200" s="184">
        <v>-15000.0</v>
      </c>
      <c r="I200" s="184" t="s">
        <v>132</v>
      </c>
    </row>
    <row r="201">
      <c r="A201" s="156">
        <v>19.0</v>
      </c>
      <c r="D201" s="159">
        <f>SUM(D183:D200)</f>
        <v>9280</v>
      </c>
      <c r="H201" s="193">
        <v>4050.0</v>
      </c>
      <c r="I201" s="156" t="s">
        <v>1860</v>
      </c>
    </row>
    <row r="203">
      <c r="E203" s="59" t="s">
        <v>1861</v>
      </c>
      <c r="F203" s="171" t="s">
        <v>265</v>
      </c>
    </row>
    <row r="204">
      <c r="A204" s="156">
        <v>1.0</v>
      </c>
      <c r="B204" s="156" t="s">
        <v>1862</v>
      </c>
      <c r="C204" s="178">
        <v>0.51875</v>
      </c>
      <c r="D204" s="156">
        <v>200.0</v>
      </c>
    </row>
    <row r="205">
      <c r="A205" s="156">
        <v>2.0</v>
      </c>
      <c r="B205" s="156" t="s">
        <v>1863</v>
      </c>
      <c r="C205" s="178">
        <v>0.55</v>
      </c>
      <c r="D205" s="156">
        <v>1500.0</v>
      </c>
      <c r="H205" s="156"/>
    </row>
    <row r="206">
      <c r="A206" s="156">
        <v>3.0</v>
      </c>
      <c r="B206" s="156" t="s">
        <v>1688</v>
      </c>
      <c r="C206" s="178">
        <v>0.5791666666666667</v>
      </c>
      <c r="D206" s="156">
        <v>800.0</v>
      </c>
    </row>
    <row r="207">
      <c r="A207" s="156">
        <v>4.0</v>
      </c>
      <c r="B207" s="156" t="s">
        <v>1864</v>
      </c>
      <c r="C207" s="178">
        <v>0.5791666666666667</v>
      </c>
      <c r="D207" s="156">
        <v>300.0</v>
      </c>
    </row>
    <row r="208">
      <c r="A208" s="156">
        <v>5.0</v>
      </c>
      <c r="B208" s="156" t="s">
        <v>1865</v>
      </c>
      <c r="C208" s="178">
        <v>0.6743055555555556</v>
      </c>
      <c r="D208" s="156">
        <v>500.0</v>
      </c>
    </row>
    <row r="209">
      <c r="A209" s="156">
        <v>6.0</v>
      </c>
      <c r="B209" s="156" t="s">
        <v>1866</v>
      </c>
    </row>
    <row r="210">
      <c r="A210" s="156">
        <v>7.0</v>
      </c>
      <c r="B210" s="156" t="s">
        <v>1867</v>
      </c>
      <c r="C210" s="178">
        <v>0.6916666666666667</v>
      </c>
      <c r="D210" s="156">
        <v>600.0</v>
      </c>
    </row>
    <row r="211">
      <c r="A211" s="156">
        <v>8.0</v>
      </c>
      <c r="B211" s="156" t="s">
        <v>1868</v>
      </c>
      <c r="C211" s="178">
        <v>0.7159722222222222</v>
      </c>
      <c r="D211" s="156">
        <v>600.0</v>
      </c>
      <c r="H211" s="184">
        <v>-3000.0</v>
      </c>
      <c r="I211" s="184" t="s">
        <v>132</v>
      </c>
    </row>
    <row r="212">
      <c r="A212" s="156">
        <v>9.0</v>
      </c>
      <c r="B212" s="156" t="s">
        <v>1869</v>
      </c>
      <c r="C212" s="178">
        <v>0.7229166666666667</v>
      </c>
      <c r="D212" s="156">
        <v>800.0</v>
      </c>
    </row>
    <row r="213">
      <c r="A213" s="156"/>
      <c r="D213" s="159">
        <f>SUM(D204:D212)</f>
        <v>5300</v>
      </c>
      <c r="G213" s="180">
        <v>2550.0</v>
      </c>
      <c r="H213" s="146">
        <v>-2550.0</v>
      </c>
      <c r="I213" s="156" t="s">
        <v>1621</v>
      </c>
    </row>
    <row r="214">
      <c r="H214" s="183">
        <v>3930.0</v>
      </c>
      <c r="I214" s="156" t="s">
        <v>1208</v>
      </c>
    </row>
    <row r="215">
      <c r="E215" s="59" t="s">
        <v>1870</v>
      </c>
    </row>
    <row r="216">
      <c r="A216" s="156">
        <v>1.0</v>
      </c>
      <c r="B216" s="156" t="s">
        <v>378</v>
      </c>
      <c r="C216" s="178">
        <v>0.5284722222222222</v>
      </c>
      <c r="D216" s="156">
        <v>800.0</v>
      </c>
    </row>
    <row r="217">
      <c r="A217" s="156">
        <v>2.0</v>
      </c>
      <c r="B217" s="156" t="s">
        <v>627</v>
      </c>
      <c r="C217" s="178">
        <v>0.5416666666666666</v>
      </c>
      <c r="D217" s="156">
        <v>200.0</v>
      </c>
    </row>
    <row r="218">
      <c r="A218" s="156">
        <v>3.0</v>
      </c>
      <c r="B218" s="156" t="s">
        <v>1871</v>
      </c>
      <c r="C218" s="178">
        <v>0.6868055555555556</v>
      </c>
      <c r="D218" s="156">
        <v>600.0</v>
      </c>
    </row>
    <row r="219">
      <c r="A219" s="156">
        <v>4.0</v>
      </c>
      <c r="B219" s="156" t="s">
        <v>1381</v>
      </c>
      <c r="C219" s="178">
        <v>0.6909722222222222</v>
      </c>
      <c r="D219" s="156">
        <v>600.0</v>
      </c>
    </row>
    <row r="220">
      <c r="A220" s="156">
        <v>5.0</v>
      </c>
      <c r="B220" s="156" t="s">
        <v>1872</v>
      </c>
      <c r="C220" s="178">
        <v>0.6951388888888889</v>
      </c>
      <c r="D220" s="156">
        <v>400.0</v>
      </c>
    </row>
    <row r="221">
      <c r="A221" s="156">
        <v>6.0</v>
      </c>
      <c r="B221" s="156" t="s">
        <v>336</v>
      </c>
      <c r="C221" s="178">
        <v>0.7673611111111112</v>
      </c>
      <c r="D221" s="156">
        <v>800.0</v>
      </c>
      <c r="G221" s="180">
        <v>800.0</v>
      </c>
      <c r="H221" s="146">
        <v>-800.0</v>
      </c>
    </row>
    <row r="222">
      <c r="A222" s="156">
        <v>7.0</v>
      </c>
      <c r="B222" s="156" t="s">
        <v>1873</v>
      </c>
      <c r="C222" s="178">
        <v>0.8270833333333333</v>
      </c>
      <c r="D222" s="156">
        <v>600.0</v>
      </c>
      <c r="H222" s="183">
        <v>7000.0</v>
      </c>
    </row>
    <row r="223">
      <c r="D223" s="159">
        <f>SUM(D216:D222)</f>
        <v>4000</v>
      </c>
    </row>
    <row r="224">
      <c r="E224" s="59" t="s">
        <v>1874</v>
      </c>
    </row>
    <row r="225">
      <c r="A225" s="156">
        <v>1.0</v>
      </c>
      <c r="B225" s="156" t="s">
        <v>1875</v>
      </c>
      <c r="C225" s="178">
        <v>0.5416666666666666</v>
      </c>
      <c r="D225" s="156">
        <v>400.0</v>
      </c>
    </row>
    <row r="226">
      <c r="A226" s="156">
        <v>2.0</v>
      </c>
      <c r="B226" s="156" t="s">
        <v>1876</v>
      </c>
      <c r="C226" s="178">
        <v>0.6402777777777777</v>
      </c>
      <c r="D226" s="156">
        <v>600.0</v>
      </c>
    </row>
    <row r="227">
      <c r="A227" s="156">
        <v>3.0</v>
      </c>
      <c r="B227" s="156" t="s">
        <v>1877</v>
      </c>
      <c r="C227" s="178">
        <v>0.6666666666666666</v>
      </c>
      <c r="D227" s="156">
        <v>400.0</v>
      </c>
    </row>
    <row r="228">
      <c r="A228" s="156">
        <v>4.0</v>
      </c>
      <c r="B228" s="156" t="s">
        <v>1878</v>
      </c>
      <c r="C228" s="178">
        <v>0.7069444444444445</v>
      </c>
      <c r="D228" s="156">
        <v>300.0</v>
      </c>
    </row>
    <row r="229">
      <c r="A229" s="156">
        <v>5.0</v>
      </c>
      <c r="B229" s="156" t="s">
        <v>627</v>
      </c>
      <c r="C229" s="178">
        <v>0.725</v>
      </c>
      <c r="D229" s="156">
        <v>200.0</v>
      </c>
    </row>
    <row r="230">
      <c r="A230" s="156">
        <v>6.0</v>
      </c>
      <c r="B230" s="156" t="s">
        <v>1879</v>
      </c>
      <c r="C230" s="178">
        <v>0.7263888888888889</v>
      </c>
      <c r="D230" s="156">
        <v>200.0</v>
      </c>
    </row>
    <row r="231">
      <c r="A231" s="156">
        <v>7.0</v>
      </c>
      <c r="B231" s="156" t="s">
        <v>208</v>
      </c>
      <c r="C231" s="178">
        <v>0.825</v>
      </c>
      <c r="D231" s="156">
        <v>400.0</v>
      </c>
      <c r="G231" s="180">
        <v>800.0</v>
      </c>
      <c r="H231" s="146">
        <v>-800.0</v>
      </c>
    </row>
    <row r="232">
      <c r="A232" s="156">
        <v>8.0</v>
      </c>
      <c r="B232" s="156" t="s">
        <v>1880</v>
      </c>
      <c r="C232" s="178">
        <v>0.85</v>
      </c>
      <c r="D232" s="156">
        <v>1500.0</v>
      </c>
      <c r="H232" s="183">
        <v>10250.0</v>
      </c>
    </row>
    <row r="233">
      <c r="D233" s="159">
        <f>SUM(D225:D232)</f>
        <v>4000</v>
      </c>
    </row>
    <row r="234">
      <c r="E234" s="59" t="s">
        <v>1881</v>
      </c>
    </row>
    <row r="235">
      <c r="A235" s="156">
        <v>1.0</v>
      </c>
      <c r="B235" s="156" t="s">
        <v>1064</v>
      </c>
      <c r="C235" s="178">
        <v>0.4583333333333333</v>
      </c>
      <c r="D235" s="156">
        <v>600.0</v>
      </c>
    </row>
    <row r="236">
      <c r="A236" s="156">
        <v>2.0</v>
      </c>
      <c r="B236" s="156" t="s">
        <v>850</v>
      </c>
      <c r="C236" s="178">
        <v>0.6666666666666666</v>
      </c>
      <c r="D236" s="156">
        <v>700.0</v>
      </c>
      <c r="G236" s="180">
        <v>650.0</v>
      </c>
      <c r="H236" s="146">
        <v>-650.0</v>
      </c>
    </row>
    <row r="237">
      <c r="A237" s="156">
        <v>3.0</v>
      </c>
      <c r="B237" s="156" t="s">
        <v>1882</v>
      </c>
      <c r="C237" s="178">
        <v>0.7013888888888888</v>
      </c>
      <c r="D237" s="156">
        <v>1000.0</v>
      </c>
      <c r="H237" s="183">
        <v>11900.0</v>
      </c>
    </row>
    <row r="238">
      <c r="D238" s="159">
        <f>SUM(D235:D237)</f>
        <v>2300</v>
      </c>
    </row>
    <row r="240">
      <c r="E240" s="59" t="s">
        <v>1883</v>
      </c>
      <c r="F240" s="171" t="s">
        <v>265</v>
      </c>
    </row>
    <row r="241">
      <c r="A241" s="156">
        <v>1.0</v>
      </c>
      <c r="B241" s="156" t="s">
        <v>1884</v>
      </c>
      <c r="C241" s="178">
        <v>0.6076388888888888</v>
      </c>
      <c r="D241" s="156">
        <v>400.0</v>
      </c>
    </row>
    <row r="242">
      <c r="A242" s="156">
        <v>2.0</v>
      </c>
      <c r="B242" s="156" t="s">
        <v>520</v>
      </c>
      <c r="C242" s="178">
        <v>0.6076388888888888</v>
      </c>
      <c r="D242" s="156">
        <v>500.0</v>
      </c>
    </row>
    <row r="243">
      <c r="A243" s="156">
        <v>3.0</v>
      </c>
      <c r="B243" s="156" t="s">
        <v>1661</v>
      </c>
      <c r="C243" s="178">
        <v>0.6576388888888889</v>
      </c>
      <c r="D243" s="156">
        <v>1500.0</v>
      </c>
      <c r="H243" s="184">
        <v>-8000.0</v>
      </c>
      <c r="I243" s="184" t="s">
        <v>109</v>
      </c>
    </row>
    <row r="244">
      <c r="A244" s="156"/>
      <c r="D244" s="159">
        <f>SUM(D241:D243)</f>
        <v>2400</v>
      </c>
    </row>
    <row r="245">
      <c r="H245" s="183">
        <v>6250.0</v>
      </c>
    </row>
    <row r="247">
      <c r="E247" s="59" t="s">
        <v>1885</v>
      </c>
      <c r="F247" s="171" t="s">
        <v>265</v>
      </c>
    </row>
    <row r="248">
      <c r="A248" s="156">
        <v>1.0</v>
      </c>
      <c r="B248" s="156" t="s">
        <v>1886</v>
      </c>
      <c r="C248" s="178">
        <v>0.4666666666666667</v>
      </c>
      <c r="D248" s="156">
        <v>1500.0</v>
      </c>
    </row>
    <row r="249">
      <c r="A249" s="156">
        <v>2.0</v>
      </c>
      <c r="B249" s="156" t="s">
        <v>940</v>
      </c>
      <c r="C249" s="178">
        <v>0.6625</v>
      </c>
      <c r="D249" s="156">
        <v>500.0</v>
      </c>
    </row>
    <row r="250">
      <c r="A250" s="156">
        <v>3.0</v>
      </c>
      <c r="B250" s="156" t="s">
        <v>1887</v>
      </c>
      <c r="C250" s="178">
        <v>0.7361111111111112</v>
      </c>
      <c r="D250" s="156">
        <v>400.0</v>
      </c>
    </row>
    <row r="251">
      <c r="A251" s="156">
        <v>4.0</v>
      </c>
      <c r="B251" s="156" t="s">
        <v>1888</v>
      </c>
      <c r="C251" s="178">
        <v>0.7430555555555556</v>
      </c>
      <c r="D251" s="156">
        <v>200.0</v>
      </c>
      <c r="H251" s="184">
        <v>-5000.0</v>
      </c>
      <c r="I251" s="184" t="s">
        <v>132</v>
      </c>
    </row>
    <row r="252">
      <c r="A252" s="156">
        <v>5.0</v>
      </c>
      <c r="B252" s="156" t="s">
        <v>1889</v>
      </c>
      <c r="C252" s="178">
        <v>0.7805555555555556</v>
      </c>
      <c r="D252" s="156">
        <v>600.0</v>
      </c>
    </row>
    <row r="253">
      <c r="A253" s="156">
        <v>6.0</v>
      </c>
      <c r="B253" s="156" t="s">
        <v>1890</v>
      </c>
      <c r="C253" s="178">
        <v>0.83125</v>
      </c>
      <c r="D253" s="156">
        <v>400.0</v>
      </c>
    </row>
    <row r="254">
      <c r="A254" s="156">
        <v>7.0</v>
      </c>
      <c r="B254" s="156" t="s">
        <v>421</v>
      </c>
      <c r="C254" s="178">
        <v>0.8555555555555555</v>
      </c>
      <c r="D254" s="156">
        <v>500.0</v>
      </c>
      <c r="G254" s="180">
        <v>1600.0</v>
      </c>
      <c r="H254" s="146">
        <v>-1600.0</v>
      </c>
      <c r="I254" s="156" t="s">
        <v>1621</v>
      </c>
    </row>
    <row r="255">
      <c r="D255" s="159">
        <f>SUM(D248:D254)</f>
        <v>4100</v>
      </c>
      <c r="H255" s="183">
        <v>3450.0</v>
      </c>
      <c r="I255" s="156" t="s">
        <v>1891</v>
      </c>
    </row>
    <row r="256">
      <c r="E256" s="59" t="s">
        <v>1892</v>
      </c>
    </row>
    <row r="257">
      <c r="A257" s="156">
        <v>1.0</v>
      </c>
      <c r="B257" s="156" t="s">
        <v>1893</v>
      </c>
      <c r="C257" s="178">
        <v>0.4583333333333333</v>
      </c>
      <c r="D257" s="156">
        <v>400.0</v>
      </c>
    </row>
    <row r="258">
      <c r="A258" s="156">
        <v>2.0</v>
      </c>
      <c r="B258" s="156" t="s">
        <v>1894</v>
      </c>
      <c r="C258" s="178">
        <v>0.46597222222222223</v>
      </c>
      <c r="D258" s="156">
        <v>400.0</v>
      </c>
    </row>
    <row r="259">
      <c r="A259" s="156">
        <v>3.0</v>
      </c>
      <c r="B259" s="156" t="s">
        <v>837</v>
      </c>
      <c r="C259" s="178">
        <v>0.5541666666666667</v>
      </c>
      <c r="D259" s="156">
        <v>200.0</v>
      </c>
    </row>
    <row r="260">
      <c r="A260" s="156">
        <v>4.0</v>
      </c>
      <c r="B260" s="156" t="s">
        <v>1417</v>
      </c>
      <c r="C260" s="178">
        <v>0.6083333333333333</v>
      </c>
      <c r="D260" s="156">
        <v>700.0</v>
      </c>
    </row>
    <row r="261">
      <c r="A261" s="156">
        <v>5.0</v>
      </c>
      <c r="B261" s="156" t="s">
        <v>1785</v>
      </c>
      <c r="C261" s="178">
        <v>0.6083333333333333</v>
      </c>
      <c r="D261" s="156">
        <v>700.0</v>
      </c>
    </row>
    <row r="262">
      <c r="A262" s="156">
        <v>6.0</v>
      </c>
      <c r="B262" s="156" t="s">
        <v>1895</v>
      </c>
      <c r="C262" s="178">
        <v>0.6125</v>
      </c>
      <c r="D262" s="156">
        <v>600.0</v>
      </c>
    </row>
    <row r="263">
      <c r="A263" s="156">
        <v>7.0</v>
      </c>
      <c r="B263" s="156" t="s">
        <v>1896</v>
      </c>
      <c r="C263" s="178">
        <v>0.6131944444444445</v>
      </c>
      <c r="D263" s="156">
        <v>600.0</v>
      </c>
    </row>
    <row r="264">
      <c r="A264" s="156">
        <v>8.0</v>
      </c>
      <c r="B264" s="156" t="s">
        <v>1897</v>
      </c>
      <c r="C264" s="178">
        <v>0.7</v>
      </c>
      <c r="D264" s="156">
        <v>800.0</v>
      </c>
    </row>
    <row r="265">
      <c r="A265" s="156">
        <v>9.0</v>
      </c>
      <c r="B265" s="156" t="s">
        <v>1898</v>
      </c>
      <c r="C265" s="178">
        <v>0.7020833333333333</v>
      </c>
      <c r="D265" s="156">
        <v>200.0</v>
      </c>
    </row>
    <row r="266">
      <c r="A266" s="156">
        <v>10.0</v>
      </c>
      <c r="B266" s="156" t="s">
        <v>1899</v>
      </c>
      <c r="C266" s="178">
        <v>0.7083333333333334</v>
      </c>
      <c r="D266" s="156">
        <v>500.0</v>
      </c>
    </row>
    <row r="267">
      <c r="A267" s="156">
        <v>11.0</v>
      </c>
      <c r="B267" s="156" t="s">
        <v>1900</v>
      </c>
      <c r="C267" s="178">
        <v>0.7916666666666666</v>
      </c>
      <c r="D267" s="156">
        <v>700.0</v>
      </c>
      <c r="G267" s="180">
        <v>1000.0</v>
      </c>
      <c r="H267" s="146">
        <v>-1000.0</v>
      </c>
    </row>
    <row r="268">
      <c r="A268" s="156">
        <v>12.0</v>
      </c>
      <c r="B268" s="156" t="s">
        <v>1901</v>
      </c>
      <c r="C268" s="178">
        <v>0.8368055555555556</v>
      </c>
      <c r="D268" s="156">
        <v>150.0</v>
      </c>
      <c r="H268" s="183">
        <v>8650.0</v>
      </c>
    </row>
    <row r="269">
      <c r="D269" s="159">
        <f>SUM(D257:D268)</f>
        <v>5950</v>
      </c>
    </row>
    <row r="270">
      <c r="E270" s="59" t="s">
        <v>1902</v>
      </c>
    </row>
    <row r="271">
      <c r="A271" s="156">
        <v>1.0</v>
      </c>
      <c r="B271" s="156" t="s">
        <v>1903</v>
      </c>
      <c r="C271" s="178">
        <v>0.4708333333333333</v>
      </c>
      <c r="D271" s="156">
        <v>1000.0</v>
      </c>
    </row>
    <row r="272">
      <c r="A272" s="156">
        <v>2.0</v>
      </c>
      <c r="B272" s="156" t="s">
        <v>1904</v>
      </c>
      <c r="C272" s="178">
        <v>0.4722222222222222</v>
      </c>
      <c r="D272" s="156">
        <v>600.0</v>
      </c>
    </row>
    <row r="273">
      <c r="A273" s="156">
        <v>3.0</v>
      </c>
      <c r="B273" s="156" t="s">
        <v>1905</v>
      </c>
      <c r="C273" s="178">
        <v>0.6444444444444445</v>
      </c>
      <c r="D273" s="156">
        <v>1200.0</v>
      </c>
    </row>
    <row r="274">
      <c r="A274" s="156">
        <v>4.0</v>
      </c>
      <c r="B274" s="156" t="s">
        <v>1906</v>
      </c>
      <c r="C274" s="178">
        <v>0.7243055555555555</v>
      </c>
      <c r="D274" s="156">
        <v>700.0</v>
      </c>
      <c r="G274" s="180">
        <v>750.0</v>
      </c>
      <c r="H274" s="146">
        <v>-750.0</v>
      </c>
    </row>
    <row r="275">
      <c r="A275" s="156">
        <v>5.0</v>
      </c>
      <c r="B275" s="156" t="s">
        <v>1907</v>
      </c>
      <c r="C275" s="178">
        <v>0.7701388888888889</v>
      </c>
      <c r="D275" s="156">
        <v>-200.0</v>
      </c>
      <c r="H275" s="183">
        <v>11200.0</v>
      </c>
    </row>
    <row r="276">
      <c r="D276" s="159">
        <f>SUM(D271:D275)</f>
        <v>3300</v>
      </c>
    </row>
    <row r="277">
      <c r="E277" s="59" t="s">
        <v>1908</v>
      </c>
      <c r="F277" s="59" t="s">
        <v>454</v>
      </c>
    </row>
    <row r="278">
      <c r="A278" s="156">
        <v>1.0</v>
      </c>
      <c r="B278" s="156" t="s">
        <v>1909</v>
      </c>
      <c r="C278" s="178">
        <v>0.45625</v>
      </c>
      <c r="D278" s="156">
        <v>200.0</v>
      </c>
    </row>
    <row r="279">
      <c r="A279" s="156">
        <v>2.0</v>
      </c>
      <c r="B279" s="156" t="s">
        <v>1910</v>
      </c>
      <c r="C279" s="178">
        <v>0.46041666666666664</v>
      </c>
      <c r="D279" s="156">
        <v>320.0</v>
      </c>
    </row>
    <row r="280">
      <c r="A280" s="156">
        <v>3.0</v>
      </c>
      <c r="B280" s="156" t="s">
        <v>1086</v>
      </c>
      <c r="C280" s="178">
        <v>0.49166666666666664</v>
      </c>
      <c r="D280" s="156">
        <v>600.0</v>
      </c>
    </row>
    <row r="281">
      <c r="A281" s="156">
        <v>4.0</v>
      </c>
      <c r="B281" s="156" t="s">
        <v>1086</v>
      </c>
      <c r="C281" s="178">
        <v>0.4979166666666667</v>
      </c>
      <c r="D281" s="156">
        <v>600.0</v>
      </c>
      <c r="G281" s="59"/>
      <c r="H281" s="184">
        <v>-10000.0</v>
      </c>
      <c r="I281" s="184" t="s">
        <v>149</v>
      </c>
    </row>
    <row r="282">
      <c r="A282" s="156">
        <v>5.0</v>
      </c>
      <c r="B282" s="156" t="s">
        <v>1911</v>
      </c>
      <c r="C282" s="178">
        <v>0.6055555555555555</v>
      </c>
      <c r="D282" s="156">
        <v>600.0</v>
      </c>
    </row>
    <row r="283">
      <c r="A283" s="156">
        <v>6.0</v>
      </c>
      <c r="B283" s="156" t="s">
        <v>1912</v>
      </c>
      <c r="C283" s="178">
        <v>0.6138888888888889</v>
      </c>
      <c r="D283" s="156">
        <v>1000.0</v>
      </c>
    </row>
    <row r="284">
      <c r="A284" s="156">
        <v>7.0</v>
      </c>
      <c r="B284" s="156" t="s">
        <v>882</v>
      </c>
      <c r="C284" s="178">
        <v>0.6604166666666667</v>
      </c>
      <c r="D284" s="156">
        <v>600.0</v>
      </c>
    </row>
    <row r="285">
      <c r="A285" s="156">
        <v>8.0</v>
      </c>
      <c r="B285" s="156" t="s">
        <v>1913</v>
      </c>
      <c r="C285" s="178">
        <v>0.6895833333333333</v>
      </c>
      <c r="D285" s="156">
        <v>1200.0</v>
      </c>
      <c r="G285" s="192">
        <v>1000.0</v>
      </c>
      <c r="H285" s="146">
        <v>-1000.0</v>
      </c>
    </row>
    <row r="286">
      <c r="A286" s="156">
        <v>9.0</v>
      </c>
      <c r="B286" s="156" t="s">
        <v>1914</v>
      </c>
      <c r="C286" s="178">
        <v>0.7055555555555556</v>
      </c>
      <c r="D286" s="156">
        <v>400.0</v>
      </c>
      <c r="H286" s="183">
        <v>6327.0</v>
      </c>
      <c r="I286" s="156" t="s">
        <v>1208</v>
      </c>
    </row>
    <row r="287">
      <c r="A287" s="156">
        <v>10.0</v>
      </c>
      <c r="B287" s="156" t="s">
        <v>1710</v>
      </c>
      <c r="C287" s="178">
        <v>0.7145833333333333</v>
      </c>
      <c r="D287" s="156">
        <v>600.0</v>
      </c>
    </row>
    <row r="288">
      <c r="A288" s="156"/>
      <c r="B288" s="156"/>
      <c r="D288" s="59">
        <v>6120.0</v>
      </c>
    </row>
    <row r="290">
      <c r="E290" s="59" t="s">
        <v>1915</v>
      </c>
      <c r="F290" s="171" t="s">
        <v>265</v>
      </c>
    </row>
    <row r="291">
      <c r="A291" s="156">
        <v>1.0</v>
      </c>
      <c r="B291" s="156" t="s">
        <v>1916</v>
      </c>
      <c r="C291" s="178">
        <v>0.45416666666666666</v>
      </c>
      <c r="D291" s="156">
        <v>800.0</v>
      </c>
    </row>
    <row r="292">
      <c r="A292" s="156">
        <v>2.0</v>
      </c>
      <c r="B292" s="156" t="s">
        <v>1917</v>
      </c>
      <c r="C292" s="178">
        <v>0.46041666666666664</v>
      </c>
      <c r="D292" s="156">
        <v>400.0</v>
      </c>
    </row>
    <row r="293">
      <c r="A293" s="156">
        <v>3.0</v>
      </c>
      <c r="B293" s="156" t="s">
        <v>1918</v>
      </c>
      <c r="C293" s="178">
        <v>0.6104166666666667</v>
      </c>
      <c r="D293" s="156">
        <v>500.0</v>
      </c>
    </row>
    <row r="294">
      <c r="A294" s="156">
        <v>4.0</v>
      </c>
      <c r="B294" s="156" t="s">
        <v>1919</v>
      </c>
      <c r="C294" s="178">
        <v>0.6659722222222222</v>
      </c>
      <c r="D294" s="156">
        <v>600.0</v>
      </c>
    </row>
    <row r="295">
      <c r="A295" s="156">
        <v>5.0</v>
      </c>
      <c r="B295" s="156" t="s">
        <v>1920</v>
      </c>
      <c r="C295" s="178">
        <v>0.7034722222222223</v>
      </c>
      <c r="D295" s="156">
        <v>400.0</v>
      </c>
    </row>
    <row r="296">
      <c r="A296" s="156">
        <v>6.0</v>
      </c>
      <c r="B296" s="156" t="s">
        <v>1921</v>
      </c>
      <c r="C296" s="178">
        <v>0.74375</v>
      </c>
      <c r="D296" s="156">
        <v>600.0</v>
      </c>
    </row>
    <row r="297">
      <c r="A297" s="156"/>
      <c r="D297" s="159">
        <f>SUM(D291:D296)</f>
        <v>3300</v>
      </c>
      <c r="G297" s="180">
        <v>800.0</v>
      </c>
      <c r="H297" s="146">
        <v>-800.0</v>
      </c>
    </row>
    <row r="298">
      <c r="H298" s="183">
        <v>8827.0</v>
      </c>
      <c r="I298" s="156" t="s">
        <v>1208</v>
      </c>
    </row>
    <row r="299">
      <c r="E299" s="59" t="s">
        <v>1922</v>
      </c>
      <c r="F299" s="171" t="s">
        <v>265</v>
      </c>
    </row>
    <row r="300">
      <c r="A300" s="156">
        <v>1.0</v>
      </c>
      <c r="B300" s="156" t="s">
        <v>1923</v>
      </c>
      <c r="C300" s="178">
        <v>0.5</v>
      </c>
      <c r="D300" s="156">
        <v>800.0</v>
      </c>
    </row>
    <row r="301">
      <c r="A301" s="156">
        <v>2.0</v>
      </c>
      <c r="B301" s="156" t="s">
        <v>1886</v>
      </c>
      <c r="C301" s="178">
        <v>0.5513888888888889</v>
      </c>
      <c r="D301" s="156">
        <v>1500.0</v>
      </c>
    </row>
    <row r="302">
      <c r="A302" s="156">
        <v>3.0</v>
      </c>
      <c r="B302" s="229" t="s">
        <v>1924</v>
      </c>
      <c r="C302" s="230">
        <v>0.5548611111111111</v>
      </c>
      <c r="D302" s="229">
        <v>800.0</v>
      </c>
      <c r="E302" s="229" t="s">
        <v>1925</v>
      </c>
    </row>
    <row r="303">
      <c r="A303" s="156">
        <v>4.0</v>
      </c>
      <c r="B303" s="156" t="s">
        <v>861</v>
      </c>
      <c r="C303" s="178">
        <v>0.6506944444444445</v>
      </c>
      <c r="D303" s="156">
        <v>1000.0</v>
      </c>
    </row>
    <row r="304">
      <c r="A304" s="156">
        <v>5.0</v>
      </c>
      <c r="B304" s="156" t="s">
        <v>1100</v>
      </c>
      <c r="C304" s="178">
        <v>0.6513888888888889</v>
      </c>
      <c r="D304" s="156">
        <v>200.0</v>
      </c>
    </row>
    <row r="305">
      <c r="A305" s="156">
        <v>6.0</v>
      </c>
      <c r="B305" s="156" t="s">
        <v>1926</v>
      </c>
      <c r="C305" s="178">
        <v>0.6569444444444444</v>
      </c>
      <c r="D305" s="156">
        <v>1500.0</v>
      </c>
    </row>
    <row r="306">
      <c r="A306" s="156">
        <v>7.0</v>
      </c>
      <c r="B306" s="156" t="s">
        <v>421</v>
      </c>
      <c r="C306" s="178">
        <v>0.7506944444444444</v>
      </c>
      <c r="D306" s="156">
        <v>500.0</v>
      </c>
    </row>
    <row r="307">
      <c r="A307" s="156">
        <v>8.0</v>
      </c>
      <c r="B307" s="156" t="s">
        <v>1927</v>
      </c>
      <c r="C307" s="178">
        <v>0.7763888888888889</v>
      </c>
      <c r="D307" s="156">
        <v>500.0</v>
      </c>
    </row>
    <row r="308">
      <c r="A308" s="156">
        <v>9.0</v>
      </c>
      <c r="B308" s="229" t="s">
        <v>1928</v>
      </c>
      <c r="C308" s="230">
        <v>0.8180555555555555</v>
      </c>
      <c r="D308" s="229">
        <v>1500.0</v>
      </c>
      <c r="E308" s="229" t="s">
        <v>1925</v>
      </c>
    </row>
    <row r="309">
      <c r="A309" s="156">
        <v>10.0</v>
      </c>
      <c r="B309" s="156" t="s">
        <v>1929</v>
      </c>
      <c r="C309" s="178">
        <v>0.81875</v>
      </c>
      <c r="D309" s="156">
        <v>1500.0</v>
      </c>
    </row>
    <row r="310">
      <c r="A310" s="156">
        <v>11.0</v>
      </c>
      <c r="B310" s="156" t="s">
        <v>1930</v>
      </c>
      <c r="C310" s="178">
        <v>0.8506944444444444</v>
      </c>
      <c r="D310" s="156">
        <v>600.0</v>
      </c>
      <c r="H310" s="184">
        <v>-10000.0</v>
      </c>
      <c r="I310" s="184" t="s">
        <v>132</v>
      </c>
    </row>
    <row r="311">
      <c r="A311" s="156">
        <v>12.0</v>
      </c>
      <c r="B311" s="156" t="s">
        <v>1931</v>
      </c>
      <c r="C311" s="178">
        <v>0.8520833333333333</v>
      </c>
      <c r="D311" s="156">
        <v>1000.0</v>
      </c>
    </row>
    <row r="312">
      <c r="A312" s="156"/>
      <c r="D312" s="159">
        <f>SUM(D300:D311)</f>
        <v>11400</v>
      </c>
      <c r="G312" s="180">
        <v>1750.0</v>
      </c>
      <c r="H312" s="146">
        <v>-1750.0</v>
      </c>
    </row>
    <row r="313">
      <c r="H313" s="183">
        <v>6150.0</v>
      </c>
    </row>
    <row r="314">
      <c r="E314" s="59" t="s">
        <v>1932</v>
      </c>
    </row>
    <row r="315">
      <c r="A315" s="156">
        <v>1.0</v>
      </c>
      <c r="B315" s="156" t="s">
        <v>1832</v>
      </c>
      <c r="C315" s="178">
        <v>0.4583333333333333</v>
      </c>
      <c r="D315" s="156">
        <v>600.0</v>
      </c>
    </row>
    <row r="316">
      <c r="A316" s="156">
        <v>2.0</v>
      </c>
      <c r="B316" s="156" t="s">
        <v>1933</v>
      </c>
      <c r="C316" s="178">
        <v>0.5131944444444444</v>
      </c>
      <c r="D316" s="156">
        <v>1000.0</v>
      </c>
    </row>
    <row r="317">
      <c r="A317" s="156">
        <v>3.0</v>
      </c>
      <c r="B317" s="156" t="s">
        <v>627</v>
      </c>
      <c r="C317" s="178">
        <v>0.5506944444444445</v>
      </c>
      <c r="D317" s="156">
        <v>200.0</v>
      </c>
    </row>
    <row r="318">
      <c r="A318" s="156">
        <v>4.0</v>
      </c>
      <c r="B318" s="156" t="s">
        <v>1934</v>
      </c>
      <c r="C318" s="178">
        <v>0.5680555555555555</v>
      </c>
      <c r="D318" s="156"/>
    </row>
    <row r="319">
      <c r="A319" s="156">
        <v>5.0</v>
      </c>
      <c r="B319" s="156" t="s">
        <v>1935</v>
      </c>
      <c r="C319" s="178">
        <v>0.5736111111111111</v>
      </c>
      <c r="D319" s="156">
        <v>800.0</v>
      </c>
    </row>
    <row r="320">
      <c r="A320" s="156">
        <v>6.0</v>
      </c>
      <c r="B320" s="156" t="s">
        <v>1936</v>
      </c>
      <c r="C320" s="178">
        <v>0.6166666666666667</v>
      </c>
      <c r="D320" s="156">
        <v>600.0</v>
      </c>
    </row>
    <row r="321">
      <c r="A321" s="156">
        <v>7.0</v>
      </c>
      <c r="B321" s="156" t="s">
        <v>204</v>
      </c>
      <c r="C321" s="178">
        <v>0.6256944444444444</v>
      </c>
      <c r="D321" s="156">
        <v>600.0</v>
      </c>
    </row>
    <row r="322">
      <c r="A322" s="156">
        <v>8.0</v>
      </c>
      <c r="B322" s="229" t="s">
        <v>1937</v>
      </c>
      <c r="C322" s="230">
        <v>0.6541666666666667</v>
      </c>
      <c r="D322" s="229">
        <v>600.0</v>
      </c>
      <c r="E322" s="229" t="s">
        <v>1925</v>
      </c>
    </row>
    <row r="323">
      <c r="A323" s="156">
        <v>9.0</v>
      </c>
      <c r="B323" s="156" t="s">
        <v>233</v>
      </c>
      <c r="C323" s="178">
        <v>0.6618055555555555</v>
      </c>
      <c r="D323" s="156">
        <v>400.0</v>
      </c>
    </row>
    <row r="324">
      <c r="A324" s="156">
        <v>10.0</v>
      </c>
      <c r="B324" s="156" t="s">
        <v>1938</v>
      </c>
      <c r="C324" s="178">
        <v>0.6888888888888889</v>
      </c>
      <c r="D324" s="156">
        <v>800.0</v>
      </c>
      <c r="H324" s="184">
        <v>-9000.0</v>
      </c>
      <c r="I324" s="184" t="s">
        <v>132</v>
      </c>
    </row>
    <row r="325">
      <c r="A325" s="156">
        <v>11.0</v>
      </c>
      <c r="B325" s="156" t="s">
        <v>1939</v>
      </c>
      <c r="C325" s="178">
        <v>0.6895833333333333</v>
      </c>
      <c r="D325" s="156">
        <v>300.0</v>
      </c>
    </row>
    <row r="326">
      <c r="A326" s="156">
        <v>12.0</v>
      </c>
      <c r="B326" s="156" t="s">
        <v>837</v>
      </c>
      <c r="C326" s="178">
        <v>0.6958333333333333</v>
      </c>
      <c r="D326" s="156">
        <v>200.0</v>
      </c>
      <c r="G326" s="180">
        <v>1200.0</v>
      </c>
      <c r="H326" s="146">
        <v>-1200.0</v>
      </c>
    </row>
    <row r="327">
      <c r="A327" s="156">
        <v>13.0</v>
      </c>
      <c r="B327" s="156" t="s">
        <v>837</v>
      </c>
      <c r="C327" s="178">
        <v>0.7479166666666667</v>
      </c>
      <c r="D327" s="156">
        <v>200.0</v>
      </c>
      <c r="H327" s="183">
        <v>3100.0</v>
      </c>
    </row>
    <row r="328">
      <c r="A328" s="156">
        <v>14.0</v>
      </c>
      <c r="B328" s="156" t="s">
        <v>1901</v>
      </c>
      <c r="C328" s="178">
        <v>0.7673611111111112</v>
      </c>
      <c r="D328" s="156">
        <v>150.0</v>
      </c>
    </row>
    <row r="329">
      <c r="A329" s="156">
        <v>15.0</v>
      </c>
      <c r="B329" s="156" t="s">
        <v>1940</v>
      </c>
      <c r="C329" s="178">
        <v>0.8472222222222222</v>
      </c>
      <c r="D329" s="156">
        <v>300.0</v>
      </c>
    </row>
    <row r="330">
      <c r="A330" s="156">
        <v>16.0</v>
      </c>
      <c r="B330" s="156" t="s">
        <v>1941</v>
      </c>
      <c r="C330" s="178">
        <v>0.8472222222222222</v>
      </c>
      <c r="D330" s="156">
        <v>600.0</v>
      </c>
    </row>
    <row r="331">
      <c r="A331" s="156">
        <v>17.0</v>
      </c>
      <c r="B331" s="156" t="s">
        <v>1942</v>
      </c>
      <c r="C331" s="178">
        <v>0.8479166666666667</v>
      </c>
      <c r="D331" s="156">
        <v>600.0</v>
      </c>
    </row>
    <row r="332">
      <c r="D332" s="159">
        <f>SUM(D315:D331)</f>
        <v>7950</v>
      </c>
    </row>
    <row r="333">
      <c r="E333" s="59" t="s">
        <v>1943</v>
      </c>
    </row>
    <row r="334">
      <c r="A334" s="156">
        <v>1.0</v>
      </c>
      <c r="B334" s="156" t="s">
        <v>1800</v>
      </c>
      <c r="C334" s="178">
        <v>0.5111111111111111</v>
      </c>
      <c r="D334" s="156">
        <v>600.0</v>
      </c>
    </row>
    <row r="335">
      <c r="A335" s="156">
        <v>2.0</v>
      </c>
      <c r="B335" s="156" t="s">
        <v>1944</v>
      </c>
      <c r="C335" s="178">
        <v>0.5375</v>
      </c>
      <c r="D335" s="156">
        <v>500.0</v>
      </c>
    </row>
    <row r="336">
      <c r="A336" s="156">
        <v>3.0</v>
      </c>
      <c r="B336" s="156" t="s">
        <v>355</v>
      </c>
      <c r="C336" s="178">
        <v>0.5381944444444444</v>
      </c>
      <c r="D336" s="156">
        <v>800.0</v>
      </c>
    </row>
    <row r="337">
      <c r="A337" s="156">
        <v>4.0</v>
      </c>
      <c r="B337" s="156" t="s">
        <v>1945</v>
      </c>
      <c r="C337" s="178">
        <v>0.6145833333333334</v>
      </c>
      <c r="D337" s="156">
        <v>400.0</v>
      </c>
    </row>
    <row r="338">
      <c r="A338" s="156">
        <v>5.0</v>
      </c>
      <c r="B338" s="156" t="s">
        <v>1942</v>
      </c>
      <c r="C338" s="178">
        <v>0.6527777777777778</v>
      </c>
      <c r="D338" s="156">
        <v>600.0</v>
      </c>
    </row>
    <row r="339">
      <c r="A339" s="156">
        <v>6.0</v>
      </c>
      <c r="B339" s="156" t="s">
        <v>1946</v>
      </c>
      <c r="C339" s="178">
        <v>0.7083333333333334</v>
      </c>
      <c r="D339" s="156">
        <v>800.0</v>
      </c>
    </row>
    <row r="340">
      <c r="A340" s="156">
        <v>7.0</v>
      </c>
      <c r="B340" s="156" t="s">
        <v>1947</v>
      </c>
      <c r="C340" s="178">
        <v>0.7083333333333334</v>
      </c>
      <c r="D340" s="156">
        <v>700.0</v>
      </c>
    </row>
    <row r="341">
      <c r="A341" s="156">
        <v>8.0</v>
      </c>
      <c r="B341" s="156" t="s">
        <v>1948</v>
      </c>
      <c r="C341" s="178">
        <v>0.7826388888888889</v>
      </c>
      <c r="D341" s="156">
        <v>700.0</v>
      </c>
    </row>
    <row r="342">
      <c r="A342" s="156">
        <v>9.0</v>
      </c>
      <c r="B342" s="156" t="s">
        <v>1949</v>
      </c>
      <c r="C342" s="178">
        <v>0.8138888888888889</v>
      </c>
      <c r="D342" s="156">
        <v>600.0</v>
      </c>
      <c r="G342" s="180">
        <v>1050.0</v>
      </c>
      <c r="H342" s="146">
        <v>-1050.0</v>
      </c>
    </row>
    <row r="343">
      <c r="A343" s="156">
        <v>10.0</v>
      </c>
      <c r="B343" s="156" t="s">
        <v>1950</v>
      </c>
      <c r="C343" s="178">
        <v>0.8145833333333333</v>
      </c>
      <c r="D343" s="156">
        <v>600.0</v>
      </c>
      <c r="H343" s="183">
        <v>8350.0</v>
      </c>
    </row>
    <row r="344">
      <c r="D344" s="159">
        <f>SUM(D334:D343)</f>
        <v>6300</v>
      </c>
    </row>
    <row r="346">
      <c r="E346" s="59" t="s">
        <v>1951</v>
      </c>
      <c r="F346" s="171" t="s">
        <v>265</v>
      </c>
    </row>
    <row r="347">
      <c r="A347" s="156">
        <v>1.0</v>
      </c>
      <c r="B347" s="156" t="s">
        <v>1952</v>
      </c>
      <c r="C347" s="178">
        <v>0.53125</v>
      </c>
      <c r="D347" s="156">
        <v>800.0</v>
      </c>
    </row>
    <row r="348">
      <c r="A348" s="156">
        <v>2.0</v>
      </c>
      <c r="B348" s="156" t="s">
        <v>1237</v>
      </c>
      <c r="C348" s="178">
        <v>0.5472222222222223</v>
      </c>
      <c r="D348" s="156">
        <v>200.0</v>
      </c>
    </row>
    <row r="349">
      <c r="A349" s="156">
        <v>3.0</v>
      </c>
      <c r="B349" s="156" t="s">
        <v>1953</v>
      </c>
      <c r="C349" s="178">
        <v>0.5534722222222223</v>
      </c>
      <c r="D349" s="156">
        <v>600.0</v>
      </c>
    </row>
    <row r="350">
      <c r="A350" s="156">
        <v>4.0</v>
      </c>
      <c r="B350" s="156" t="s">
        <v>1954</v>
      </c>
      <c r="C350" s="178">
        <v>0.5861111111111111</v>
      </c>
      <c r="D350" s="156">
        <v>600.0</v>
      </c>
    </row>
    <row r="351">
      <c r="A351" s="156">
        <v>5.0</v>
      </c>
      <c r="B351" s="156" t="s">
        <v>1955</v>
      </c>
      <c r="C351" s="178">
        <v>0.6527777777777778</v>
      </c>
      <c r="D351" s="156">
        <v>800.0</v>
      </c>
    </row>
    <row r="352">
      <c r="A352" s="156">
        <v>6.0</v>
      </c>
      <c r="B352" s="156" t="s">
        <v>1956</v>
      </c>
      <c r="C352" s="178">
        <v>0.6847222222222222</v>
      </c>
      <c r="D352" s="156">
        <v>600.0</v>
      </c>
    </row>
    <row r="353">
      <c r="A353" s="156">
        <v>7.0</v>
      </c>
      <c r="B353" s="156" t="s">
        <v>1957</v>
      </c>
      <c r="C353" s="178">
        <v>0.7055555555555556</v>
      </c>
      <c r="D353" s="156">
        <v>1700.0</v>
      </c>
    </row>
    <row r="354">
      <c r="A354" s="156">
        <v>8.0</v>
      </c>
      <c r="B354" s="156" t="s">
        <v>1958</v>
      </c>
      <c r="C354" s="178">
        <v>0.7541666666666667</v>
      </c>
      <c r="D354" s="156">
        <v>400.0</v>
      </c>
    </row>
    <row r="355">
      <c r="A355" s="156">
        <v>9.0</v>
      </c>
      <c r="B355" s="156" t="s">
        <v>269</v>
      </c>
      <c r="C355" s="178">
        <v>0.7854166666666667</v>
      </c>
      <c r="D355" s="156">
        <v>600.0</v>
      </c>
    </row>
    <row r="356">
      <c r="A356" s="156">
        <v>10.0</v>
      </c>
      <c r="B356" s="156" t="s">
        <v>504</v>
      </c>
      <c r="C356" s="178">
        <v>0.8090277777777778</v>
      </c>
      <c r="D356" s="156">
        <v>400.0</v>
      </c>
    </row>
    <row r="357">
      <c r="A357" s="156"/>
      <c r="D357" s="159">
        <f>SUM(D347:D356)</f>
        <v>6700</v>
      </c>
      <c r="G357" s="180">
        <v>1200.0</v>
      </c>
      <c r="H357" s="146">
        <v>-1200.0</v>
      </c>
    </row>
    <row r="358">
      <c r="H358" s="183">
        <v>14000.0</v>
      </c>
    </row>
  </sheetData>
  <mergeCells count="1">
    <mergeCell ref="I7:K9"/>
  </mergeCells>
  <drawing r:id="rId1"/>
</worksheet>
</file>